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430"/>
  <workbookPr showInkAnnotation="0" autoCompressPictures="0"/>
  <bookViews>
    <workbookView xWindow="6040" yWindow="0" windowWidth="22660" windowHeight="17540" tabRatio="695" firstSheet="2" activeTab="6"/>
  </bookViews>
  <sheets>
    <sheet name="biggest budgets" sheetId="1" r:id="rId1"/>
    <sheet name="most profitable" sheetId="2" r:id="rId2"/>
    <sheet name="biggest money losers" sheetId="4" r:id="rId3"/>
    <sheet name="low budget winners" sheetId="5" r:id="rId4"/>
    <sheet name="all movies with budgets &amp; gross" sheetId="3" r:id="rId5"/>
    <sheet name="Ratings" sheetId="6" r:id="rId6"/>
    <sheet name="Calculate scatterplot outliers" sheetId="7" r:id="rId7"/>
    <sheet name="Genres" sheetId="8"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H81" i="7" l="1"/>
  <c r="AH80" i="7"/>
  <c r="AH79" i="7"/>
  <c r="AH78" i="7"/>
  <c r="AH77" i="7"/>
  <c r="AH76" i="7"/>
  <c r="AH75" i="7"/>
  <c r="AH74" i="7"/>
  <c r="AH73" i="7"/>
  <c r="AH72" i="7"/>
  <c r="AH71" i="7"/>
  <c r="AH70" i="7"/>
  <c r="AH69" i="7"/>
  <c r="AH68" i="7"/>
  <c r="AH67" i="7"/>
  <c r="AH66" i="7"/>
  <c r="AH65" i="7"/>
  <c r="AH64" i="7"/>
  <c r="AH63" i="7"/>
  <c r="AH62" i="7"/>
  <c r="AH61" i="7"/>
  <c r="AH60" i="7"/>
  <c r="AH59" i="7"/>
  <c r="AH58" i="7"/>
  <c r="AH57" i="7"/>
  <c r="AH56" i="7"/>
  <c r="AH55" i="7"/>
  <c r="AH54" i="7"/>
  <c r="AH53" i="7"/>
  <c r="AH52" i="7"/>
  <c r="AH51" i="7"/>
  <c r="AH50" i="7"/>
  <c r="AH49" i="7"/>
  <c r="AH48" i="7"/>
  <c r="AH47" i="7"/>
  <c r="AH46" i="7"/>
  <c r="AH45" i="7"/>
  <c r="AH44" i="7"/>
  <c r="AH43" i="7"/>
  <c r="AH42" i="7"/>
  <c r="AH41" i="7"/>
  <c r="AH40" i="7"/>
  <c r="AH39" i="7"/>
  <c r="AH38" i="7"/>
  <c r="AH37" i="7"/>
  <c r="AH36" i="7"/>
  <c r="AH35" i="7"/>
  <c r="AH34" i="7"/>
  <c r="AH33" i="7"/>
  <c r="AH32" i="7"/>
  <c r="AH31" i="7"/>
  <c r="AH30" i="7"/>
  <c r="AH29" i="7"/>
  <c r="AH28" i="7"/>
  <c r="AH27" i="7"/>
  <c r="AH26" i="7"/>
  <c r="AH25" i="7"/>
  <c r="AH24" i="7"/>
  <c r="AH23" i="7"/>
  <c r="AH22" i="7"/>
  <c r="AH21" i="7"/>
  <c r="AH20" i="7"/>
  <c r="AH19" i="7"/>
  <c r="AH18" i="7"/>
  <c r="AH17" i="7"/>
  <c r="AH16" i="7"/>
  <c r="AH15" i="7"/>
  <c r="AH14" i="7"/>
  <c r="AH13" i="7"/>
  <c r="AH12" i="7"/>
  <c r="AH11" i="7"/>
  <c r="AH10" i="7"/>
  <c r="AH9" i="7"/>
  <c r="AH8" i="7"/>
  <c r="AH7" i="7"/>
  <c r="AH6" i="7"/>
  <c r="AH5" i="7"/>
  <c r="AH4" i="7"/>
  <c r="AH3" i="7"/>
  <c r="AH2" i="7"/>
  <c r="Z81" i="7"/>
  <c r="Y81" i="7"/>
  <c r="Z80" i="7"/>
  <c r="Y80" i="7"/>
  <c r="Z79" i="7"/>
  <c r="Y79" i="7"/>
  <c r="Z78" i="7"/>
  <c r="Y78" i="7"/>
  <c r="Z77" i="7"/>
  <c r="Y77" i="7"/>
  <c r="Z76" i="7"/>
  <c r="Y76" i="7"/>
  <c r="Z75" i="7"/>
  <c r="Y75" i="7"/>
  <c r="Z74" i="7"/>
  <c r="Y74" i="7"/>
  <c r="Z73" i="7"/>
  <c r="Y73" i="7"/>
  <c r="Z72" i="7"/>
  <c r="Y72" i="7"/>
  <c r="Z71" i="7"/>
  <c r="Y71" i="7"/>
  <c r="Z70" i="7"/>
  <c r="Y70" i="7"/>
  <c r="Z69" i="7"/>
  <c r="Y69" i="7"/>
  <c r="Z68" i="7"/>
  <c r="Y68" i="7"/>
  <c r="Z67" i="7"/>
  <c r="Y67" i="7"/>
  <c r="Z66" i="7"/>
  <c r="Y66" i="7"/>
  <c r="Z65" i="7"/>
  <c r="Y65" i="7"/>
  <c r="Z64" i="7"/>
  <c r="Y64" i="7"/>
  <c r="Z63" i="7"/>
  <c r="Y63" i="7"/>
  <c r="Z62" i="7"/>
  <c r="Y62" i="7"/>
  <c r="Z61" i="7"/>
  <c r="Y61" i="7"/>
  <c r="Z60" i="7"/>
  <c r="Y60" i="7"/>
  <c r="Z59" i="7"/>
  <c r="Y59" i="7"/>
  <c r="Z58" i="7"/>
  <c r="Y58" i="7"/>
  <c r="Z57" i="7"/>
  <c r="Y57" i="7"/>
  <c r="Z56" i="7"/>
  <c r="Y56" i="7"/>
  <c r="Z55" i="7"/>
  <c r="Y55" i="7"/>
  <c r="Z54" i="7"/>
  <c r="Y54" i="7"/>
  <c r="Z53" i="7"/>
  <c r="Y53" i="7"/>
  <c r="Z52" i="7"/>
  <c r="Y52" i="7"/>
  <c r="Z51" i="7"/>
  <c r="Y51" i="7"/>
  <c r="Z50" i="7"/>
  <c r="Y50" i="7"/>
  <c r="Z49" i="7"/>
  <c r="Y49" i="7"/>
  <c r="Z48" i="7"/>
  <c r="Y48" i="7"/>
  <c r="Z47" i="7"/>
  <c r="Y47" i="7"/>
  <c r="Z46" i="7"/>
  <c r="Y46" i="7"/>
  <c r="Z45" i="7"/>
  <c r="Y45" i="7"/>
  <c r="Z44" i="7"/>
  <c r="Y44" i="7"/>
  <c r="Z43" i="7"/>
  <c r="Y43" i="7"/>
  <c r="Z42" i="7"/>
  <c r="Y42" i="7"/>
  <c r="Z41" i="7"/>
  <c r="Y41" i="7"/>
  <c r="Z40" i="7"/>
  <c r="Y40" i="7"/>
  <c r="Z39" i="7"/>
  <c r="Y39" i="7"/>
  <c r="Z38" i="7"/>
  <c r="Y38" i="7"/>
  <c r="Z37" i="7"/>
  <c r="Y37" i="7"/>
  <c r="Z36" i="7"/>
  <c r="Y36" i="7"/>
  <c r="Z35" i="7"/>
  <c r="Y35" i="7"/>
  <c r="Z34" i="7"/>
  <c r="Y34" i="7"/>
  <c r="Z33" i="7"/>
  <c r="Y33" i="7"/>
  <c r="Z32" i="7"/>
  <c r="Y32" i="7"/>
  <c r="Z31" i="7"/>
  <c r="Y31" i="7"/>
  <c r="Z30" i="7"/>
  <c r="Y30" i="7"/>
  <c r="Z29" i="7"/>
  <c r="Y29" i="7"/>
  <c r="Z28" i="7"/>
  <c r="Y28" i="7"/>
  <c r="Z27" i="7"/>
  <c r="Y27" i="7"/>
  <c r="Z26" i="7"/>
  <c r="Y26" i="7"/>
  <c r="Z25" i="7"/>
  <c r="Y25" i="7"/>
  <c r="Z24" i="7"/>
  <c r="Y24" i="7"/>
  <c r="Z23" i="7"/>
  <c r="Y23" i="7"/>
  <c r="Z22" i="7"/>
  <c r="Y22" i="7"/>
  <c r="Z21" i="7"/>
  <c r="Y21" i="7"/>
  <c r="Z20" i="7"/>
  <c r="Y20" i="7"/>
  <c r="Z19" i="7"/>
  <c r="Y19" i="7"/>
  <c r="Z18" i="7"/>
  <c r="Y18" i="7"/>
  <c r="Z17" i="7"/>
  <c r="Y17" i="7"/>
  <c r="Z16" i="7"/>
  <c r="Y16" i="7"/>
  <c r="Z15" i="7"/>
  <c r="Y15" i="7"/>
  <c r="Z14" i="7"/>
  <c r="Y14" i="7"/>
  <c r="Z13" i="7"/>
  <c r="Y13" i="7"/>
  <c r="Z12" i="7"/>
  <c r="Y12" i="7"/>
  <c r="Z11" i="7"/>
  <c r="Y11" i="7"/>
  <c r="Z10" i="7"/>
  <c r="Y10" i="7"/>
  <c r="Z9" i="7"/>
  <c r="Y9" i="7"/>
  <c r="Z8" i="7"/>
  <c r="Y8" i="7"/>
  <c r="Z7" i="7"/>
  <c r="Y7" i="7"/>
  <c r="Z6" i="7"/>
  <c r="Y6" i="7"/>
  <c r="Z5" i="7"/>
  <c r="Y5" i="7"/>
  <c r="Z4" i="7"/>
  <c r="Y4" i="7"/>
  <c r="Z3" i="7"/>
  <c r="Y3" i="7"/>
  <c r="Z2" i="7"/>
  <c r="Y2" i="7"/>
  <c r="S3" i="7"/>
  <c r="T3" i="7"/>
  <c r="U3" i="7"/>
  <c r="V3" i="7"/>
  <c r="S4" i="7"/>
  <c r="T4" i="7"/>
  <c r="U4" i="7"/>
  <c r="V4" i="7"/>
  <c r="S5" i="7"/>
  <c r="T5" i="7"/>
  <c r="U5" i="7"/>
  <c r="V5" i="7"/>
  <c r="S6" i="7"/>
  <c r="T6" i="7"/>
  <c r="U6" i="7"/>
  <c r="V6" i="7"/>
  <c r="S7" i="7"/>
  <c r="T7" i="7"/>
  <c r="U7" i="7"/>
  <c r="V7" i="7"/>
  <c r="S8" i="7"/>
  <c r="T8" i="7"/>
  <c r="U8" i="7"/>
  <c r="V8" i="7"/>
  <c r="S9" i="7"/>
  <c r="T9" i="7"/>
  <c r="U9" i="7"/>
  <c r="V9" i="7"/>
  <c r="S10" i="7"/>
  <c r="T10" i="7"/>
  <c r="U10" i="7"/>
  <c r="V10" i="7"/>
  <c r="S11" i="7"/>
  <c r="T11" i="7"/>
  <c r="U11" i="7"/>
  <c r="V11" i="7"/>
  <c r="S12" i="7"/>
  <c r="T12" i="7"/>
  <c r="U12" i="7"/>
  <c r="V12" i="7"/>
  <c r="S13" i="7"/>
  <c r="T13" i="7"/>
  <c r="U13" i="7"/>
  <c r="V13" i="7"/>
  <c r="S14" i="7"/>
  <c r="T14" i="7"/>
  <c r="U14" i="7"/>
  <c r="V14" i="7"/>
  <c r="S15" i="7"/>
  <c r="T15" i="7"/>
  <c r="U15" i="7"/>
  <c r="V15" i="7"/>
  <c r="S16" i="7"/>
  <c r="T16" i="7"/>
  <c r="U16" i="7"/>
  <c r="V16" i="7"/>
  <c r="S17" i="7"/>
  <c r="T17" i="7"/>
  <c r="U17" i="7"/>
  <c r="V17" i="7"/>
  <c r="S18" i="7"/>
  <c r="T18" i="7"/>
  <c r="U18" i="7"/>
  <c r="V18" i="7"/>
  <c r="S19" i="7"/>
  <c r="T19" i="7"/>
  <c r="U19" i="7"/>
  <c r="V19" i="7"/>
  <c r="S20" i="7"/>
  <c r="T20" i="7"/>
  <c r="U20" i="7"/>
  <c r="V20" i="7"/>
  <c r="S21" i="7"/>
  <c r="T21" i="7"/>
  <c r="U21" i="7"/>
  <c r="V21" i="7"/>
  <c r="S22" i="7"/>
  <c r="T22" i="7"/>
  <c r="U22" i="7"/>
  <c r="V22" i="7"/>
  <c r="S23" i="7"/>
  <c r="T23" i="7"/>
  <c r="U23" i="7"/>
  <c r="V23" i="7"/>
  <c r="S24" i="7"/>
  <c r="T24" i="7"/>
  <c r="U24" i="7"/>
  <c r="V24" i="7"/>
  <c r="S25" i="7"/>
  <c r="T25" i="7"/>
  <c r="U25" i="7"/>
  <c r="V25" i="7"/>
  <c r="S26" i="7"/>
  <c r="T26" i="7"/>
  <c r="U26" i="7"/>
  <c r="V26" i="7"/>
  <c r="S27" i="7"/>
  <c r="T27" i="7"/>
  <c r="U27" i="7"/>
  <c r="V27" i="7"/>
  <c r="S28" i="7"/>
  <c r="T28" i="7"/>
  <c r="U28" i="7"/>
  <c r="V28" i="7"/>
  <c r="S29" i="7"/>
  <c r="T29" i="7"/>
  <c r="U29" i="7"/>
  <c r="V29" i="7"/>
  <c r="S30" i="7"/>
  <c r="T30" i="7"/>
  <c r="U30" i="7"/>
  <c r="V30" i="7"/>
  <c r="S31" i="7"/>
  <c r="T31" i="7"/>
  <c r="U31" i="7"/>
  <c r="V31" i="7"/>
  <c r="S32" i="7"/>
  <c r="T32" i="7"/>
  <c r="U32" i="7"/>
  <c r="V32" i="7"/>
  <c r="S33" i="7"/>
  <c r="T33" i="7"/>
  <c r="U33" i="7"/>
  <c r="V33" i="7"/>
  <c r="S34" i="7"/>
  <c r="T34" i="7"/>
  <c r="U34" i="7"/>
  <c r="V34" i="7"/>
  <c r="S35" i="7"/>
  <c r="T35" i="7"/>
  <c r="U35" i="7"/>
  <c r="V35" i="7"/>
  <c r="S36" i="7"/>
  <c r="T36" i="7"/>
  <c r="U36" i="7"/>
  <c r="V36" i="7"/>
  <c r="S37" i="7"/>
  <c r="T37" i="7"/>
  <c r="U37" i="7"/>
  <c r="V37" i="7"/>
  <c r="S38" i="7"/>
  <c r="T38" i="7"/>
  <c r="U38" i="7"/>
  <c r="V38" i="7"/>
  <c r="S39" i="7"/>
  <c r="T39" i="7"/>
  <c r="U39" i="7"/>
  <c r="V39" i="7"/>
  <c r="S40" i="7"/>
  <c r="T40" i="7"/>
  <c r="U40" i="7"/>
  <c r="V40" i="7"/>
  <c r="S41" i="7"/>
  <c r="T41" i="7"/>
  <c r="U41" i="7"/>
  <c r="V41" i="7"/>
  <c r="S42" i="7"/>
  <c r="T42" i="7"/>
  <c r="U42" i="7"/>
  <c r="V42" i="7"/>
  <c r="S43" i="7"/>
  <c r="T43" i="7"/>
  <c r="U43" i="7"/>
  <c r="V43" i="7"/>
  <c r="S44" i="7"/>
  <c r="T44" i="7"/>
  <c r="U44" i="7"/>
  <c r="V44" i="7"/>
  <c r="S45" i="7"/>
  <c r="T45" i="7"/>
  <c r="U45" i="7"/>
  <c r="V45" i="7"/>
  <c r="S46" i="7"/>
  <c r="T46" i="7"/>
  <c r="U46" i="7"/>
  <c r="V46" i="7"/>
  <c r="S47" i="7"/>
  <c r="T47" i="7"/>
  <c r="U47" i="7"/>
  <c r="V47" i="7"/>
  <c r="S48" i="7"/>
  <c r="T48" i="7"/>
  <c r="U48" i="7"/>
  <c r="V48" i="7"/>
  <c r="S49" i="7"/>
  <c r="T49" i="7"/>
  <c r="U49" i="7"/>
  <c r="V49" i="7"/>
  <c r="S50" i="7"/>
  <c r="T50" i="7"/>
  <c r="U50" i="7"/>
  <c r="V50" i="7"/>
  <c r="S51" i="7"/>
  <c r="T51" i="7"/>
  <c r="U51" i="7"/>
  <c r="V51" i="7"/>
  <c r="S52" i="7"/>
  <c r="T52" i="7"/>
  <c r="U52" i="7"/>
  <c r="V52" i="7"/>
  <c r="S53" i="7"/>
  <c r="T53" i="7"/>
  <c r="U53" i="7"/>
  <c r="V53" i="7"/>
  <c r="S54" i="7"/>
  <c r="T54" i="7"/>
  <c r="U54" i="7"/>
  <c r="V54" i="7"/>
  <c r="S55" i="7"/>
  <c r="T55" i="7"/>
  <c r="U55" i="7"/>
  <c r="V55" i="7"/>
  <c r="S56" i="7"/>
  <c r="T56" i="7"/>
  <c r="U56" i="7"/>
  <c r="V56" i="7"/>
  <c r="S57" i="7"/>
  <c r="T57" i="7"/>
  <c r="U57" i="7"/>
  <c r="V57" i="7"/>
  <c r="S58" i="7"/>
  <c r="T58" i="7"/>
  <c r="U58" i="7"/>
  <c r="V58" i="7"/>
  <c r="S59" i="7"/>
  <c r="T59" i="7"/>
  <c r="U59" i="7"/>
  <c r="V59" i="7"/>
  <c r="S60" i="7"/>
  <c r="T60" i="7"/>
  <c r="U60" i="7"/>
  <c r="V60" i="7"/>
  <c r="S61" i="7"/>
  <c r="T61" i="7"/>
  <c r="U61" i="7"/>
  <c r="V61" i="7"/>
  <c r="S62" i="7"/>
  <c r="T62" i="7"/>
  <c r="U62" i="7"/>
  <c r="V62" i="7"/>
  <c r="S63" i="7"/>
  <c r="T63" i="7"/>
  <c r="U63" i="7"/>
  <c r="V63" i="7"/>
  <c r="S64" i="7"/>
  <c r="T64" i="7"/>
  <c r="U64" i="7"/>
  <c r="V64" i="7"/>
  <c r="S65" i="7"/>
  <c r="T65" i="7"/>
  <c r="U65" i="7"/>
  <c r="V65" i="7"/>
  <c r="S66" i="7"/>
  <c r="T66" i="7"/>
  <c r="U66" i="7"/>
  <c r="V66" i="7"/>
  <c r="S67" i="7"/>
  <c r="T67" i="7"/>
  <c r="U67" i="7"/>
  <c r="V67" i="7"/>
  <c r="S68" i="7"/>
  <c r="T68" i="7"/>
  <c r="U68" i="7"/>
  <c r="V68" i="7"/>
  <c r="S69" i="7"/>
  <c r="T69" i="7"/>
  <c r="U69" i="7"/>
  <c r="V69" i="7"/>
  <c r="S70" i="7"/>
  <c r="T70" i="7"/>
  <c r="U70" i="7"/>
  <c r="V70" i="7"/>
  <c r="S71" i="7"/>
  <c r="T71" i="7"/>
  <c r="U71" i="7"/>
  <c r="V71" i="7"/>
  <c r="S72" i="7"/>
  <c r="T72" i="7"/>
  <c r="U72" i="7"/>
  <c r="V72" i="7"/>
  <c r="S73" i="7"/>
  <c r="T73" i="7"/>
  <c r="U73" i="7"/>
  <c r="V73" i="7"/>
  <c r="S74" i="7"/>
  <c r="T74" i="7"/>
  <c r="U74" i="7"/>
  <c r="V74" i="7"/>
  <c r="S75" i="7"/>
  <c r="T75" i="7"/>
  <c r="U75" i="7"/>
  <c r="V75" i="7"/>
  <c r="S76" i="7"/>
  <c r="T76" i="7"/>
  <c r="U76" i="7"/>
  <c r="V76" i="7"/>
  <c r="S77" i="7"/>
  <c r="T77" i="7"/>
  <c r="U77" i="7"/>
  <c r="V77" i="7"/>
  <c r="S78" i="7"/>
  <c r="T78" i="7"/>
  <c r="U78" i="7"/>
  <c r="V78" i="7"/>
  <c r="S79" i="7"/>
  <c r="T79" i="7"/>
  <c r="U79" i="7"/>
  <c r="V79" i="7"/>
  <c r="S80" i="7"/>
  <c r="T80" i="7"/>
  <c r="U80" i="7"/>
  <c r="V80" i="7"/>
  <c r="S81" i="7"/>
  <c r="T81" i="7"/>
  <c r="U81" i="7"/>
  <c r="V81" i="7"/>
  <c r="V2" i="7"/>
  <c r="U2" i="7"/>
  <c r="T2" i="7"/>
  <c r="S2" i="7"/>
  <c r="X2" i="7"/>
  <c r="W12" i="7"/>
  <c r="X12" i="7"/>
  <c r="W13" i="7"/>
  <c r="X13" i="7"/>
  <c r="W14" i="7"/>
  <c r="X14" i="7"/>
  <c r="W15" i="7"/>
  <c r="X15" i="7"/>
  <c r="W16" i="7"/>
  <c r="X16" i="7"/>
  <c r="W17" i="7"/>
  <c r="X17" i="7"/>
  <c r="W18" i="7"/>
  <c r="X18" i="7"/>
  <c r="W19" i="7"/>
  <c r="X19" i="7"/>
  <c r="W20" i="7"/>
  <c r="X20" i="7"/>
  <c r="W21" i="7"/>
  <c r="X21" i="7"/>
  <c r="W22" i="7"/>
  <c r="X22" i="7"/>
  <c r="W23" i="7"/>
  <c r="X23" i="7"/>
  <c r="W24" i="7"/>
  <c r="X24" i="7"/>
  <c r="W25" i="7"/>
  <c r="X25" i="7"/>
  <c r="W26" i="7"/>
  <c r="X26" i="7"/>
  <c r="W27" i="7"/>
  <c r="X27" i="7"/>
  <c r="W28" i="7"/>
  <c r="X28" i="7"/>
  <c r="W29" i="7"/>
  <c r="X29" i="7"/>
  <c r="W30" i="7"/>
  <c r="X30" i="7"/>
  <c r="W31" i="7"/>
  <c r="X31" i="7"/>
  <c r="W32" i="7"/>
  <c r="X32" i="7"/>
  <c r="W33" i="7"/>
  <c r="X33" i="7"/>
  <c r="W34" i="7"/>
  <c r="X34" i="7"/>
  <c r="W35" i="7"/>
  <c r="X35" i="7"/>
  <c r="W36" i="7"/>
  <c r="X36" i="7"/>
  <c r="W37" i="7"/>
  <c r="X37" i="7"/>
  <c r="W38" i="7"/>
  <c r="X38" i="7"/>
  <c r="W39" i="7"/>
  <c r="X39" i="7"/>
  <c r="W40" i="7"/>
  <c r="X40" i="7"/>
  <c r="W41" i="7"/>
  <c r="X41" i="7"/>
  <c r="W42" i="7"/>
  <c r="X42" i="7"/>
  <c r="W43" i="7"/>
  <c r="X43" i="7"/>
  <c r="W44" i="7"/>
  <c r="X44" i="7"/>
  <c r="W45" i="7"/>
  <c r="X45" i="7"/>
  <c r="W46" i="7"/>
  <c r="X46" i="7"/>
  <c r="W47" i="7"/>
  <c r="X47" i="7"/>
  <c r="W48" i="7"/>
  <c r="X48" i="7"/>
  <c r="W49" i="7"/>
  <c r="X49" i="7"/>
  <c r="W50" i="7"/>
  <c r="X50" i="7"/>
  <c r="W51" i="7"/>
  <c r="X51" i="7"/>
  <c r="W52" i="7"/>
  <c r="X52" i="7"/>
  <c r="W53" i="7"/>
  <c r="X53" i="7"/>
  <c r="W54" i="7"/>
  <c r="X54" i="7"/>
  <c r="W55" i="7"/>
  <c r="X55" i="7"/>
  <c r="W56" i="7"/>
  <c r="X56" i="7"/>
  <c r="W57" i="7"/>
  <c r="X57" i="7"/>
  <c r="W58" i="7"/>
  <c r="X58" i="7"/>
  <c r="W59" i="7"/>
  <c r="X59" i="7"/>
  <c r="W60" i="7"/>
  <c r="X60" i="7"/>
  <c r="W61" i="7"/>
  <c r="X61" i="7"/>
  <c r="W62" i="7"/>
  <c r="X62" i="7"/>
  <c r="W63" i="7"/>
  <c r="X63" i="7"/>
  <c r="W64" i="7"/>
  <c r="X64" i="7"/>
  <c r="W65" i="7"/>
  <c r="X65" i="7"/>
  <c r="W66" i="7"/>
  <c r="X66" i="7"/>
  <c r="W67" i="7"/>
  <c r="X67" i="7"/>
  <c r="W68" i="7"/>
  <c r="X68" i="7"/>
  <c r="W69" i="7"/>
  <c r="X69" i="7"/>
  <c r="W70" i="7"/>
  <c r="X70" i="7"/>
  <c r="W71" i="7"/>
  <c r="X71" i="7"/>
  <c r="W72" i="7"/>
  <c r="X72" i="7"/>
  <c r="W73" i="7"/>
  <c r="X73" i="7"/>
  <c r="W74" i="7"/>
  <c r="X74" i="7"/>
  <c r="W75" i="7"/>
  <c r="X75" i="7"/>
  <c r="W76" i="7"/>
  <c r="X76" i="7"/>
  <c r="W77" i="7"/>
  <c r="X77" i="7"/>
  <c r="W78" i="7"/>
  <c r="X78" i="7"/>
  <c r="W79" i="7"/>
  <c r="X79" i="7"/>
  <c r="W80" i="7"/>
  <c r="X80" i="7"/>
  <c r="W81" i="7"/>
  <c r="X81" i="7"/>
  <c r="W3" i="7"/>
  <c r="X3" i="7"/>
  <c r="W4" i="7"/>
  <c r="X4" i="7"/>
  <c r="W5" i="7"/>
  <c r="X5" i="7"/>
  <c r="W6" i="7"/>
  <c r="X6" i="7"/>
  <c r="W7" i="7"/>
  <c r="X7" i="7"/>
  <c r="W8" i="7"/>
  <c r="X8" i="7"/>
  <c r="W9" i="7"/>
  <c r="X9" i="7"/>
  <c r="W10" i="7"/>
  <c r="X10" i="7"/>
  <c r="W11" i="7"/>
  <c r="X11" i="7"/>
  <c r="W2" i="7"/>
  <c r="AC81" i="7"/>
  <c r="AC80" i="7"/>
  <c r="AC79" i="7"/>
  <c r="AC78" i="7"/>
  <c r="AC77" i="7"/>
  <c r="AC76" i="7"/>
  <c r="AC75" i="7"/>
  <c r="AC74" i="7"/>
  <c r="AC73" i="7"/>
  <c r="AC72" i="7"/>
  <c r="AC71" i="7"/>
  <c r="AC70" i="7"/>
  <c r="AC69" i="7"/>
  <c r="AC68" i="7"/>
  <c r="AC67" i="7"/>
  <c r="AC66" i="7"/>
  <c r="AC65" i="7"/>
  <c r="AC64" i="7"/>
  <c r="AC63" i="7"/>
  <c r="AC62" i="7"/>
  <c r="AD62" i="7"/>
  <c r="AE62" i="7"/>
  <c r="H62" i="7"/>
  <c r="K62" i="7"/>
  <c r="G62" i="7"/>
  <c r="J62" i="7"/>
  <c r="I62" i="7"/>
  <c r="L62" i="7"/>
  <c r="AC61" i="7"/>
  <c r="AC60" i="7"/>
  <c r="AC59" i="7"/>
  <c r="AC58" i="7"/>
  <c r="AC57" i="7"/>
  <c r="AC56" i="7"/>
  <c r="AC55" i="7"/>
  <c r="AC54" i="7"/>
  <c r="AC53" i="7"/>
  <c r="AC52" i="7"/>
  <c r="AC51" i="7"/>
  <c r="AC50" i="7"/>
  <c r="AC49" i="7"/>
  <c r="AC48" i="7"/>
  <c r="AC47" i="7"/>
  <c r="AC46" i="7"/>
  <c r="AC45" i="7"/>
  <c r="AC44" i="7"/>
  <c r="AC43" i="7"/>
  <c r="AC42" i="7"/>
  <c r="AD42" i="7"/>
  <c r="AE42" i="7"/>
  <c r="H42" i="7"/>
  <c r="K42" i="7"/>
  <c r="G42" i="7"/>
  <c r="J42" i="7"/>
  <c r="I42" i="7"/>
  <c r="L42" i="7"/>
  <c r="AC41" i="7"/>
  <c r="AC40" i="7"/>
  <c r="AC39" i="7"/>
  <c r="AC38" i="7"/>
  <c r="AC37" i="7"/>
  <c r="AC36" i="7"/>
  <c r="AC35" i="7"/>
  <c r="AC34" i="7"/>
  <c r="AC33" i="7"/>
  <c r="AC32" i="7"/>
  <c r="AC31" i="7"/>
  <c r="AC30" i="7"/>
  <c r="AC29" i="7"/>
  <c r="AC28" i="7"/>
  <c r="AC27" i="7"/>
  <c r="AC26" i="7"/>
  <c r="AC25" i="7"/>
  <c r="AC24" i="7"/>
  <c r="AC23" i="7"/>
  <c r="I22" i="7"/>
  <c r="H22" i="7"/>
  <c r="G22" i="7"/>
  <c r="AC22" i="7"/>
  <c r="AD22" i="7"/>
  <c r="AE22" i="7"/>
  <c r="K22" i="7"/>
  <c r="J22" i="7"/>
  <c r="L22" i="7"/>
  <c r="AC21" i="7"/>
  <c r="AC20" i="7"/>
  <c r="AC19" i="7"/>
  <c r="AC18" i="7"/>
  <c r="AC17" i="7"/>
  <c r="AC16" i="7"/>
  <c r="AC15" i="7"/>
  <c r="AC14" i="7"/>
  <c r="AC13" i="7"/>
  <c r="AC12" i="7"/>
  <c r="AC11" i="7"/>
  <c r="AC10" i="7"/>
  <c r="AC9" i="7"/>
  <c r="AC8" i="7"/>
  <c r="AC7" i="7"/>
  <c r="AC6" i="7"/>
  <c r="AC5" i="7"/>
  <c r="AC4" i="7"/>
  <c r="AC3" i="7"/>
  <c r="AC2" i="7"/>
  <c r="AD2" i="7"/>
  <c r="AE2" i="7"/>
  <c r="AF2" i="7"/>
  <c r="AG2" i="7"/>
  <c r="H2" i="7"/>
  <c r="K2" i="7"/>
  <c r="O2" i="7"/>
  <c r="P2" i="7"/>
  <c r="G2" i="7"/>
  <c r="J2" i="7"/>
  <c r="M2" i="7"/>
  <c r="N2" i="7"/>
  <c r="I2" i="7"/>
  <c r="L2" i="7"/>
  <c r="R2" i="7"/>
  <c r="Q2" i="7"/>
  <c r="F38" i="1"/>
  <c r="G37" i="1"/>
  <c r="F36" i="1"/>
  <c r="D32" i="1"/>
  <c r="D31" i="1"/>
  <c r="E30" i="1"/>
  <c r="J2" i="5"/>
  <c r="J3" i="5"/>
  <c r="J5" i="5"/>
  <c r="J6" i="5"/>
  <c r="J7" i="5"/>
  <c r="J9" i="5"/>
  <c r="J10" i="5"/>
  <c r="J11" i="5"/>
  <c r="J12" i="5"/>
  <c r="J13" i="5"/>
  <c r="J14" i="5"/>
  <c r="J15" i="5"/>
  <c r="J17" i="5"/>
  <c r="J18" i="5"/>
  <c r="J19" i="5"/>
  <c r="J20" i="5"/>
  <c r="J21" i="5"/>
  <c r="H25" i="5"/>
  <c r="G25" i="5"/>
  <c r="F25" i="5"/>
  <c r="D92" i="6"/>
  <c r="G91" i="6"/>
  <c r="D91" i="6"/>
  <c r="G90" i="6"/>
  <c r="D90" i="6"/>
  <c r="G89" i="6"/>
  <c r="D89" i="6"/>
  <c r="I3" i="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3" i="2"/>
  <c r="J3" i="2"/>
  <c r="I4" i="2"/>
  <c r="J4" i="2"/>
  <c r="I5" i="2"/>
  <c r="J5" i="2"/>
  <c r="I6" i="2"/>
  <c r="J6" i="2"/>
  <c r="I7" i="2"/>
  <c r="J7" i="2"/>
  <c r="I8" i="2"/>
  <c r="J8" i="2"/>
  <c r="I9" i="2"/>
  <c r="J9" i="2"/>
  <c r="I10" i="2"/>
  <c r="J10" i="2"/>
  <c r="I11" i="2"/>
  <c r="J11" i="2"/>
  <c r="I12" i="2"/>
  <c r="J12" i="2"/>
  <c r="I13" i="2"/>
  <c r="J13" i="2"/>
  <c r="I14" i="2"/>
  <c r="J14" i="2"/>
  <c r="I15" i="2"/>
  <c r="J15" i="2"/>
  <c r="I16" i="2"/>
  <c r="J16" i="2"/>
  <c r="I17" i="2"/>
  <c r="J17" i="2"/>
  <c r="I18" i="2"/>
  <c r="J18" i="2"/>
  <c r="I19" i="2"/>
  <c r="J19" i="2"/>
  <c r="I20" i="2"/>
  <c r="J20" i="2"/>
  <c r="I21" i="2"/>
  <c r="J21" i="2"/>
  <c r="I3" i="4"/>
  <c r="J3" i="4"/>
  <c r="I4" i="4"/>
  <c r="J4" i="4"/>
  <c r="I5" i="4"/>
  <c r="J5" i="4"/>
  <c r="I6" i="4"/>
  <c r="J6" i="4"/>
  <c r="I7" i="4"/>
  <c r="J7" i="4"/>
  <c r="I8" i="4"/>
  <c r="J8" i="4"/>
  <c r="I9" i="4"/>
  <c r="J9" i="4"/>
  <c r="I10" i="4"/>
  <c r="J10" i="4"/>
  <c r="I11" i="4"/>
  <c r="J11" i="4"/>
  <c r="I12" i="4"/>
  <c r="J12" i="4"/>
  <c r="I13" i="4"/>
  <c r="J13" i="4"/>
  <c r="I14" i="4"/>
  <c r="J14" i="4"/>
  <c r="I15" i="4"/>
  <c r="J15" i="4"/>
  <c r="I16" i="4"/>
  <c r="J16" i="4"/>
  <c r="I17" i="4"/>
  <c r="J17" i="4"/>
  <c r="I18" i="4"/>
  <c r="J18" i="4"/>
  <c r="I19" i="4"/>
  <c r="J19" i="4"/>
  <c r="I20" i="4"/>
  <c r="J20" i="4"/>
  <c r="I21" i="4"/>
  <c r="J21" i="4"/>
  <c r="I3" i="5"/>
  <c r="I4" i="5"/>
  <c r="I5" i="5"/>
  <c r="I6" i="5"/>
  <c r="I7" i="5"/>
  <c r="I8" i="5"/>
  <c r="I9" i="5"/>
  <c r="I10" i="5"/>
  <c r="I11" i="5"/>
  <c r="I12" i="5"/>
  <c r="I13" i="5"/>
  <c r="I14" i="5"/>
  <c r="I15" i="5"/>
  <c r="I16" i="5"/>
  <c r="I17" i="5"/>
  <c r="I18" i="5"/>
  <c r="I19" i="5"/>
  <c r="I20" i="5"/>
  <c r="I21" i="5"/>
  <c r="J2" i="1"/>
  <c r="J2" i="2"/>
  <c r="J2" i="4"/>
  <c r="I2" i="1"/>
  <c r="I2" i="2"/>
  <c r="I2" i="4"/>
  <c r="I2" i="5"/>
  <c r="G87" i="6"/>
  <c r="G86" i="6"/>
  <c r="G85" i="6"/>
  <c r="G84" i="6"/>
  <c r="D87" i="6"/>
  <c r="D86" i="6"/>
  <c r="D85" i="6"/>
  <c r="D84" i="6"/>
  <c r="H21" i="4"/>
  <c r="G21" i="4"/>
  <c r="F21" i="4"/>
  <c r="H20" i="4"/>
  <c r="G20" i="4"/>
  <c r="F20" i="4"/>
  <c r="H19" i="4"/>
  <c r="G19" i="4"/>
  <c r="F19" i="4"/>
  <c r="H18" i="4"/>
  <c r="G18" i="4"/>
  <c r="F18" i="4"/>
  <c r="H17" i="4"/>
  <c r="G17" i="4"/>
  <c r="F17" i="4"/>
  <c r="H16" i="4"/>
  <c r="G16" i="4"/>
  <c r="F16" i="4"/>
  <c r="H15" i="4"/>
  <c r="G15" i="4"/>
  <c r="F15" i="4"/>
  <c r="H14" i="4"/>
  <c r="G14" i="4"/>
  <c r="F14" i="4"/>
  <c r="H13" i="4"/>
  <c r="G13" i="4"/>
  <c r="F13" i="4"/>
  <c r="H12" i="4"/>
  <c r="G12" i="4"/>
  <c r="F12" i="4"/>
  <c r="H11" i="4"/>
  <c r="G11" i="4"/>
  <c r="F11" i="4"/>
  <c r="H10" i="4"/>
  <c r="G10" i="4"/>
  <c r="F10" i="4"/>
  <c r="H9" i="4"/>
  <c r="G9" i="4"/>
  <c r="F9" i="4"/>
  <c r="H8" i="4"/>
  <c r="G8" i="4"/>
  <c r="F8" i="4"/>
  <c r="H7" i="4"/>
  <c r="G7" i="4"/>
  <c r="F7" i="4"/>
  <c r="H6" i="4"/>
  <c r="G6" i="4"/>
  <c r="F6" i="4"/>
  <c r="H5" i="4"/>
  <c r="G5" i="4"/>
  <c r="F5" i="4"/>
  <c r="H4" i="4"/>
  <c r="G4" i="4"/>
  <c r="F4" i="4"/>
  <c r="H3" i="4"/>
  <c r="G3" i="4"/>
  <c r="F3" i="4"/>
  <c r="H2" i="4"/>
  <c r="G2" i="4"/>
  <c r="F2" i="4"/>
  <c r="H21" i="2"/>
  <c r="H20" i="2"/>
  <c r="H19" i="2"/>
  <c r="H18" i="2"/>
  <c r="H17" i="2"/>
  <c r="H16" i="2"/>
  <c r="H15" i="2"/>
  <c r="H14" i="2"/>
  <c r="H13" i="2"/>
  <c r="H12" i="2"/>
  <c r="H11" i="2"/>
  <c r="H10" i="2"/>
  <c r="H9" i="2"/>
  <c r="H8" i="2"/>
  <c r="H7" i="2"/>
  <c r="H6" i="2"/>
  <c r="H5" i="2"/>
  <c r="H4" i="2"/>
  <c r="H3" i="2"/>
  <c r="H2" i="2"/>
  <c r="G21" i="2"/>
  <c r="G20" i="2"/>
  <c r="G19" i="2"/>
  <c r="G18" i="2"/>
  <c r="G17" i="2"/>
  <c r="G16" i="2"/>
  <c r="G15" i="2"/>
  <c r="G14" i="2"/>
  <c r="G13" i="2"/>
  <c r="G12" i="2"/>
  <c r="G11" i="2"/>
  <c r="G10" i="2"/>
  <c r="G9" i="2"/>
  <c r="G8" i="2"/>
  <c r="G7" i="2"/>
  <c r="G6" i="2"/>
  <c r="G5" i="2"/>
  <c r="G4" i="2"/>
  <c r="G3" i="2"/>
  <c r="G2" i="2"/>
  <c r="F21" i="2"/>
  <c r="F20" i="2"/>
  <c r="F19" i="2"/>
  <c r="F18" i="2"/>
  <c r="F17" i="2"/>
  <c r="F16" i="2"/>
  <c r="F15" i="2"/>
  <c r="F14" i="2"/>
  <c r="F13" i="2"/>
  <c r="F12" i="2"/>
  <c r="F11" i="2"/>
  <c r="F10" i="2"/>
  <c r="F9" i="2"/>
  <c r="F8" i="2"/>
  <c r="F7" i="2"/>
  <c r="F6" i="2"/>
  <c r="F5" i="2"/>
  <c r="F4" i="2"/>
  <c r="F3" i="2"/>
  <c r="F2" i="2"/>
  <c r="F24" i="1"/>
  <c r="H24" i="1"/>
  <c r="G24" i="1"/>
  <c r="F25" i="1"/>
  <c r="G25" i="1"/>
  <c r="H25" i="1"/>
  <c r="F24" i="2"/>
  <c r="G24" i="2"/>
  <c r="H24" i="2"/>
  <c r="F25" i="2"/>
  <c r="G25" i="2"/>
  <c r="H25" i="2"/>
  <c r="F24" i="4"/>
  <c r="G24" i="4"/>
  <c r="H24" i="4"/>
  <c r="F25" i="4"/>
  <c r="G25" i="4"/>
  <c r="H25" i="4"/>
  <c r="F24" i="5"/>
  <c r="G24" i="5"/>
  <c r="H24" i="5"/>
</calcChain>
</file>

<file path=xl/sharedStrings.xml><?xml version="1.0" encoding="utf-8"?>
<sst xmlns="http://schemas.openxmlformats.org/spreadsheetml/2006/main" count="9539" uniqueCount="6802">
  <si>
    <t>12/18/2009</t>
  </si>
  <si>
    <t>Avatar</t>
  </si>
  <si>
    <t>12/18/2015</t>
  </si>
  <si>
    <t>Star Wars Ep. VII: The Force Awakens</t>
  </si>
  <si>
    <t>5/24/2007</t>
  </si>
  <si>
    <t>Pirates of the Caribbean: At World's End</t>
  </si>
  <si>
    <t>Spectre</t>
  </si>
  <si>
    <t>The Lone Ranger</t>
  </si>
  <si>
    <t>John Carter</t>
  </si>
  <si>
    <t>7/20/2012</t>
  </si>
  <si>
    <t>The Dark Knight Rises</t>
  </si>
  <si>
    <t>11/24/2010</t>
  </si>
  <si>
    <t>Tangled</t>
  </si>
  <si>
    <t>Spider-Man 3</t>
  </si>
  <si>
    <t>7/15/2009</t>
  </si>
  <si>
    <t>Harry Potter and the Half-Blood Prince</t>
  </si>
  <si>
    <t>12/14/2012</t>
  </si>
  <si>
    <t>The Hobbit: An Unexpected Journey</t>
  </si>
  <si>
    <t>5/20/2011</t>
  </si>
  <si>
    <t>Pirates of the Caribbean: On Stranger Tides</t>
  </si>
  <si>
    <t>12/13/2013</t>
  </si>
  <si>
    <t>The Hobbit: The Desolation of Smaug</t>
  </si>
  <si>
    <t>12/17/2014</t>
  </si>
  <si>
    <t>The Hobbit: The Battle of the Five Armies</t>
  </si>
  <si>
    <t>Avengers: Age of Ultron</t>
  </si>
  <si>
    <t>3/25/2016</t>
  </si>
  <si>
    <t>Batman v Superman: Dawn of Justice</t>
  </si>
  <si>
    <t>Captain America: Civil War</t>
  </si>
  <si>
    <t>6/28/2006</t>
  </si>
  <si>
    <t>Superman Returns</t>
  </si>
  <si>
    <t>11/14/2008</t>
  </si>
  <si>
    <t>Quantum of Solace</t>
  </si>
  <si>
    <t>The Avengers</t>
  </si>
  <si>
    <t>ID</t>
  </si>
  <si>
    <t>Most Profitable Movies, Based on Absolute Profit on Worldwide Gross</t>
  </si>
  <si>
    <t>11/18/2005</t>
  </si>
  <si>
    <t>Harry Potter and the Goblet of Fire</t>
  </si>
  <si>
    <t>11/22/2013</t>
  </si>
  <si>
    <t>Frozen</t>
  </si>
  <si>
    <t>Jurassic World</t>
  </si>
  <si>
    <t>7/15/2011</t>
  </si>
  <si>
    <t>Harry Potter and the Deathly Hallows: Part II</t>
  </si>
  <si>
    <t>Despicable Me 2</t>
  </si>
  <si>
    <t>Furious 7</t>
  </si>
  <si>
    <t>Pirates of the Caribbean: Dead Man's Chest</t>
  </si>
  <si>
    <t>7/18/2008</t>
  </si>
  <si>
    <t>The Dark Knight</t>
  </si>
  <si>
    <t>Minions</t>
  </si>
  <si>
    <t>Harry Potter and the Order of the Phoenix</t>
  </si>
  <si>
    <t>6/18/2010</t>
  </si>
  <si>
    <t>Toy Story 3</t>
  </si>
  <si>
    <t>6/15/1994</t>
  </si>
  <si>
    <t>The Lion King</t>
  </si>
  <si>
    <t>11/20/2009</t>
  </si>
  <si>
    <t>The Twilight Saga: New Moon</t>
  </si>
  <si>
    <t>Transformers</t>
  </si>
  <si>
    <t>11/19/2010</t>
  </si>
  <si>
    <t>Harry Potter and the Deathly Hallows: Part I</t>
  </si>
  <si>
    <t>6/30/2010</t>
  </si>
  <si>
    <t>The Twilight Saga: Eclipse</t>
  </si>
  <si>
    <t>6/14/2013</t>
  </si>
  <si>
    <t>Man of Steel</t>
  </si>
  <si>
    <t>5/16/2008</t>
  </si>
  <si>
    <t>The Chronicles of Narnia: Prince Caspian</t>
  </si>
  <si>
    <t>The Amazing Spider-Man</t>
  </si>
  <si>
    <t>5/25/2012</t>
  </si>
  <si>
    <t>Men in Black 3</t>
  </si>
  <si>
    <t>6/24/2009</t>
  </si>
  <si>
    <t>Transformers: Revenge of the Fallen</t>
  </si>
  <si>
    <t>6/27/2014</t>
  </si>
  <si>
    <t>Transformers: Age of Extinction</t>
  </si>
  <si>
    <t>5/26/2006</t>
  </si>
  <si>
    <t>X-Men: The Last Stand</t>
  </si>
  <si>
    <t>5/14/2010</t>
  </si>
  <si>
    <t>Robin Hood</t>
  </si>
  <si>
    <t>5/18/2012</t>
  </si>
  <si>
    <t>Battleship</t>
  </si>
  <si>
    <t>12/14/2005</t>
  </si>
  <si>
    <t>King Kong</t>
  </si>
  <si>
    <t>The Golden Compass</t>
  </si>
  <si>
    <t>12/19/1997</t>
  </si>
  <si>
    <t>Titanic</t>
  </si>
  <si>
    <t>Iron Man 3</t>
  </si>
  <si>
    <t>6/30/2004</t>
  </si>
  <si>
    <t>Spider-Man 2</t>
  </si>
  <si>
    <t>Alice in Wonderland</t>
  </si>
  <si>
    <t>Skyfall</t>
  </si>
  <si>
    <t>6/21/2013</t>
  </si>
  <si>
    <t>Monsters University</t>
  </si>
  <si>
    <t>Oz the Great and Powerful</t>
  </si>
  <si>
    <t>5/23/2014</t>
  </si>
  <si>
    <t>X-Men: Days of Future Past</t>
  </si>
  <si>
    <t>The Amazing Spider-Man 2</t>
  </si>
  <si>
    <t>6/24/2011</t>
  </si>
  <si>
    <t>Cars 2</t>
  </si>
  <si>
    <t>12/17/2010</t>
  </si>
  <si>
    <t>Tron: Legacy</t>
  </si>
  <si>
    <t>11/13/2009</t>
  </si>
  <si>
    <t>5/21/2009</t>
  </si>
  <si>
    <t>Terminator Salvation</t>
  </si>
  <si>
    <t>6/17/2011</t>
  </si>
  <si>
    <t>Green Lantern</t>
  </si>
  <si>
    <t>5/28/2010</t>
  </si>
  <si>
    <t>Prince of Persia: Sands of Time</t>
  </si>
  <si>
    <t>6/29/2011</t>
  </si>
  <si>
    <t>Transformers: Dark of the Moon</t>
  </si>
  <si>
    <t>Jack the Giant Slayer</t>
  </si>
  <si>
    <t>5/15/2013</t>
  </si>
  <si>
    <t>Star Trek Into Darkness</t>
  </si>
  <si>
    <t>World War Z</t>
  </si>
  <si>
    <t>The Great Gatsby</t>
  </si>
  <si>
    <t>Disney's A Christmas Carol</t>
  </si>
  <si>
    <t>Pacific Rim</t>
  </si>
  <si>
    <t>11/25/2015</t>
  </si>
  <si>
    <t>The Good Dinosaur</t>
  </si>
  <si>
    <t>Iron Man</t>
  </si>
  <si>
    <t>5/22/2008</t>
  </si>
  <si>
    <t>Indiana Jones and the Kingdom of the Crystal Skull</t>
  </si>
  <si>
    <t>6/22/2012</t>
  </si>
  <si>
    <t>Brave</t>
  </si>
  <si>
    <t>7/22/2016</t>
  </si>
  <si>
    <t>Star Trek Beyond</t>
  </si>
  <si>
    <t>The Chronicles of Narnia: The Lion, the Witch and the Wardrobe</t>
  </si>
  <si>
    <t>5/30/2014</t>
  </si>
  <si>
    <t>Maleficent</t>
  </si>
  <si>
    <t>6/27/2008</t>
  </si>
  <si>
    <t>WALL-E</t>
  </si>
  <si>
    <t>Rush Hour 3</t>
  </si>
  <si>
    <t>The Legend of Tarzan</t>
  </si>
  <si>
    <t>11/23/2011</t>
  </si>
  <si>
    <t>Hugo</t>
  </si>
  <si>
    <t>7/21/2017</t>
  </si>
  <si>
    <t>Valerian and the City of a Thousand Planets</t>
  </si>
  <si>
    <t>Jupiter Ascending</t>
  </si>
  <si>
    <t>5/27/2016</t>
  </si>
  <si>
    <t>X-Men: Apocalypse</t>
  </si>
  <si>
    <t>Edge of Tomorrow</t>
  </si>
  <si>
    <t>4/15/2016</t>
  </si>
  <si>
    <t>The Jungle Book</t>
  </si>
  <si>
    <t>6/19/2015</t>
  </si>
  <si>
    <t>Inside Out</t>
  </si>
  <si>
    <t>5/29/2009</t>
  </si>
  <si>
    <t>Up</t>
  </si>
  <si>
    <t>Suicide Squad</t>
  </si>
  <si>
    <t>3/27/2009</t>
  </si>
  <si>
    <t>Monsters vs. Aliens</t>
  </si>
  <si>
    <t>G.I. Joe: The Rise of Cobra</t>
  </si>
  <si>
    <t>6/30/1999</t>
  </si>
  <si>
    <t>Wild Wild West</t>
  </si>
  <si>
    <t>The Mummy: Tomb of the Dragon Emperor</t>
  </si>
  <si>
    <t>6/22/2007</t>
  </si>
  <si>
    <t>Evan Almighty</t>
  </si>
  <si>
    <t>7/28/1995</t>
  </si>
  <si>
    <t>Waterworld</t>
  </si>
  <si>
    <t>12/25/2013</t>
  </si>
  <si>
    <t>47 Ronin</t>
  </si>
  <si>
    <t>12/31/2020</t>
  </si>
  <si>
    <t>Singularity</t>
  </si>
  <si>
    <t>Guardians of the Galaxy</t>
  </si>
  <si>
    <t>Iron Man 2</t>
  </si>
  <si>
    <t>Captain America: The Winter Soldier</t>
  </si>
  <si>
    <t>Dawn of the Planet of the Apes</t>
  </si>
  <si>
    <t>The Polar Express</t>
  </si>
  <si>
    <t>Snow White and the Huntsman</t>
  </si>
  <si>
    <t>Terminator 3: Rise of the Machines</t>
  </si>
  <si>
    <t>Van Helsing</t>
  </si>
  <si>
    <t>5/22/2015</t>
  </si>
  <si>
    <t>Tomorrowland</t>
  </si>
  <si>
    <t>Alice Through the Looking Glass</t>
  </si>
  <si>
    <t>5/21/2010</t>
  </si>
  <si>
    <t>Shrek Forever After</t>
  </si>
  <si>
    <t>Big Hero 6</t>
  </si>
  <si>
    <t>3/26/2010</t>
  </si>
  <si>
    <t>How to Train Your Dragon</t>
  </si>
  <si>
    <t>Wreck-It Ralph</t>
  </si>
  <si>
    <t>Interstellar</t>
  </si>
  <si>
    <t>6/24/2016</t>
  </si>
  <si>
    <t>Independence Day: Resurgence</t>
  </si>
  <si>
    <t>7/29/2011</t>
  </si>
  <si>
    <t>Cowboys and Aliens</t>
  </si>
  <si>
    <t>5/17/2007</t>
  </si>
  <si>
    <t>Shrek the Third</t>
  </si>
  <si>
    <t>7/16/2010</t>
  </si>
  <si>
    <t>Inception</t>
  </si>
  <si>
    <t>11/20/2015</t>
  </si>
  <si>
    <t>The Hunger Games: Mockingjay - Part 2</t>
  </si>
  <si>
    <t>5/24/2013</t>
  </si>
  <si>
    <t>Fast and Furious 6</t>
  </si>
  <si>
    <t>5/16/2014</t>
  </si>
  <si>
    <t>Godzilla</t>
  </si>
  <si>
    <t>X-Men: First Class</t>
  </si>
  <si>
    <t>12/25/2008</t>
  </si>
  <si>
    <t>The Curious Case of Benjamin Button</t>
  </si>
  <si>
    <t>7/14/2010</t>
  </si>
  <si>
    <t>The Sorcerer's Apprentice</t>
  </si>
  <si>
    <t>Poseidon</t>
  </si>
  <si>
    <t>Warcraft</t>
  </si>
  <si>
    <t>9/30/2016</t>
  </si>
  <si>
    <t>Deepwater Horizon</t>
  </si>
  <si>
    <t>The Chronicles of Narnia: The Voyage of the Dawn Treader</t>
  </si>
  <si>
    <t>Terminator: Genisys</t>
  </si>
  <si>
    <t>11/24/2004</t>
  </si>
  <si>
    <t>Alexander</t>
  </si>
  <si>
    <t>5/25/2001</t>
  </si>
  <si>
    <t>Pearl Harbor</t>
  </si>
  <si>
    <t>5/15/2003</t>
  </si>
  <si>
    <t>The Matrix Reloaded</t>
  </si>
  <si>
    <t>12/14/2007</t>
  </si>
  <si>
    <t>I am Legend</t>
  </si>
  <si>
    <t>Hancock</t>
  </si>
  <si>
    <t>7/15/2005</t>
  </si>
  <si>
    <t>Charlie and the Chocolate Factory</t>
  </si>
  <si>
    <t>6/29/2007</t>
  </si>
  <si>
    <t>Ratatouille</t>
  </si>
  <si>
    <t>Thor: The Dark World</t>
  </si>
  <si>
    <t>6/15/2005</t>
  </si>
  <si>
    <t>Batman Begins</t>
  </si>
  <si>
    <t>7/31/2015</t>
  </si>
  <si>
    <t>Mission: Impossible - Rogue Nation</t>
  </si>
  <si>
    <t>Thor</t>
  </si>
  <si>
    <t>Madagascar: Escape 2 Africa</t>
  </si>
  <si>
    <t>X-Men Origins: Wolverine</t>
  </si>
  <si>
    <t>5/22/2009</t>
  </si>
  <si>
    <t>Night at the Museum: Battle of the Smithsonian</t>
  </si>
  <si>
    <t>5/26/2011</t>
  </si>
  <si>
    <t>Kung Fu Panda 2</t>
  </si>
  <si>
    <t>5/15/2015</t>
  </si>
  <si>
    <t>Mad Max: Fury Road</t>
  </si>
  <si>
    <t>The Matrix Revolutions</t>
  </si>
  <si>
    <t>Mission: Impossible III</t>
  </si>
  <si>
    <t>5/15/2009</t>
  </si>
  <si>
    <t>Angels &amp; Demons</t>
  </si>
  <si>
    <t>5/14/2004</t>
  </si>
  <si>
    <t>Troy</t>
  </si>
  <si>
    <t>The Last Airbender</t>
  </si>
  <si>
    <t>Bee Movie</t>
  </si>
  <si>
    <t>7/24/2009</t>
  </si>
  <si>
    <t>G-Force</t>
  </si>
  <si>
    <t>11/21/2008</t>
  </si>
  <si>
    <t>Bolt</t>
  </si>
  <si>
    <t>3/30/2012</t>
  </si>
  <si>
    <t>Wrath of the Titans</t>
  </si>
  <si>
    <t>11/16/2007</t>
  </si>
  <si>
    <t>Beowulf</t>
  </si>
  <si>
    <t>Dark Shadows</t>
  </si>
  <si>
    <t>6/28/2013</t>
  </si>
  <si>
    <t>White House Down</t>
  </si>
  <si>
    <t>The Wolfman</t>
  </si>
  <si>
    <t>Pan</t>
  </si>
  <si>
    <t>Mars Needs Moms</t>
  </si>
  <si>
    <t>12/21/2016</t>
  </si>
  <si>
    <t>Passengers</t>
  </si>
  <si>
    <t>Flushed Away</t>
  </si>
  <si>
    <t>Madagascar 3: Europe's Most Wanted</t>
  </si>
  <si>
    <t>12/16/2011</t>
  </si>
  <si>
    <t>Mission: Impossible—Ghost Protocol</t>
  </si>
  <si>
    <t>6/13/2014</t>
  </si>
  <si>
    <t>How to Train Your Dragon 2</t>
  </si>
  <si>
    <t>6/16/1999</t>
  </si>
  <si>
    <t>Tarzan</t>
  </si>
  <si>
    <t>Mr. Peabody &amp; Sherman</t>
  </si>
  <si>
    <t>11/21/2012</t>
  </si>
  <si>
    <t>Rise of the Guardians</t>
  </si>
  <si>
    <t>Sahara</t>
  </si>
  <si>
    <t>7/15/2016</t>
  </si>
  <si>
    <t>Ghostbusters</t>
  </si>
  <si>
    <t>11/22/2002</t>
  </si>
  <si>
    <t>Die Another Day</t>
  </si>
  <si>
    <t>Star Trek</t>
  </si>
  <si>
    <t>Armageddon</t>
  </si>
  <si>
    <t>Men in Black 2</t>
  </si>
  <si>
    <t>7/22/2011</t>
  </si>
  <si>
    <t>Captain America: The First Avenger</t>
  </si>
  <si>
    <t>1/29/2016</t>
  </si>
  <si>
    <t>Kung Fu Panda 3</t>
  </si>
  <si>
    <t>Lethal Weapon 4</t>
  </si>
  <si>
    <t>3/27/2013</t>
  </si>
  <si>
    <t>G.I. Joe: Retaliation</t>
  </si>
  <si>
    <t>The Last Samurai</t>
  </si>
  <si>
    <t>12/21/2005</t>
  </si>
  <si>
    <t>Fun With Dick And Jane</t>
  </si>
  <si>
    <t>Exodus: Gods and Kings</t>
  </si>
  <si>
    <t>The BFG</t>
  </si>
  <si>
    <t>2/26/2016</t>
  </si>
  <si>
    <t>Gods of Egypt</t>
  </si>
  <si>
    <t>Spider-Man</t>
  </si>
  <si>
    <t>Watchmen</t>
  </si>
  <si>
    <t>7/29/2005</t>
  </si>
  <si>
    <t>Stealth</t>
  </si>
  <si>
    <t>6/13/2008</t>
  </si>
  <si>
    <t>The Incredible Hulk</t>
  </si>
  <si>
    <t>6/20/2003</t>
  </si>
  <si>
    <t>Hulk</t>
  </si>
  <si>
    <t>Final Fantasy: The Spirits Within</t>
  </si>
  <si>
    <t>11/16/2012</t>
  </si>
  <si>
    <t>The Twilight Saga: Breaking Dawn, Part 2</t>
  </si>
  <si>
    <t>The Croods</t>
  </si>
  <si>
    <t>12/25/2015</t>
  </si>
  <si>
    <t>The Revenant</t>
  </si>
  <si>
    <t>11/19/1999</t>
  </si>
  <si>
    <t>The World is Not Enough</t>
  </si>
  <si>
    <t>Rango</t>
  </si>
  <si>
    <t>11/14/2003</t>
  </si>
  <si>
    <t>Master and Commander: The Far Side of the World</t>
  </si>
  <si>
    <t>7/17/2013</t>
  </si>
  <si>
    <t>Turbo</t>
  </si>
  <si>
    <t>Teenage Mutant Ninja Turtles: Out of the Shadows</t>
  </si>
  <si>
    <t>11/18/2011</t>
  </si>
  <si>
    <t>Happy Feet Two</t>
  </si>
  <si>
    <t>7/28/2006</t>
  </si>
  <si>
    <t>Miami Vice</t>
  </si>
  <si>
    <t>6/29/2005</t>
  </si>
  <si>
    <t>War of the Worlds</t>
  </si>
  <si>
    <t>11/26/2014</t>
  </si>
  <si>
    <t>Penguins of Madagascar</t>
  </si>
  <si>
    <t>The Hunger Games: Catching Fire</t>
  </si>
  <si>
    <t>Harry Potter and the Prisoner of Azkaban</t>
  </si>
  <si>
    <t>The Bourne Ultimatum</t>
  </si>
  <si>
    <t>Kung Fu Panda</t>
  </si>
  <si>
    <t>7/17/2015</t>
  </si>
  <si>
    <t>Ant-Man</t>
  </si>
  <si>
    <t>3/27/2015</t>
  </si>
  <si>
    <t>Home</t>
  </si>
  <si>
    <t>10/28/2011</t>
  </si>
  <si>
    <t>Puss in Boots</t>
  </si>
  <si>
    <t>Megamind</t>
  </si>
  <si>
    <t>7/18/2003</t>
  </si>
  <si>
    <t>Bad Boys II</t>
  </si>
  <si>
    <t>Rio 2</t>
  </si>
  <si>
    <t>7/23/2010</t>
  </si>
  <si>
    <t>Salt</t>
  </si>
  <si>
    <t>3/28/2014</t>
  </si>
  <si>
    <t>Noah</t>
  </si>
  <si>
    <t>12/21/2011</t>
  </si>
  <si>
    <t>The Adventures of Tintin</t>
  </si>
  <si>
    <t>5/31/2013</t>
  </si>
  <si>
    <t>After Earth</t>
  </si>
  <si>
    <t>11/26/2008</t>
  </si>
  <si>
    <t>Australia</t>
  </si>
  <si>
    <t>7/19/2013</t>
  </si>
  <si>
    <t>R.I.P.D.</t>
  </si>
  <si>
    <t>The Twilight Saga: Breaking Dawn, Part 1</t>
  </si>
  <si>
    <t>5/19/2000</t>
  </si>
  <si>
    <t>Dinosaur</t>
  </si>
  <si>
    <t>12/19/2014</t>
  </si>
  <si>
    <t>Night at the Museum: Secret of the Tomb</t>
  </si>
  <si>
    <t>11/21/2014</t>
  </si>
  <si>
    <t>The Hunger Games: Mockingjay - Part 1</t>
  </si>
  <si>
    <t>11/16/2001</t>
  </si>
  <si>
    <t>Harry Potter and the Sorcerer’s Stone</t>
  </si>
  <si>
    <t>Pirates of the Caribbean: The Curse of the Black Pearl</t>
  </si>
  <si>
    <t>5/19/2006</t>
  </si>
  <si>
    <t>The Da Vinci Code</t>
  </si>
  <si>
    <t>X2</t>
  </si>
  <si>
    <t>4/29/2011</t>
  </si>
  <si>
    <t>Fast Five</t>
  </si>
  <si>
    <t>Teenage Mutant Ninja Turtles</t>
  </si>
  <si>
    <t>Sherlock Holmes: A Game of Shadows</t>
  </si>
  <si>
    <t>5/28/2004</t>
  </si>
  <si>
    <t>The Day After Tomorrow</t>
  </si>
  <si>
    <t>Clash of the Titans</t>
  </si>
  <si>
    <t>5/19/1998</t>
  </si>
  <si>
    <t>Prometheus</t>
  </si>
  <si>
    <t>The Bourne Legacy</t>
  </si>
  <si>
    <t>6/20/1997</t>
  </si>
  <si>
    <t>Batman &amp; Robin</t>
  </si>
  <si>
    <t>Total Recall</t>
  </si>
  <si>
    <t>8/27/1999</t>
  </si>
  <si>
    <t>The 13th Warrior</t>
  </si>
  <si>
    <t>11/17/2000</t>
  </si>
  <si>
    <t>How the Grinch Stole Christmas</t>
  </si>
  <si>
    <t>5/24/2000</t>
  </si>
  <si>
    <t>Mission: Impossible 2</t>
  </si>
  <si>
    <t>6/30/2000</t>
  </si>
  <si>
    <t>The Perfect Storm</t>
  </si>
  <si>
    <t>7/29/2016</t>
  </si>
  <si>
    <t>Jason Bourne</t>
  </si>
  <si>
    <t>6/15/2007</t>
  </si>
  <si>
    <t>Fantastic Four: Rise of the Silver Surfer</t>
  </si>
  <si>
    <t>Life of Pi</t>
  </si>
  <si>
    <t>2/16/2007</t>
  </si>
  <si>
    <t>Ghost Rider</t>
  </si>
  <si>
    <t>6/27/2003</t>
  </si>
  <si>
    <t>Charlie's Angels: Full Throttle</t>
  </si>
  <si>
    <t>Elysium</t>
  </si>
  <si>
    <t>4/19/2013</t>
  </si>
  <si>
    <t>Oblivion</t>
  </si>
  <si>
    <t>7/19/2002</t>
  </si>
  <si>
    <t>Stuart Little 2</t>
  </si>
  <si>
    <t>RoboCop</t>
  </si>
  <si>
    <t>The Chronicles of Riddick</t>
  </si>
  <si>
    <t>Fantastic Four</t>
  </si>
  <si>
    <t>Speed Racer</t>
  </si>
  <si>
    <t>7/22/2005</t>
  </si>
  <si>
    <t>The Island</t>
  </si>
  <si>
    <t>How Do You Know?</t>
  </si>
  <si>
    <t>Trolls</t>
  </si>
  <si>
    <t>6/23/2010</t>
  </si>
  <si>
    <t>Knight and Day</t>
  </si>
  <si>
    <t>5/19/1999</t>
  </si>
  <si>
    <t>Star Wars Ep. I: The Phantom Menace</t>
  </si>
  <si>
    <t>5/19/2005</t>
  </si>
  <si>
    <t>Star Wars Ep. III: Revenge of the Sith</t>
  </si>
  <si>
    <t>5/16/2002</t>
  </si>
  <si>
    <t>Star Wars Ep. II: Attack of the Clones</t>
  </si>
  <si>
    <t>Monsters, Inc.</t>
  </si>
  <si>
    <t>7/26/2013</t>
  </si>
  <si>
    <t>The Wolverine</t>
  </si>
  <si>
    <t>Dante's Peak</t>
  </si>
  <si>
    <t>4/22/2016</t>
  </si>
  <si>
    <t>The Huntsman: Winter’s War</t>
  </si>
  <si>
    <t>6/14/2002</t>
  </si>
  <si>
    <t>Windtalkers</t>
  </si>
  <si>
    <t>Astérix aux Jeux Olympiques</t>
  </si>
  <si>
    <t>12/25/2010</t>
  </si>
  <si>
    <t>Gulliver's Travels</t>
  </si>
  <si>
    <t>Gravity</t>
  </si>
  <si>
    <t>12/22/2006</t>
  </si>
  <si>
    <t>Night at the Museum</t>
  </si>
  <si>
    <t>Mr. and Mrs. Smith</t>
  </si>
  <si>
    <t>5/29/2015</t>
  </si>
  <si>
    <t>San Andreas</t>
  </si>
  <si>
    <t>The Smurfs</t>
  </si>
  <si>
    <t>6/27/2007</t>
  </si>
  <si>
    <t>Live Free or Die Hard</t>
  </si>
  <si>
    <t>3/20/2015</t>
  </si>
  <si>
    <t>The Divergent Series: Insurgent</t>
  </si>
  <si>
    <t>Ocean's Twelve</t>
  </si>
  <si>
    <t>Tomorrow Never Dies</t>
  </si>
  <si>
    <t>6/28/2000</t>
  </si>
  <si>
    <t>The Patriot</t>
  </si>
  <si>
    <t>300: Rise of an Empire</t>
  </si>
  <si>
    <t>12/17/2004</t>
  </si>
  <si>
    <t>The Aviator</t>
  </si>
  <si>
    <t>1/14/2011</t>
  </si>
  <si>
    <t>The Green Hornet</t>
  </si>
  <si>
    <t>Real Steel</t>
  </si>
  <si>
    <t>The A-Team</t>
  </si>
  <si>
    <t>7/31/2013</t>
  </si>
  <si>
    <t>The Smurfs 2</t>
  </si>
  <si>
    <t>3/18/2016</t>
  </si>
  <si>
    <t>The Divergent Series: Allegiant</t>
  </si>
  <si>
    <t>The Taking of Pelham 123</t>
  </si>
  <si>
    <t>Ender's Game</t>
  </si>
  <si>
    <t>Home on the Range</t>
  </si>
  <si>
    <t>6/13/1997</t>
  </si>
  <si>
    <t>Speed 2: Cruise Control</t>
  </si>
  <si>
    <t>Kingdom of Heaven</t>
  </si>
  <si>
    <t>6/16/2004</t>
  </si>
  <si>
    <t>Around the World in 80 Days</t>
  </si>
  <si>
    <t>12/19/2001</t>
  </si>
  <si>
    <t>The Lord of the Rings: The Fellowship of the Ring</t>
  </si>
  <si>
    <t>11/21/2003</t>
  </si>
  <si>
    <t>The Cat in the Hat</t>
  </si>
  <si>
    <t>12/25/2001</t>
  </si>
  <si>
    <t>Ali</t>
  </si>
  <si>
    <t>The Martian</t>
  </si>
  <si>
    <t>9/23/2016</t>
  </si>
  <si>
    <t>The Magnificent Seven</t>
  </si>
  <si>
    <t>7/16/2004</t>
  </si>
  <si>
    <t>I, Robot</t>
  </si>
  <si>
    <t>12/17/1999</t>
  </si>
  <si>
    <t>Stuart Little</t>
  </si>
  <si>
    <t>11/25/2009</t>
  </si>
  <si>
    <t>The Princess and the Frog</t>
  </si>
  <si>
    <t>10,000 B.C.</t>
  </si>
  <si>
    <t>4/27/2001</t>
  </si>
  <si>
    <t>Town &amp; Country</t>
  </si>
  <si>
    <t>Gone in 60 Seconds</t>
  </si>
  <si>
    <t>Gladiator</t>
  </si>
  <si>
    <t>5/23/2013</t>
  </si>
  <si>
    <t>The Hangover 3</t>
  </si>
  <si>
    <t>Public Enemies</t>
  </si>
  <si>
    <t>11/17/2006</t>
  </si>
  <si>
    <t>Casino Royale</t>
  </si>
  <si>
    <t>6/21/2002</t>
  </si>
  <si>
    <t>Minority Report</t>
  </si>
  <si>
    <t>10/26/2012</t>
  </si>
  <si>
    <t>Cloud Atlas</t>
  </si>
  <si>
    <t>11/15/2002</t>
  </si>
  <si>
    <t>Harry Potter and the Chamber of Secrets</t>
  </si>
  <si>
    <t>Terminator 2: Judgment Day</t>
  </si>
  <si>
    <t>6/16/1995</t>
  </si>
  <si>
    <t>Batman Forever</t>
  </si>
  <si>
    <t>7/27/2001</t>
  </si>
  <si>
    <t>Planet of the Apes</t>
  </si>
  <si>
    <t>11/19/2004</t>
  </si>
  <si>
    <t>National Treasure</t>
  </si>
  <si>
    <t>12/25/2012</t>
  </si>
  <si>
    <t>Django Unchained</t>
  </si>
  <si>
    <t>12/22/2010</t>
  </si>
  <si>
    <t>Little Fockers</t>
  </si>
  <si>
    <t>7/15/1994</t>
  </si>
  <si>
    <t>True Lies</t>
  </si>
  <si>
    <t>American Gangster</t>
  </si>
  <si>
    <t>9/18/2009</t>
  </si>
  <si>
    <t>Cloudy with a Chance of Meatballs</t>
  </si>
  <si>
    <t>The Other Guys</t>
  </si>
  <si>
    <t>Lemony Snicket's A Series of Unfortunate Events</t>
  </si>
  <si>
    <t>The Wolf of Wall Street</t>
  </si>
  <si>
    <t>Epic</t>
  </si>
  <si>
    <t>6/21/1996</t>
  </si>
  <si>
    <t>Eraser</t>
  </si>
  <si>
    <t>The Hunchback of Notre Dame</t>
  </si>
  <si>
    <t>12/15/2000</t>
  </si>
  <si>
    <t>The Emperor's New Groove</t>
  </si>
  <si>
    <t>8/17/2012</t>
  </si>
  <si>
    <t>The Expendables 2</t>
  </si>
  <si>
    <t>10/16/2009</t>
  </si>
  <si>
    <t>Where the Wild Things Are</t>
  </si>
  <si>
    <t>12/15/2006</t>
  </si>
  <si>
    <t>Eragon</t>
  </si>
  <si>
    <t>7/25/2014</t>
  </si>
  <si>
    <t>Hercules</t>
  </si>
  <si>
    <t>The Tourist</t>
  </si>
  <si>
    <t>11/24/1999</t>
  </si>
  <si>
    <t>End of Days</t>
  </si>
  <si>
    <t>The Stepford Wives</t>
  </si>
  <si>
    <t>Surf's Up</t>
  </si>
  <si>
    <t>Blood Diamond</t>
  </si>
  <si>
    <t>9/24/2010</t>
  </si>
  <si>
    <t>Legend of the Guardians: The Owls of Ga'Hoole</t>
  </si>
  <si>
    <t>Starship Troopers</t>
  </si>
  <si>
    <t>Land of the Lost</t>
  </si>
  <si>
    <t>12/25/2003</t>
  </si>
  <si>
    <t>Peter Pan</t>
  </si>
  <si>
    <t>7/23/2004</t>
  </si>
  <si>
    <t>Catwoman</t>
  </si>
  <si>
    <t>8/15/2014</t>
  </si>
  <si>
    <t>The Expendables 3</t>
  </si>
  <si>
    <t>11/27/2002</t>
  </si>
  <si>
    <t>Treasure Planet</t>
  </si>
  <si>
    <t>Green Zone</t>
  </si>
  <si>
    <t>Point Break</t>
  </si>
  <si>
    <t>In the Heart of the Sea</t>
  </si>
  <si>
    <t>4/18/2014</t>
  </si>
  <si>
    <t>Transcendence</t>
  </si>
  <si>
    <t>2/18/2005</t>
  </si>
  <si>
    <t>Son of the Mask</t>
  </si>
  <si>
    <t>The Spanish Prisoner</t>
  </si>
  <si>
    <t>8/16/2002</t>
  </si>
  <si>
    <t>The Adventures of Pluto Nash</t>
  </si>
  <si>
    <t>Jin líng shí san chai</t>
  </si>
  <si>
    <t>The Peanuts Movie</t>
  </si>
  <si>
    <t>The Mummy Returns</t>
  </si>
  <si>
    <t>12/20/2002</t>
  </si>
  <si>
    <t>Gangs of New York</t>
  </si>
  <si>
    <t>10/21/2016</t>
  </si>
  <si>
    <t>Jack Reacher: Never Go Back</t>
  </si>
  <si>
    <t>3/13/2015</t>
  </si>
  <si>
    <t>Cinderella</t>
  </si>
  <si>
    <t>7/13/2012</t>
  </si>
  <si>
    <t>Ice Age: Continental Drift</t>
  </si>
  <si>
    <t>12/28/2001</t>
  </si>
  <si>
    <t>Black Hawk Down</t>
  </si>
  <si>
    <t>5/27/2010</t>
  </si>
  <si>
    <t>Sex and the City 2</t>
  </si>
  <si>
    <t>Percy Jackson &amp; the Olympians: The Lightning Thief</t>
  </si>
  <si>
    <t>The Campaign</t>
  </si>
  <si>
    <t>Unstoppable</t>
  </si>
  <si>
    <t>The Fifth Element</t>
  </si>
  <si>
    <t>3/31/2000</t>
  </si>
  <si>
    <t>The Road to El Dorado</t>
  </si>
  <si>
    <t>The Lovely Bones</t>
  </si>
  <si>
    <t>8/19/2016</t>
  </si>
  <si>
    <t>Ben-Hur</t>
  </si>
  <si>
    <t>Seventh Son</t>
  </si>
  <si>
    <t>5/30/2003</t>
  </si>
  <si>
    <t>Finding Nemo</t>
  </si>
  <si>
    <t>12/17/2003</t>
  </si>
  <si>
    <t>The Lord of the Rings: The Return of the King</t>
  </si>
  <si>
    <t>12/18/2002</t>
  </si>
  <si>
    <t>The Lord of the Rings: The Two Towers</t>
  </si>
  <si>
    <t>6/15/2001</t>
  </si>
  <si>
    <t>Lara Croft: Tomb Raider</t>
  </si>
  <si>
    <t>7/18/2001</t>
  </si>
  <si>
    <t>Jurassic Park III</t>
  </si>
  <si>
    <t>Rise of the Planet of the Apes</t>
  </si>
  <si>
    <t>2/14/2008</t>
  </si>
  <si>
    <t>The Spiderwick Chronicles</t>
  </si>
  <si>
    <t>The Incredibles</t>
  </si>
  <si>
    <t>2/14/2013</t>
  </si>
  <si>
    <t>A Good Day to Die Hard</t>
  </si>
  <si>
    <t>The Alamo</t>
  </si>
  <si>
    <t>12/22/1995</t>
  </si>
  <si>
    <t>Cutthroat Island</t>
  </si>
  <si>
    <t>The Secret Life of Walter Mitty</t>
  </si>
  <si>
    <t>Men in Black</t>
  </si>
  <si>
    <t>Toy Story 2</t>
  </si>
  <si>
    <t>Rush Hour 2</t>
  </si>
  <si>
    <t>12/25/2009</t>
  </si>
  <si>
    <t>Sherlock Holmes</t>
  </si>
  <si>
    <t>Ice Age: Dawn of the Dinosaurs</t>
  </si>
  <si>
    <t>7/21/2000</t>
  </si>
  <si>
    <t>What Lies Beneath</t>
  </si>
  <si>
    <t>4/15/2011</t>
  </si>
  <si>
    <t>Rio</t>
  </si>
  <si>
    <t>The Departed</t>
  </si>
  <si>
    <t>Charlie's Angels</t>
  </si>
  <si>
    <t>6/19/1998</t>
  </si>
  <si>
    <t>Mulan</t>
  </si>
  <si>
    <t>8/13/2008</t>
  </si>
  <si>
    <t>Tropic Thunder</t>
  </si>
  <si>
    <t>12/20/2011</t>
  </si>
  <si>
    <t>The Girl with the Dragon Tattoo</t>
  </si>
  <si>
    <t>Contact</t>
  </si>
  <si>
    <t>You Don't Mess With the Zohan</t>
  </si>
  <si>
    <t>5/19/1995</t>
  </si>
  <si>
    <t>Die Hard: With a Vengeance</t>
  </si>
  <si>
    <t>Alvin and the Chipmunks: The Road Chip</t>
  </si>
  <si>
    <t>Atlantis: The Lost Empire</t>
  </si>
  <si>
    <t>Valkyrie</t>
  </si>
  <si>
    <t>7/24/2015</t>
  </si>
  <si>
    <t>Pixels</t>
  </si>
  <si>
    <t>6/29/2001</t>
  </si>
  <si>
    <t>Artificial Intelligence: AI</t>
  </si>
  <si>
    <t>11/26/2003</t>
  </si>
  <si>
    <t>The Haunted Mansion</t>
  </si>
  <si>
    <t>Hollow Man</t>
  </si>
  <si>
    <t>4/22/2005</t>
  </si>
  <si>
    <t>The Interpreter</t>
  </si>
  <si>
    <t>Percy Jackson: Sea of Monsters</t>
  </si>
  <si>
    <t>7/25/2003</t>
  </si>
  <si>
    <t>Lara Croft: Tomb Raider: The Cradle of Life</t>
  </si>
  <si>
    <t>11/21/2001</t>
  </si>
  <si>
    <t>Spy Game</t>
  </si>
  <si>
    <t>The Saint</t>
  </si>
  <si>
    <t>Mission to Mars</t>
  </si>
  <si>
    <t>Bicentennial Man</t>
  </si>
  <si>
    <t>King Arthur</t>
  </si>
  <si>
    <t>4/25/1997</t>
  </si>
  <si>
    <t>Volcano</t>
  </si>
  <si>
    <t>3/26/1997</t>
  </si>
  <si>
    <t>The Devil's Own</t>
  </si>
  <si>
    <t>K-19: The Widowmaker</t>
  </si>
  <si>
    <t>8/19/2011</t>
  </si>
  <si>
    <t>Conan the Barbarian</t>
  </si>
  <si>
    <t>10/21/2011</t>
  </si>
  <si>
    <t>The Three Musketeers</t>
  </si>
  <si>
    <t>The Nutcracker in 3D</t>
  </si>
  <si>
    <t>Twister</t>
  </si>
  <si>
    <t>Cinderella Man</t>
  </si>
  <si>
    <t>Hannibal</t>
  </si>
  <si>
    <t>Seabiscuit</t>
  </si>
  <si>
    <t>12/22/2000</t>
  </si>
  <si>
    <t>Cast Away</t>
  </si>
  <si>
    <t>Happy Feet</t>
  </si>
  <si>
    <t>Ocean's Eleven</t>
  </si>
  <si>
    <t>The Bourne Supremacy</t>
  </si>
  <si>
    <t>7/25/1997</t>
  </si>
  <si>
    <t>Air Force One</t>
  </si>
  <si>
    <t>Fast &amp; Furious</t>
  </si>
  <si>
    <t>3/14/2008</t>
  </si>
  <si>
    <t>Horton Hears a Who</t>
  </si>
  <si>
    <t>3/21/2014</t>
  </si>
  <si>
    <t>Divergent</t>
  </si>
  <si>
    <t>9/28/2012</t>
  </si>
  <si>
    <t>Hotel Transylvania</t>
  </si>
  <si>
    <t>11/21/2007</t>
  </si>
  <si>
    <t>Enchanted</t>
  </si>
  <si>
    <t>Safe House</t>
  </si>
  <si>
    <t>7/20/2007</t>
  </si>
  <si>
    <t>I Now Pronounce You Chuck and Larry</t>
  </si>
  <si>
    <t>Ocean's Thirteen</t>
  </si>
  <si>
    <t>It's Complicated</t>
  </si>
  <si>
    <t>11/20/1998</t>
  </si>
  <si>
    <t>Enemy of the State</t>
  </si>
  <si>
    <t>9/29/2006</t>
  </si>
  <si>
    <t>Open Season</t>
  </si>
  <si>
    <t>Tower Heist</t>
  </si>
  <si>
    <t>11/22/2000</t>
  </si>
  <si>
    <t>102 Dalmatians</t>
  </si>
  <si>
    <t>Mirror Mirror</t>
  </si>
  <si>
    <t>The Holiday</t>
  </si>
  <si>
    <t>6/16/2006</t>
  </si>
  <si>
    <t>The Fast and the Furious: Tokyo Drift</t>
  </si>
  <si>
    <t>Memoirs of a Geisha</t>
  </si>
  <si>
    <t>3/16/2001</t>
  </si>
  <si>
    <t>Enemy at the Gates</t>
  </si>
  <si>
    <t>6/18/1993</t>
  </si>
  <si>
    <t>Last Action Hero</t>
  </si>
  <si>
    <t>9/26/2003</t>
  </si>
  <si>
    <t>The Rundown</t>
  </si>
  <si>
    <t>Arthur Christmas</t>
  </si>
  <si>
    <t>7/30/2010</t>
  </si>
  <si>
    <t>Cats &amp; Dogs: The Revenge of Kitty Galore</t>
  </si>
  <si>
    <t>11/13/1998</t>
  </si>
  <si>
    <t>Meet Joe Black</t>
  </si>
  <si>
    <t>Collateral Damage</t>
  </si>
  <si>
    <t>3/15/2002</t>
  </si>
  <si>
    <t>Showtime</t>
  </si>
  <si>
    <t>6/30/1995</t>
  </si>
  <si>
    <t>Judge Dredd</t>
  </si>
  <si>
    <t>Zodiac</t>
  </si>
  <si>
    <t>8/13/2010</t>
  </si>
  <si>
    <t>Scott Pilgrim vs. The World</t>
  </si>
  <si>
    <t>3/28/2003</t>
  </si>
  <si>
    <t>The Core</t>
  </si>
  <si>
    <t>Father's Day</t>
  </si>
  <si>
    <t>Scooby-Doo</t>
  </si>
  <si>
    <t>7/28/2000</t>
  </si>
  <si>
    <t>Nutty Professor II: The Klumps</t>
  </si>
  <si>
    <t>RED 2</t>
  </si>
  <si>
    <t>6/23/2006</t>
  </si>
  <si>
    <t>Click</t>
  </si>
  <si>
    <t>Charlotte's Web</t>
  </si>
  <si>
    <t>Jumper</t>
  </si>
  <si>
    <t>Hellboy II: The Golden Army</t>
  </si>
  <si>
    <t>5/27/2005</t>
  </si>
  <si>
    <t>The Longest Yard</t>
  </si>
  <si>
    <t>The Expendables</t>
  </si>
  <si>
    <t>The 6th Day</t>
  </si>
  <si>
    <t>5/23/2003</t>
  </si>
  <si>
    <t>Bruce Almighty</t>
  </si>
  <si>
    <t>3/23/2012</t>
  </si>
  <si>
    <t>The Hunger Games</t>
  </si>
  <si>
    <t>The Hangover Part II</t>
  </si>
  <si>
    <t>5/21/1996</t>
  </si>
  <si>
    <t>Mission: Impossible</t>
  </si>
  <si>
    <t>9/25/2015</t>
  </si>
  <si>
    <t>Hotel Transylvania 2</t>
  </si>
  <si>
    <t>6/18/1992</t>
  </si>
  <si>
    <t>Batman Returns</t>
  </si>
  <si>
    <t>The Mummy</t>
  </si>
  <si>
    <t>Over the Hedge</t>
  </si>
  <si>
    <t>Lilo &amp; Stitch</t>
  </si>
  <si>
    <t>Deep Impact</t>
  </si>
  <si>
    <t>Grown Ups 2</t>
  </si>
  <si>
    <t>Alvin and the Chipmunks: Chipwrecked</t>
  </si>
  <si>
    <t>6/20/2008</t>
  </si>
  <si>
    <t>Get Smart</t>
  </si>
  <si>
    <t>Robots</t>
  </si>
  <si>
    <t>2/19/2010</t>
  </si>
  <si>
    <t>Shutter Island</t>
  </si>
  <si>
    <t>Something's Gotta Give</t>
  </si>
  <si>
    <t>Four Christmases</t>
  </si>
  <si>
    <t>6/27/1997</t>
  </si>
  <si>
    <t>Face/Off</t>
  </si>
  <si>
    <t>Bedtime Stories</t>
  </si>
  <si>
    <t>Road to Perdition</t>
  </si>
  <si>
    <t>Just Go With It</t>
  </si>
  <si>
    <t>2/14/2003</t>
  </si>
  <si>
    <t>Daredevil</t>
  </si>
  <si>
    <t>9/26/2008</t>
  </si>
  <si>
    <t>Eagle Eye</t>
  </si>
  <si>
    <t>Con Air</t>
  </si>
  <si>
    <t>Yogi Bear</t>
  </si>
  <si>
    <t>Cold Mountain</t>
  </si>
  <si>
    <t>1/15/2010</t>
  </si>
  <si>
    <t>The Book of Eli</t>
  </si>
  <si>
    <t>11/26/1997</t>
  </si>
  <si>
    <t>Flubber</t>
  </si>
  <si>
    <t>7/23/1999</t>
  </si>
  <si>
    <t>The Haunting</t>
  </si>
  <si>
    <t>11/15/1996</t>
  </si>
  <si>
    <t>Space Jam</t>
  </si>
  <si>
    <t>10/17/2014</t>
  </si>
  <si>
    <t>Fury</t>
  </si>
  <si>
    <t>The Pink Panther</t>
  </si>
  <si>
    <t>Zookeeper</t>
  </si>
  <si>
    <t>The Day the Earth Stood Still</t>
  </si>
  <si>
    <t>Conspiracy Theory</t>
  </si>
  <si>
    <t>Six Days, Seven Nights</t>
  </si>
  <si>
    <t>5/24/2002</t>
  </si>
  <si>
    <t>Spirit: Stallion of the Cimarron</t>
  </si>
  <si>
    <t>Swordfish</t>
  </si>
  <si>
    <t>Lost In Space</t>
  </si>
  <si>
    <t>7/30/2004</t>
  </si>
  <si>
    <t>The Manchurian Candidate</t>
  </si>
  <si>
    <t>11/22/2006</t>
  </si>
  <si>
    <t>Déjà Vu</t>
  </si>
  <si>
    <t>6/24/2005</t>
  </si>
  <si>
    <t>Bewitched</t>
  </si>
  <si>
    <t>Fantasia 2000 (IMAX)</t>
  </si>
  <si>
    <t>The Time Machine</t>
  </si>
  <si>
    <t>What Dreams May Come</t>
  </si>
  <si>
    <t>12/25/1998</t>
  </si>
  <si>
    <t>Mighty Joe Young</t>
  </si>
  <si>
    <t>10/28/2005</t>
  </si>
  <si>
    <t>The Legend of Zorro</t>
  </si>
  <si>
    <t>Little Nicky</t>
  </si>
  <si>
    <t>9/25/2009</t>
  </si>
  <si>
    <t>Surrogates</t>
  </si>
  <si>
    <t>Evolution</t>
  </si>
  <si>
    <t>8/26/2005</t>
  </si>
  <si>
    <t>The Brothers Grimm</t>
  </si>
  <si>
    <t>12/13/1996</t>
  </si>
  <si>
    <t>Mars Attacks!</t>
  </si>
  <si>
    <t>4/14/2006</t>
  </si>
  <si>
    <t>The Wild</t>
  </si>
  <si>
    <t>12/20/2013</t>
  </si>
  <si>
    <t>Walking with Dinosaurs</t>
  </si>
  <si>
    <t>Thirteen Days</t>
  </si>
  <si>
    <t>Daylight</t>
  </si>
  <si>
    <t>10/23/2015</t>
  </si>
  <si>
    <t>The Last Witch Hunter</t>
  </si>
  <si>
    <t>2/21/2014</t>
  </si>
  <si>
    <t>Pompeii</t>
  </si>
  <si>
    <t>Battlefield Earth: A Saga of the Year 3000</t>
  </si>
  <si>
    <t>Looney Tunes: Back in Action</t>
  </si>
  <si>
    <t>Nine</t>
  </si>
  <si>
    <t>Timeline</t>
  </si>
  <si>
    <t>4/22/2010</t>
  </si>
  <si>
    <t>Oceans</t>
  </si>
  <si>
    <t>11/25/1998</t>
  </si>
  <si>
    <t>Babe: Pig in the City</t>
  </si>
  <si>
    <t>12/25/1997</t>
  </si>
  <si>
    <t>The Postman</t>
  </si>
  <si>
    <t>Red Planet</t>
  </si>
  <si>
    <t>Arthur et les Minimoys</t>
  </si>
  <si>
    <t>8/17/2007</t>
  </si>
  <si>
    <t>The Invasion</t>
  </si>
  <si>
    <t>6/16/2000</t>
  </si>
  <si>
    <t>Fantasia 2000 (Theatrical Release)</t>
  </si>
  <si>
    <t>A Sound of Thunder</t>
  </si>
  <si>
    <t>12/31/2015</t>
  </si>
  <si>
    <t>Don Gato, el inicio de la pandilla</t>
  </si>
  <si>
    <t>Journey 2: The Mysterious Island</t>
  </si>
  <si>
    <t>Jack and Jill</t>
  </si>
  <si>
    <t>12/21/2001</t>
  </si>
  <si>
    <t>A Beautiful Mind</t>
  </si>
  <si>
    <t>9/27/2013</t>
  </si>
  <si>
    <t>Cloudy with a Chance of Meatballs 2</t>
  </si>
  <si>
    <t>Red Dragon</t>
  </si>
  <si>
    <t>Hidalgo</t>
  </si>
  <si>
    <t>The League of Extraordinary Gentlemen</t>
  </si>
  <si>
    <t>8/20/2004</t>
  </si>
  <si>
    <t>Exorcist: The Beginning</t>
  </si>
  <si>
    <t>12/31/2012</t>
  </si>
  <si>
    <t>Astérix et Obélix: Au service de Sa Majesté</t>
  </si>
  <si>
    <t>The Little Prince</t>
  </si>
  <si>
    <t>2 Fast 2 Furious</t>
  </si>
  <si>
    <t>12/25/2006</t>
  </si>
  <si>
    <t>Children of Men</t>
  </si>
  <si>
    <t>The Adventures of Rocky &amp; Bullwinkle</t>
  </si>
  <si>
    <t>The Secret Life of Pets</t>
  </si>
  <si>
    <t>Independence Day</t>
  </si>
  <si>
    <t>5/22/1997</t>
  </si>
  <si>
    <t>The Lost World: Jurassic Park</t>
  </si>
  <si>
    <t>3/31/2006</t>
  </si>
  <si>
    <t>Ice Age: The Meltdown</t>
  </si>
  <si>
    <t>Madagascar</t>
  </si>
  <si>
    <t>6/25/2010</t>
  </si>
  <si>
    <t>Grown Ups</t>
  </si>
  <si>
    <t>Shark Tale</t>
  </si>
  <si>
    <t>7/14/2000</t>
  </si>
  <si>
    <t>X-Men</t>
  </si>
  <si>
    <t>Wanted</t>
  </si>
  <si>
    <t>The Rock</t>
  </si>
  <si>
    <t>2/13/2004</t>
  </si>
  <si>
    <t>50 First Dates</t>
  </si>
  <si>
    <t>Hairspray</t>
  </si>
  <si>
    <t>Now You See Me</t>
  </si>
  <si>
    <t>Dreamgirls</t>
  </si>
  <si>
    <t>Inspector Gadget</t>
  </si>
  <si>
    <t>Immortals</t>
  </si>
  <si>
    <t>6/18/2004</t>
  </si>
  <si>
    <t>The Terminal</t>
  </si>
  <si>
    <t>Constantine</t>
  </si>
  <si>
    <t>7/21/2006</t>
  </si>
  <si>
    <t>Monster House</t>
  </si>
  <si>
    <t>1/16/2009</t>
  </si>
  <si>
    <t>Hotel for Dogs</t>
  </si>
  <si>
    <t>Vertical Limit</t>
  </si>
  <si>
    <t>12/21/2007</t>
  </si>
  <si>
    <t>Charlie Wilson's War</t>
  </si>
  <si>
    <t>4/16/1999</t>
  </si>
  <si>
    <t>Life</t>
  </si>
  <si>
    <t>Be Cool</t>
  </si>
  <si>
    <t>12/23/2005</t>
  </si>
  <si>
    <t>Munich</t>
  </si>
  <si>
    <t>Killers</t>
  </si>
  <si>
    <t>8/14/2015</t>
  </si>
  <si>
    <t>The Man From U.N.C.L.E.</t>
  </si>
  <si>
    <t>Tears of the Sun</t>
  </si>
  <si>
    <t>Lady in the Water</t>
  </si>
  <si>
    <t>Spanglish</t>
  </si>
  <si>
    <t>Bandits</t>
  </si>
  <si>
    <t>Anna and the King</t>
  </si>
  <si>
    <t>First Knight</t>
  </si>
  <si>
    <t>3/25/2011</t>
  </si>
  <si>
    <t>Sucker Punch</t>
  </si>
  <si>
    <t>Hostage</t>
  </si>
  <si>
    <t>6/13/2003</t>
  </si>
  <si>
    <t>Hollywood Homicide</t>
  </si>
  <si>
    <t>Titan A.E.</t>
  </si>
  <si>
    <t>Flight of the Phoenix</t>
  </si>
  <si>
    <t>10/23/1998</t>
  </si>
  <si>
    <t>Soldier</t>
  </si>
  <si>
    <t>1/15/1999</t>
  </si>
  <si>
    <t>Virus</t>
  </si>
  <si>
    <t>2/23/2001</t>
  </si>
  <si>
    <t>Monkeybone</t>
  </si>
  <si>
    <t>The SpongeBob Movie: Sponge Out of Water</t>
  </si>
  <si>
    <t>Unbreakable</t>
  </si>
  <si>
    <t>Talladega Nights: The Ballad of Ricky Bobby</t>
  </si>
  <si>
    <t>5/20/2016</t>
  </si>
  <si>
    <t>The Angry Birds Movie</t>
  </si>
  <si>
    <t>Snake Eyes</t>
  </si>
  <si>
    <t>2/13/1998</t>
  </si>
  <si>
    <t>Sphere</t>
  </si>
  <si>
    <t>7/27/2007</t>
  </si>
  <si>
    <t>The Simpsons Movie</t>
  </si>
  <si>
    <t>Fool's Gold</t>
  </si>
  <si>
    <t>7/31/2009</t>
  </si>
  <si>
    <t>Funny People</t>
  </si>
  <si>
    <t>9/28/2007</t>
  </si>
  <si>
    <t>The Kingdom</t>
  </si>
  <si>
    <t>6/22/2001</t>
  </si>
  <si>
    <t>Doctor Dolittle 2</t>
  </si>
  <si>
    <t>5/24/1995</t>
  </si>
  <si>
    <t>Braveheart</t>
  </si>
  <si>
    <t>Jarhead</t>
  </si>
  <si>
    <t>Driven</t>
  </si>
  <si>
    <t>The Majestic</t>
  </si>
  <si>
    <t>6/25/2004</t>
  </si>
  <si>
    <t>Two Brothers</t>
  </si>
  <si>
    <t>The Village</t>
  </si>
  <si>
    <t>6/26/1998</t>
  </si>
  <si>
    <t>Doctor Dolittle</t>
  </si>
  <si>
    <t>Signs</t>
  </si>
  <si>
    <t>5/19/2004</t>
  </si>
  <si>
    <t>Shrek 2</t>
  </si>
  <si>
    <t>Cars</t>
  </si>
  <si>
    <t>12/23/2009</t>
  </si>
  <si>
    <t>Alvin and the Chipmunks: The Squeakquel</t>
  </si>
  <si>
    <t>6/22/1988</t>
  </si>
  <si>
    <t>Who Framed Roger Rabbit?</t>
  </si>
  <si>
    <t>7/30/1999</t>
  </si>
  <si>
    <t>Runaway Bride</t>
  </si>
  <si>
    <t>xXx</t>
  </si>
  <si>
    <t>Ransom</t>
  </si>
  <si>
    <t>8/20/2009</t>
  </si>
  <si>
    <t>Inglourious Basterds</t>
  </si>
  <si>
    <t>Hook</t>
  </si>
  <si>
    <t>Die Hard 2</t>
  </si>
  <si>
    <t>S.W.A.T.</t>
  </si>
  <si>
    <t>Sleepy Hollow</t>
  </si>
  <si>
    <t>12/14/2001</t>
  </si>
  <si>
    <t>Vanilla Sky</t>
  </si>
  <si>
    <t>3/22/2013</t>
  </si>
  <si>
    <t>Olympus Has Fallen</t>
  </si>
  <si>
    <t>Battle: Los Angeles</t>
  </si>
  <si>
    <t>8/13/2004</t>
  </si>
  <si>
    <t>AVP: Alien Vs. Predator</t>
  </si>
  <si>
    <t>12/25/2011</t>
  </si>
  <si>
    <t>War Horse</t>
  </si>
  <si>
    <t>We Were Soldiers</t>
  </si>
  <si>
    <t>The Monuments Men</t>
  </si>
  <si>
    <t>Star Trek: Insurrection</t>
  </si>
  <si>
    <t>Big Fish</t>
  </si>
  <si>
    <t>6/17/1994</t>
  </si>
  <si>
    <t>Wolf</t>
  </si>
  <si>
    <t>1/20/2012</t>
  </si>
  <si>
    <t>Underworld: Awakening</t>
  </si>
  <si>
    <t>Dracula Untold</t>
  </si>
  <si>
    <t>The Abyss</t>
  </si>
  <si>
    <t>Wall Street 2: Money Never Sleeps</t>
  </si>
  <si>
    <t>The Dilemma</t>
  </si>
  <si>
    <t>12/25/2005</t>
  </si>
  <si>
    <t>Rumor Has It</t>
  </si>
  <si>
    <t>The Siege</t>
  </si>
  <si>
    <t>Stardust</t>
  </si>
  <si>
    <t>6/15/2012</t>
  </si>
  <si>
    <t>Rock of Ages</t>
  </si>
  <si>
    <t>Seven Years in Tibet</t>
  </si>
  <si>
    <t>9/17/2004</t>
  </si>
  <si>
    <t>Sky Captain and the World of Tomorrow</t>
  </si>
  <si>
    <t>I Spy</t>
  </si>
  <si>
    <t>Bad Company</t>
  </si>
  <si>
    <t>10/21/2005</t>
  </si>
  <si>
    <t>Doom</t>
  </si>
  <si>
    <t>The Finest Hours</t>
  </si>
  <si>
    <t>10/18/2013</t>
  </si>
  <si>
    <t>Escape Plan</t>
  </si>
  <si>
    <t>9/23/2011</t>
  </si>
  <si>
    <t>Killer Elite</t>
  </si>
  <si>
    <t>1/16/1998</t>
  </si>
  <si>
    <t>Hard Rain</t>
  </si>
  <si>
    <t>2/15/2002</t>
  </si>
  <si>
    <t>Hart's War</t>
  </si>
  <si>
    <t>Rollerball</t>
  </si>
  <si>
    <t>The Legend of Hercules</t>
  </si>
  <si>
    <t>9/20/2002</t>
  </si>
  <si>
    <t>Ballistic: Ecks vs. Sever</t>
  </si>
  <si>
    <t>Osmosis Jones</t>
  </si>
  <si>
    <t>Legends of Oz: Dorothy’s Return</t>
  </si>
  <si>
    <t>1/16/2015</t>
  </si>
  <si>
    <t>Blackhat</t>
  </si>
  <si>
    <t>Basic Instinct 2</t>
  </si>
  <si>
    <t>Agora</t>
  </si>
  <si>
    <t>Despicable Me</t>
  </si>
  <si>
    <t>Dinner for Schmucks</t>
  </si>
  <si>
    <t>5/31/2002</t>
  </si>
  <si>
    <t>The Sum of All Fears</t>
  </si>
  <si>
    <t>6/26/2015</t>
  </si>
  <si>
    <t>Ted 2</t>
  </si>
  <si>
    <t>7/13/2001</t>
  </si>
  <si>
    <t>The Score</t>
  </si>
  <si>
    <t>2/25/2011</t>
  </si>
  <si>
    <t>Hall Pass</t>
  </si>
  <si>
    <t>11/22/1995</t>
  </si>
  <si>
    <t>Money Train</t>
  </si>
  <si>
    <t>3/21/2003</t>
  </si>
  <si>
    <t>Dreamcatcher</t>
  </si>
  <si>
    <t>Mystery Men</t>
  </si>
  <si>
    <t>The Insider</t>
  </si>
  <si>
    <t>Doctor Seuss' The Lorax</t>
  </si>
  <si>
    <t>Body of Lies</t>
  </si>
  <si>
    <t>Abraham Lincoln: Vampire Hunter</t>
  </si>
  <si>
    <t>9/20/1996</t>
  </si>
  <si>
    <t>Last Man Standing</t>
  </si>
  <si>
    <t>The Last Legion</t>
  </si>
  <si>
    <t>4/30/1999</t>
  </si>
  <si>
    <t>Entrapment</t>
  </si>
  <si>
    <t>The X Files: Fight the Future</t>
  </si>
  <si>
    <t>3/14/2014</t>
  </si>
  <si>
    <t>Need for Speed</t>
  </si>
  <si>
    <t>7/24/1998</t>
  </si>
  <si>
    <t>Saving Private Ryan</t>
  </si>
  <si>
    <t>What Women Want</t>
  </si>
  <si>
    <t>Lincoln</t>
  </si>
  <si>
    <t>Ice Age</t>
  </si>
  <si>
    <t>Apollo 13</t>
  </si>
  <si>
    <t>3/31/1999</t>
  </si>
  <si>
    <t>The Matrix</t>
  </si>
  <si>
    <t>Les Miserables</t>
  </si>
  <si>
    <t>The Santa Clause 2</t>
  </si>
  <si>
    <t>12/18/1998</t>
  </si>
  <si>
    <t>You've Got Mail</t>
  </si>
  <si>
    <t>12/25/2014</t>
  </si>
  <si>
    <t>Unbroken</t>
  </si>
  <si>
    <t>Spy!</t>
  </si>
  <si>
    <t>Due Date</t>
  </si>
  <si>
    <t>7/25/2008</t>
  </si>
  <si>
    <t>Step Brothers</t>
  </si>
  <si>
    <t>12/15/1995</t>
  </si>
  <si>
    <t>Jumanji</t>
  </si>
  <si>
    <t>7/17/1998</t>
  </si>
  <si>
    <t>The Mask of Zorro</t>
  </si>
  <si>
    <t>Space Cowboys</t>
  </si>
  <si>
    <t>Annie</t>
  </si>
  <si>
    <t>5/28/1993</t>
  </si>
  <si>
    <t>Cliffhanger</t>
  </si>
  <si>
    <t>Broken Arrow</t>
  </si>
  <si>
    <t>World Trade Center</t>
  </si>
  <si>
    <t>The Kid</t>
  </si>
  <si>
    <t>12/19/2003</t>
  </si>
  <si>
    <t>Mona Lisa Smile</t>
  </si>
  <si>
    <t>5/16/2012</t>
  </si>
  <si>
    <t>The Dictator</t>
  </si>
  <si>
    <t>Pete’s Dragon</t>
  </si>
  <si>
    <t>7/16/1999</t>
  </si>
  <si>
    <t>Eyes Wide Shut</t>
  </si>
  <si>
    <t>2/17/2012</t>
  </si>
  <si>
    <t>This Means War</t>
  </si>
  <si>
    <t>2/27/2015</t>
  </si>
  <si>
    <t>Focus</t>
  </si>
  <si>
    <t>Blade: Trinity</t>
  </si>
  <si>
    <t>Red Dawn</t>
  </si>
  <si>
    <t>We Are Marshall</t>
  </si>
  <si>
    <t>9/18/2015</t>
  </si>
  <si>
    <t>Everest</t>
  </si>
  <si>
    <t>9/14/2012</t>
  </si>
  <si>
    <t>Resident Evil: Retribution</t>
  </si>
  <si>
    <t>3/20/1998</t>
  </si>
  <si>
    <t>Primary Colors</t>
  </si>
  <si>
    <t>10/15/1999</t>
  </si>
  <si>
    <t>Fight Club</t>
  </si>
  <si>
    <t>8/22/2008</t>
  </si>
  <si>
    <t>Death Race</t>
  </si>
  <si>
    <t>The Long Kiss Goodnight</t>
  </si>
  <si>
    <t>Proof of Life</t>
  </si>
  <si>
    <t>Zathura</t>
  </si>
  <si>
    <t>The Missing</t>
  </si>
  <si>
    <t>1/14/2005</t>
  </si>
  <si>
    <t>Elektra</t>
  </si>
  <si>
    <t>10/23/2009</t>
  </si>
  <si>
    <t>Astro Boy</t>
  </si>
  <si>
    <t>1/24/2014</t>
  </si>
  <si>
    <t>I, Frankenstein</t>
  </si>
  <si>
    <t>5/24/1991</t>
  </si>
  <si>
    <t>Hudson Hawk</t>
  </si>
  <si>
    <t>8/22/2014</t>
  </si>
  <si>
    <t>Sin City: A Dame to Kill For</t>
  </si>
  <si>
    <t>10/27/2000</t>
  </si>
  <si>
    <t>Lucky Numbers</t>
  </si>
  <si>
    <t>9/23/2005</t>
  </si>
  <si>
    <t>Oliver Twist</t>
  </si>
  <si>
    <t>Tian jiang xiong shi</t>
  </si>
  <si>
    <t>7/14/2006</t>
  </si>
  <si>
    <t>Little Man</t>
  </si>
  <si>
    <t>Random Hearts</t>
  </si>
  <si>
    <t>12/27/2006</t>
  </si>
  <si>
    <t>Perfume: The Story of a Murderer</t>
  </si>
  <si>
    <t>Jurassic Park</t>
  </si>
  <si>
    <t>7/25/2002</t>
  </si>
  <si>
    <t>Austin Powers in Goldmember</t>
  </si>
  <si>
    <t>Hop</t>
  </si>
  <si>
    <t>6/24/1994</t>
  </si>
  <si>
    <t>Wyatt Earp</t>
  </si>
  <si>
    <t>Clear and Present Danger</t>
  </si>
  <si>
    <t>4/21/2000</t>
  </si>
  <si>
    <t>U-571</t>
  </si>
  <si>
    <t>11/17/1995</t>
  </si>
  <si>
    <t>The American President</t>
  </si>
  <si>
    <t>The Hateful Eight</t>
  </si>
  <si>
    <t>The Love Guru</t>
  </si>
  <si>
    <t>3000 Miles to Graceland</t>
  </si>
  <si>
    <t>Gone Girl</t>
  </si>
  <si>
    <t>3/30/2007</t>
  </si>
  <si>
    <t>Blades of Glory</t>
  </si>
  <si>
    <t>Maze Runner: The Scorch Trials</t>
  </si>
  <si>
    <t>2 Guns</t>
  </si>
  <si>
    <t>12/22/2004</t>
  </si>
  <si>
    <t>Meet the Fockers</t>
  </si>
  <si>
    <t>The Lego Movie</t>
  </si>
  <si>
    <t>Wild Hogs</t>
  </si>
  <si>
    <t>Marley &amp; Me</t>
  </si>
  <si>
    <t>The Green Mile</t>
  </si>
  <si>
    <t>Chicken Little</t>
  </si>
  <si>
    <t>The Truman Show</t>
  </si>
  <si>
    <t>The Bourne Identity</t>
  </si>
  <si>
    <t>Couples Retreat</t>
  </si>
  <si>
    <t>Goldeneye</t>
  </si>
  <si>
    <t>The Italian Job</t>
  </si>
  <si>
    <t>Daddy Day Care</t>
  </si>
  <si>
    <t>6/18/1999</t>
  </si>
  <si>
    <t>The General's Daughter</t>
  </si>
  <si>
    <t>The Prince of Egypt</t>
  </si>
  <si>
    <t>Collateral</t>
  </si>
  <si>
    <t>Cats &amp; Dogs</t>
  </si>
  <si>
    <t>Two Weeks Notice</t>
  </si>
  <si>
    <t>Antz</t>
  </si>
  <si>
    <t>4/19/2002</t>
  </si>
  <si>
    <t>The Scorpion King</t>
  </si>
  <si>
    <t>10/15/2010</t>
  </si>
  <si>
    <t>Red</t>
  </si>
  <si>
    <t>Starsky &amp; Hutch</t>
  </si>
  <si>
    <t>6/27/1990</t>
  </si>
  <si>
    <t>Days of Thunder</t>
  </si>
  <si>
    <t>Cheaper by the Dozen 2</t>
  </si>
  <si>
    <t>Eat Pray Love</t>
  </si>
  <si>
    <t>12/21/2012</t>
  </si>
  <si>
    <t>Jack Reacher</t>
  </si>
  <si>
    <t>4/23/2004</t>
  </si>
  <si>
    <t>Man on Fire</t>
  </si>
  <si>
    <t>The Family Man</t>
  </si>
  <si>
    <t>Contagion</t>
  </si>
  <si>
    <t>12/22/1999</t>
  </si>
  <si>
    <t>Any Given Sunday</t>
  </si>
  <si>
    <t>5/15/1998</t>
  </si>
  <si>
    <t>The Horse Whisperer</t>
  </si>
  <si>
    <t>Coraline</t>
  </si>
  <si>
    <t>Ladder 49</t>
  </si>
  <si>
    <t>7/28/1999</t>
  </si>
  <si>
    <t>Deep Blue Sea</t>
  </si>
  <si>
    <t>10/28/2009</t>
  </si>
  <si>
    <t>Michael Jackson's This Is It</t>
  </si>
  <si>
    <t>1/17/2003</t>
  </si>
  <si>
    <t>Kangaroo Jack</t>
  </si>
  <si>
    <t>The Happening</t>
  </si>
  <si>
    <t>London Has Fallen</t>
  </si>
  <si>
    <t>Rules of Engagement</t>
  </si>
  <si>
    <t>The Shaggy Dog</t>
  </si>
  <si>
    <t>11/22/1996</t>
  </si>
  <si>
    <t>Jingle All the Way</t>
  </si>
  <si>
    <t>Hellboy</t>
  </si>
  <si>
    <t>A Civil Action</t>
  </si>
  <si>
    <t>Joy</t>
  </si>
  <si>
    <t>ParaNorman</t>
  </si>
  <si>
    <t>11/14/1997</t>
  </si>
  <si>
    <t>The Jackal</t>
  </si>
  <si>
    <t>Paycheck</t>
  </si>
  <si>
    <t>Up Close &amp; Personal</t>
  </si>
  <si>
    <t>12/19/2008</t>
  </si>
  <si>
    <t>The Tale of Despereaux</t>
  </si>
  <si>
    <t>9/26/2014</t>
  </si>
  <si>
    <t>The Boxtrolls</t>
  </si>
  <si>
    <t>9/27/2002</t>
  </si>
  <si>
    <t>The Tuxedo</t>
  </si>
  <si>
    <t>1/17/2014</t>
  </si>
  <si>
    <t>Jack Ryan: Shadow Recruit</t>
  </si>
  <si>
    <t>7/14/1995</t>
  </si>
  <si>
    <t>Under Siege 2: Dark Territory</t>
  </si>
  <si>
    <t>3/24/2005</t>
  </si>
  <si>
    <t>Miss Congeniality 2: Armed and Fabulous</t>
  </si>
  <si>
    <t>Alien: Resurrection</t>
  </si>
  <si>
    <t>3/23/2007</t>
  </si>
  <si>
    <t>Shooter</t>
  </si>
  <si>
    <t>10/16/1998</t>
  </si>
  <si>
    <t>Practical Magic</t>
  </si>
  <si>
    <t>Gangster Squad</t>
  </si>
  <si>
    <t>6/19/2009</t>
  </si>
  <si>
    <t>Year One</t>
  </si>
  <si>
    <t>1/29/2010</t>
  </si>
  <si>
    <t>Edge of Darkness</t>
  </si>
  <si>
    <t>12/13/2002</t>
  </si>
  <si>
    <t>Star Trek: Nemesis</t>
  </si>
  <si>
    <t>2/19/2002</t>
  </si>
  <si>
    <t>Reign of Fire</t>
  </si>
  <si>
    <t>Planet 51</t>
  </si>
  <si>
    <t>3/20/2009</t>
  </si>
  <si>
    <t>Duplicity</t>
  </si>
  <si>
    <t>Righteous Kill</t>
  </si>
  <si>
    <t>Invictus</t>
  </si>
  <si>
    <t>4/17/2009</t>
  </si>
  <si>
    <t>State of Play</t>
  </si>
  <si>
    <t>My Favorite Martian</t>
  </si>
  <si>
    <t>4/21/2006</t>
  </si>
  <si>
    <t>The Sentinel</t>
  </si>
  <si>
    <t>9/21/2012</t>
  </si>
  <si>
    <t>Trouble with the Curve</t>
  </si>
  <si>
    <t>Intolerable Cruelty</t>
  </si>
  <si>
    <t>The Relic</t>
  </si>
  <si>
    <t>Mercury Rising</t>
  </si>
  <si>
    <t>9/15/2000</t>
  </si>
  <si>
    <t>Almost Famous</t>
  </si>
  <si>
    <t>Analyze That</t>
  </si>
  <si>
    <t>4/24/2009</t>
  </si>
  <si>
    <t>The Soloist</t>
  </si>
  <si>
    <t>8/21/2013</t>
  </si>
  <si>
    <t>The Mortal Instruments: City of Bones</t>
  </si>
  <si>
    <t>The Legend of Bagger Vance</t>
  </si>
  <si>
    <t>2/22/2002</t>
  </si>
  <si>
    <t>Dragonfly</t>
  </si>
  <si>
    <t>5/13/2011</t>
  </si>
  <si>
    <t>Priest</t>
  </si>
  <si>
    <t>Garfield: A Tail of Two Kitties</t>
  </si>
  <si>
    <t>4/29/2005</t>
  </si>
  <si>
    <t>XXX: State of the Union</t>
  </si>
  <si>
    <t>8/15/1997</t>
  </si>
  <si>
    <t>Event Horizon</t>
  </si>
  <si>
    <t>Sinbad: Legend of the Seven Seas</t>
  </si>
  <si>
    <t>Dark Water</t>
  </si>
  <si>
    <t>8/14/1998</t>
  </si>
  <si>
    <t>9/15/2006</t>
  </si>
  <si>
    <t>The Black Dahlia</t>
  </si>
  <si>
    <t>3/26/1999</t>
  </si>
  <si>
    <t>EDtv</t>
  </si>
  <si>
    <t>The Spirit</t>
  </si>
  <si>
    <t>10/19/2001</t>
  </si>
  <si>
    <t>The Last Castle</t>
  </si>
  <si>
    <t>1/23/2009</t>
  </si>
  <si>
    <t>Inkheart</t>
  </si>
  <si>
    <t>1/14/2000</t>
  </si>
  <si>
    <t>Supernova</t>
  </si>
  <si>
    <t>9/22/2006</t>
  </si>
  <si>
    <t>Flyboys</t>
  </si>
  <si>
    <t>2/14/2014</t>
  </si>
  <si>
    <t>Winter's Tale</t>
  </si>
  <si>
    <t>Holy Man</t>
  </si>
  <si>
    <t>Meet Dave</t>
  </si>
  <si>
    <t>The Great Raid</t>
  </si>
  <si>
    <t>1/23/2015</t>
  </si>
  <si>
    <t>Mortdecai</t>
  </si>
  <si>
    <t>In the Name of the King: A Dungeon Siege Tale</t>
  </si>
  <si>
    <t>10/24/2003</t>
  </si>
  <si>
    <t>Beyond Borders</t>
  </si>
  <si>
    <t>Xi You Ji zhi Sun Wu Kong San Da Bai Gu Jing</t>
  </si>
  <si>
    <t>The Ridiculous 6</t>
  </si>
  <si>
    <t>Deadpool</t>
  </si>
  <si>
    <t>American Sniper</t>
  </si>
  <si>
    <t>10/16/2015</t>
  </si>
  <si>
    <t>Goosebumps</t>
  </si>
  <si>
    <t>5/25/1988</t>
  </si>
  <si>
    <t>Rambo III</t>
  </si>
  <si>
    <t>Sabrina</t>
  </si>
  <si>
    <t>Red Tails</t>
  </si>
  <si>
    <t>9/16/2005</t>
  </si>
  <si>
    <t>Just Like Heaven</t>
  </si>
  <si>
    <t>The Internship</t>
  </si>
  <si>
    <t>4/28/2000</t>
  </si>
  <si>
    <t>The Flintstones in Viva Rock Vegas</t>
  </si>
  <si>
    <t>Leatherheads</t>
  </si>
  <si>
    <t>Did You Hear About the Morgans?</t>
  </si>
  <si>
    <t>Che, El Ar the Argentine</t>
  </si>
  <si>
    <t>5/30/2008</t>
  </si>
  <si>
    <t>Sex and the City</t>
  </si>
  <si>
    <t>Resident Evil: Afterlife</t>
  </si>
  <si>
    <t>That's My Boy</t>
  </si>
  <si>
    <t>10/17/1997</t>
  </si>
  <si>
    <t>Devil's Advocate</t>
  </si>
  <si>
    <t>Ghost Rider: Spirit of Vengeance</t>
  </si>
  <si>
    <t>5/31/1996</t>
  </si>
  <si>
    <t>Dragonheart</t>
  </si>
  <si>
    <t>After the Sunset</t>
  </si>
  <si>
    <t>8/17/2001</t>
  </si>
  <si>
    <t>Captain Corelli's Mandolin</t>
  </si>
  <si>
    <t>Anger Management</t>
  </si>
  <si>
    <t>The Pacifier</t>
  </si>
  <si>
    <t>Walking Tall</t>
  </si>
  <si>
    <t>Forrest Gump</t>
  </si>
  <si>
    <t>Alvin and the Chipmunks</t>
  </si>
  <si>
    <t>Hitch</t>
  </si>
  <si>
    <t>Meet the Parents</t>
  </si>
  <si>
    <t>The Pursuit of Happyness</t>
  </si>
  <si>
    <t>Pocahontas</t>
  </si>
  <si>
    <t>12/15/1978</t>
  </si>
  <si>
    <t>Superman</t>
  </si>
  <si>
    <t>6/28/1996</t>
  </si>
  <si>
    <t>The Nutty Professor</t>
  </si>
  <si>
    <t>Captain Phillips</t>
  </si>
  <si>
    <t>7/16/1997</t>
  </si>
  <si>
    <t>George Of The Jungle</t>
  </si>
  <si>
    <t>American Wedding</t>
  </si>
  <si>
    <t>The Equalizer</t>
  </si>
  <si>
    <t>5/26/1995</t>
  </si>
  <si>
    <t>Casper</t>
  </si>
  <si>
    <t>Date Night</t>
  </si>
  <si>
    <t>Maid in Manhattan</t>
  </si>
  <si>
    <t>Crimson Tide</t>
  </si>
  <si>
    <t>Flightplan</t>
  </si>
  <si>
    <t>Disclosure</t>
  </si>
  <si>
    <t>City of Angels</t>
  </si>
  <si>
    <t>Paddington</t>
  </si>
  <si>
    <t>4/28/2006</t>
  </si>
  <si>
    <t>R.V.</t>
  </si>
  <si>
    <t>10/28/1994</t>
  </si>
  <si>
    <t>Stargate</t>
  </si>
  <si>
    <t>Kill Bill: Volume 1</t>
  </si>
  <si>
    <t>Mr. Poppers's Penguins</t>
  </si>
  <si>
    <t>8/13/1999</t>
  </si>
  <si>
    <t>Bowfinger</t>
  </si>
  <si>
    <t>4/16/2004</t>
  </si>
  <si>
    <t>Kill Bill: Volume 2</t>
  </si>
  <si>
    <t>12/22/1989</t>
  </si>
  <si>
    <t>Tango &amp; Cash</t>
  </si>
  <si>
    <t>7/31/1992</t>
  </si>
  <si>
    <t>Death Becomes Her</t>
  </si>
  <si>
    <t>5/26/2000</t>
  </si>
  <si>
    <t>Shanghai Noon</t>
  </si>
  <si>
    <t>3/15/1996</t>
  </si>
  <si>
    <t>Executive Decision</t>
  </si>
  <si>
    <t>Free Birds</t>
  </si>
  <si>
    <t>5/22/1992</t>
  </si>
  <si>
    <t>Alien 3</t>
  </si>
  <si>
    <t>4/18/2008</t>
  </si>
  <si>
    <t>The Forbidden Kingdom</t>
  </si>
  <si>
    <t>The Phantom of the Opera</t>
  </si>
  <si>
    <t>Muppets Most Wanted</t>
  </si>
  <si>
    <t>12/25/1996</t>
  </si>
  <si>
    <t>Evita</t>
  </si>
  <si>
    <t>9/25/1998</t>
  </si>
  <si>
    <t>Ronin</t>
  </si>
  <si>
    <t>Burlesque</t>
  </si>
  <si>
    <t>The Ghost and the Darkness</t>
  </si>
  <si>
    <t>10/24/2008</t>
  </si>
  <si>
    <t>Changeling</t>
  </si>
  <si>
    <t>7/27/2012</t>
  </si>
  <si>
    <t>The Watch</t>
  </si>
  <si>
    <t>3/14/2003</t>
  </si>
  <si>
    <t>The Hunted</t>
  </si>
  <si>
    <t>Instinct</t>
  </si>
  <si>
    <t>Stuck On You</t>
  </si>
  <si>
    <t>2/29/2008</t>
  </si>
  <si>
    <t>Semi-Pro</t>
  </si>
  <si>
    <t>4/27/2012</t>
  </si>
  <si>
    <t>The Pirates! Band of Misfits</t>
  </si>
  <si>
    <t>Kubo and the Two Strings</t>
  </si>
  <si>
    <t>Aeon Flux</t>
  </si>
  <si>
    <t>Chain Reaction</t>
  </si>
  <si>
    <t>8/16/1996</t>
  </si>
  <si>
    <t>The Fan</t>
  </si>
  <si>
    <t>Elizabeth: The Golden Age</t>
  </si>
  <si>
    <t>Imagine That</t>
  </si>
  <si>
    <t>2/21/2003</t>
  </si>
  <si>
    <t>Gods and Generals</t>
  </si>
  <si>
    <t>Turbulence</t>
  </si>
  <si>
    <t>Bullet to the Head</t>
  </si>
  <si>
    <t>All the King's Men</t>
  </si>
  <si>
    <t>Thunderbirds</t>
  </si>
  <si>
    <t>11/26/2004</t>
  </si>
  <si>
    <t>A Very Long Engagement</t>
  </si>
  <si>
    <t>Lucky You</t>
  </si>
  <si>
    <t>7/22/1998</t>
  </si>
  <si>
    <t>Lolita</t>
  </si>
  <si>
    <t>Eye See You</t>
  </si>
  <si>
    <t>6/19/1981</t>
  </si>
  <si>
    <t>Superman II</t>
  </si>
  <si>
    <t>3/22/2002</t>
  </si>
  <si>
    <t>Blade 2</t>
  </si>
  <si>
    <t>You, Me and Dupree</t>
  </si>
  <si>
    <t>Seven Pounds</t>
  </si>
  <si>
    <t>12/25/1990</t>
  </si>
  <si>
    <t>The Godfather: Part III</t>
  </si>
  <si>
    <t>10/14/2005</t>
  </si>
  <si>
    <t>Elizabethtown</t>
  </si>
  <si>
    <t>Gigli</t>
  </si>
  <si>
    <t>Shaft</t>
  </si>
  <si>
    <t>The Dukes of Hazzard</t>
  </si>
  <si>
    <t>Law Abiding Citizen</t>
  </si>
  <si>
    <t>Black Mass</t>
  </si>
  <si>
    <t>Anastasia</t>
  </si>
  <si>
    <t>5/18/2001</t>
  </si>
  <si>
    <t>Moulin Rouge</t>
  </si>
  <si>
    <t>Domestic Disturbance</t>
  </si>
  <si>
    <t>10/20/2006</t>
  </si>
  <si>
    <t>Flags of Our Fathers</t>
  </si>
  <si>
    <t>Grindhouse</t>
  </si>
  <si>
    <t>Beloved</t>
  </si>
  <si>
    <t>12/19/2012</t>
  </si>
  <si>
    <t>Zero Dark Thirty</t>
  </si>
  <si>
    <t>12/25/2002</t>
  </si>
  <si>
    <t>Catch Me if You Can</t>
  </si>
  <si>
    <t>Mamma Mia!</t>
  </si>
  <si>
    <t>The Break-Up</t>
  </si>
  <si>
    <t>Valentine's Day</t>
  </si>
  <si>
    <t>Casino</t>
  </si>
  <si>
    <t>The Change-Up</t>
  </si>
  <si>
    <t>12/23/1998</t>
  </si>
  <si>
    <t>The Thin Red Line</t>
  </si>
  <si>
    <t>Man on the Moon</t>
  </si>
  <si>
    <t>From Paris With Love</t>
  </si>
  <si>
    <t>4/16/2003</t>
  </si>
  <si>
    <t>Bulletproof Monk</t>
  </si>
  <si>
    <t>6/23/2000</t>
  </si>
  <si>
    <t>Me, Myself &amp; Irene</t>
  </si>
  <si>
    <t>Barnyard: The Original Party Animals</t>
  </si>
  <si>
    <t>Deck the Halls</t>
  </si>
  <si>
    <t>The Adjustment Bureau</t>
  </si>
  <si>
    <t>Shrek</t>
  </si>
  <si>
    <t>6/29/2012</t>
  </si>
  <si>
    <t>Ted</t>
  </si>
  <si>
    <t>22 Jump Street</t>
  </si>
  <si>
    <t>6/14/1991</t>
  </si>
  <si>
    <t>Robin Hood: Prince of Thieves</t>
  </si>
  <si>
    <t>Jerry Maguire</t>
  </si>
  <si>
    <t>Daddy’s Home</t>
  </si>
  <si>
    <t>12/24/1997</t>
  </si>
  <si>
    <t>As Good as it Gets</t>
  </si>
  <si>
    <t>Patch Adams</t>
  </si>
  <si>
    <t>Into the Woods</t>
  </si>
  <si>
    <t>6/17/2016</t>
  </si>
  <si>
    <t>Central Intelligence</t>
  </si>
  <si>
    <t>12/18/2013</t>
  </si>
  <si>
    <t>Anchorman 2: The Legend Continues</t>
  </si>
  <si>
    <t>Super 8</t>
  </si>
  <si>
    <t>6/28/2002</t>
  </si>
  <si>
    <t>Mr. Deeds</t>
  </si>
  <si>
    <t>3/17/2000</t>
  </si>
  <si>
    <t>Erin Brockovich</t>
  </si>
  <si>
    <t>How to Lose a Guy in 10 Days</t>
  </si>
  <si>
    <t>Interview with the Vampire: The Vampire Chronicles</t>
  </si>
  <si>
    <t>Yes Man</t>
  </si>
  <si>
    <t>2/28/2014</t>
  </si>
  <si>
    <t>Non-Stop</t>
  </si>
  <si>
    <t>Stepmom</t>
  </si>
  <si>
    <t>Disney Planes</t>
  </si>
  <si>
    <t>Failure to Launch</t>
  </si>
  <si>
    <t>3/24/2006</t>
  </si>
  <si>
    <t>Inside Man</t>
  </si>
  <si>
    <t>Crazy, Stupid, Love</t>
  </si>
  <si>
    <t>Payback</t>
  </si>
  <si>
    <t>Congo</t>
  </si>
  <si>
    <t>Knowing</t>
  </si>
  <si>
    <t>3/18/2005</t>
  </si>
  <si>
    <t>The Ring Two</t>
  </si>
  <si>
    <t>11/26/2011</t>
  </si>
  <si>
    <t>We Bought a Zoo</t>
  </si>
  <si>
    <t>Moneyball</t>
  </si>
  <si>
    <t>Garfield</t>
  </si>
  <si>
    <t>Christmas with the Kranks</t>
  </si>
  <si>
    <t>3/17/2006</t>
  </si>
  <si>
    <t>V for Vendetta</t>
  </si>
  <si>
    <t>Outbreak</t>
  </si>
  <si>
    <t>3/13/2009</t>
  </si>
  <si>
    <t>Race to Witch Mountain</t>
  </si>
  <si>
    <t>9/24/2004</t>
  </si>
  <si>
    <t>The Forgotten</t>
  </si>
  <si>
    <t>6/22/2005</t>
  </si>
  <si>
    <t>Herbie: Fully Loaded</t>
  </si>
  <si>
    <t>Shanghai Knights</t>
  </si>
  <si>
    <t>7/18/2014</t>
  </si>
  <si>
    <t>Planes: Fire and Rescue</t>
  </si>
  <si>
    <t>Curious George</t>
  </si>
  <si>
    <t>American Reunion</t>
  </si>
  <si>
    <t>1/25/2013</t>
  </si>
  <si>
    <t>Hansel &amp; Gretel: Witch Hunters</t>
  </si>
  <si>
    <t>2/18/2011</t>
  </si>
  <si>
    <t>I am Number Four</t>
  </si>
  <si>
    <t>9/28/2001</t>
  </si>
  <si>
    <t>Don’t Say a Word</t>
  </si>
  <si>
    <t>1/15/2016</t>
  </si>
  <si>
    <t>13 Hours: The Secret Soldiers of Benghazi</t>
  </si>
  <si>
    <t>Unfaithful</t>
  </si>
  <si>
    <t>11/23/2005</t>
  </si>
  <si>
    <t>Syriana</t>
  </si>
  <si>
    <t>Resident Evil: Apocalypse</t>
  </si>
  <si>
    <t>The Book of Life</t>
  </si>
  <si>
    <t>2/14/1997</t>
  </si>
  <si>
    <t>Absolute Power</t>
  </si>
  <si>
    <t>Firewall</t>
  </si>
  <si>
    <t>The Game</t>
  </si>
  <si>
    <t>8/22/1997</t>
  </si>
  <si>
    <t>G.I. Jane</t>
  </si>
  <si>
    <t>Into the Storm</t>
  </si>
  <si>
    <t>The Judge</t>
  </si>
  <si>
    <t>Silent Hill</t>
  </si>
  <si>
    <t>The Replacements</t>
  </si>
  <si>
    <t>7/29/1998</t>
  </si>
  <si>
    <t>The Negotiator</t>
  </si>
  <si>
    <t>5/25/1994</t>
  </si>
  <si>
    <t>Beverly Hills Cop III</t>
  </si>
  <si>
    <t>6/15/1990</t>
  </si>
  <si>
    <t>Gremlins 2: The New Batch</t>
  </si>
  <si>
    <t>9/26/1997</t>
  </si>
  <si>
    <t>The Peacemaker</t>
  </si>
  <si>
    <t>Out of Time</t>
  </si>
  <si>
    <t>Bridget Jones: The Edge Of Reason</t>
  </si>
  <si>
    <t>The Beach</t>
  </si>
  <si>
    <t>The Adventures of Sharkboy and Lavagirl in 3-D</t>
  </si>
  <si>
    <t>2/18/1994</t>
  </si>
  <si>
    <t>On Deadly Ground</t>
  </si>
  <si>
    <t>Ninja Assassin</t>
  </si>
  <si>
    <t>Raising Helen</t>
  </si>
  <si>
    <t>9/17/1999</t>
  </si>
  <si>
    <t>For Love of the Game</t>
  </si>
  <si>
    <t>Jack Frost</t>
  </si>
  <si>
    <t>Marmaduke</t>
  </si>
  <si>
    <t>Striptease</t>
  </si>
  <si>
    <t>Hereafter</t>
  </si>
  <si>
    <t>Murder by Numbers</t>
  </si>
  <si>
    <t>Assassins</t>
  </si>
  <si>
    <t>War Dogs</t>
  </si>
  <si>
    <t>Zoolander 2</t>
  </si>
  <si>
    <t>12/31/2008</t>
  </si>
  <si>
    <t>Defiance</t>
  </si>
  <si>
    <t>Hannibal Rising</t>
  </si>
  <si>
    <t>The Story of Us</t>
  </si>
  <si>
    <t>3/29/2013</t>
  </si>
  <si>
    <t>The Host</t>
  </si>
  <si>
    <t>Basic</t>
  </si>
  <si>
    <t>Run All Night</t>
  </si>
  <si>
    <t>Blood Work</t>
  </si>
  <si>
    <t>2/13/2009</t>
  </si>
  <si>
    <t>The International</t>
  </si>
  <si>
    <t>Escape from L.A.</t>
  </si>
  <si>
    <t>2/27/2004</t>
  </si>
  <si>
    <t>Twisted</t>
  </si>
  <si>
    <t>The Life Aquatic with Steve Zissou</t>
  </si>
  <si>
    <t>The Iron Giant</t>
  </si>
  <si>
    <t>Your Highness</t>
  </si>
  <si>
    <t>9/30/2011</t>
  </si>
  <si>
    <t>Dream House</t>
  </si>
  <si>
    <t>Free State of Jones</t>
  </si>
  <si>
    <t>Gamer</t>
  </si>
  <si>
    <t>2/25/2005</t>
  </si>
  <si>
    <t>Man of the House</t>
  </si>
  <si>
    <t>The Life of David Gale</t>
  </si>
  <si>
    <t>Beautiful Creatures</t>
  </si>
  <si>
    <t>9/30/2005</t>
  </si>
  <si>
    <t>Into the Blue</t>
  </si>
  <si>
    <t>9/14/2007</t>
  </si>
  <si>
    <t>Eastern Promises</t>
  </si>
  <si>
    <t>Baby's Day Out</t>
  </si>
  <si>
    <t>The Messenger: The Story of Joan of Arc</t>
  </si>
  <si>
    <t>Fair Game</t>
  </si>
  <si>
    <t>Drive Angry</t>
  </si>
  <si>
    <t>Mad City</t>
  </si>
  <si>
    <t>10/13/1995</t>
  </si>
  <si>
    <t>The Scarlet Letter</t>
  </si>
  <si>
    <t>Domino</t>
  </si>
  <si>
    <t>Jade</t>
  </si>
  <si>
    <t>2/27/2009</t>
  </si>
  <si>
    <t>Street Fighter: The Legend of Chun-Li</t>
  </si>
  <si>
    <t>3/29/2002</t>
  </si>
  <si>
    <t>Death to Smoochy</t>
  </si>
  <si>
    <t>The Boat That Rocked</t>
  </si>
  <si>
    <t>1/30/2004</t>
  </si>
  <si>
    <t>The Big Bounce</t>
  </si>
  <si>
    <t>What Planet Are You From?</t>
  </si>
  <si>
    <t>4/17/2015</t>
  </si>
  <si>
    <t>Child 44</t>
  </si>
  <si>
    <t>Outlander</t>
  </si>
  <si>
    <t>Hannibal the Conqueror</t>
  </si>
  <si>
    <t>Arrival</t>
  </si>
  <si>
    <t>The One</t>
  </si>
  <si>
    <t>Chappie</t>
  </si>
  <si>
    <t>The Adventures of Ford Fairlane</t>
  </si>
  <si>
    <t>Anna Karenina</t>
  </si>
  <si>
    <t>5/24/1989</t>
  </si>
  <si>
    <t>Indiana Jones and the Last Crusade</t>
  </si>
  <si>
    <t>10/18/2002</t>
  </si>
  <si>
    <t>The Ring</t>
  </si>
  <si>
    <t>12/27/2000</t>
  </si>
  <si>
    <t>Traffic</t>
  </si>
  <si>
    <t>Panic Room</t>
  </si>
  <si>
    <t>Taken 3</t>
  </si>
  <si>
    <t>The Thomas Crown Affair</t>
  </si>
  <si>
    <t>The Bone Collector</t>
  </si>
  <si>
    <t>Three Kings</t>
  </si>
  <si>
    <t>1/22/2010</t>
  </si>
  <si>
    <t>The Tooth Fairy</t>
  </si>
  <si>
    <t>Rat Race</t>
  </si>
  <si>
    <t>3:10 to Yuma</t>
  </si>
  <si>
    <t>8/13/2001</t>
  </si>
  <si>
    <t>K-PAX</t>
  </si>
  <si>
    <t>Kate and Leopold</t>
  </si>
  <si>
    <t>10/20/2000</t>
  </si>
  <si>
    <t>Bedazzled</t>
  </si>
  <si>
    <t>Out of Sight</t>
  </si>
  <si>
    <t>12/14/1984</t>
  </si>
  <si>
    <t>The Cotton Club</t>
  </si>
  <si>
    <t>1/25/2008</t>
  </si>
  <si>
    <t>Rambo</t>
  </si>
  <si>
    <t>7/13/2016</t>
  </si>
  <si>
    <t>The Infiltrator</t>
  </si>
  <si>
    <t>Dick Tracy</t>
  </si>
  <si>
    <t>6/14/1996</t>
  </si>
  <si>
    <t>The Cable Guy</t>
  </si>
  <si>
    <t>4/22/2009</t>
  </si>
  <si>
    <t>Earth</t>
  </si>
  <si>
    <t>Riding in Cars with Boys</t>
  </si>
  <si>
    <t>Happily N'Ever After</t>
  </si>
  <si>
    <t>Solaris</t>
  </si>
  <si>
    <t>Jonah Hex</t>
  </si>
  <si>
    <t>2/23/1996</t>
  </si>
  <si>
    <t>Mary Reilly</t>
  </si>
  <si>
    <t>My Best Friend's Wedding</t>
  </si>
  <si>
    <t>7/20/2001</t>
  </si>
  <si>
    <t>America's Sweethearts</t>
  </si>
  <si>
    <t>Star Trek: First Contact</t>
  </si>
  <si>
    <t>Insomnia</t>
  </si>
  <si>
    <t>9/20/2013</t>
  </si>
  <si>
    <t>Prisoners</t>
  </si>
  <si>
    <t>Courage Under Fire</t>
  </si>
  <si>
    <t>9/17/1982</t>
  </si>
  <si>
    <t>Inchon</t>
  </si>
  <si>
    <t>3/21/1997</t>
  </si>
  <si>
    <t>Liar Liar</t>
  </si>
  <si>
    <t>A Bug's Life</t>
  </si>
  <si>
    <t>Taken 2</t>
  </si>
  <si>
    <t>5/27/1994</t>
  </si>
  <si>
    <t>The Flintstones</t>
  </si>
  <si>
    <t>Scary Movie 3</t>
  </si>
  <si>
    <t>Miss Congeniality</t>
  </si>
  <si>
    <t>Journey to the Center of the Earth</t>
  </si>
  <si>
    <t>12/17/1993</t>
  </si>
  <si>
    <t>The Pelican Brief</t>
  </si>
  <si>
    <t>The Princess Diaries 2: Royal Engagement</t>
  </si>
  <si>
    <t>12/25/2007</t>
  </si>
  <si>
    <t>The Bucket List</t>
  </si>
  <si>
    <t>7/20/1994</t>
  </si>
  <si>
    <t>The Client</t>
  </si>
  <si>
    <t>The Muppets</t>
  </si>
  <si>
    <t>Patriot Games</t>
  </si>
  <si>
    <t>5/13/2005</t>
  </si>
  <si>
    <t>Monster-in-Law</t>
  </si>
  <si>
    <t>Training Day</t>
  </si>
  <si>
    <t>12/24/1999</t>
  </si>
  <si>
    <t>Galaxy Quest</t>
  </si>
  <si>
    <t>Scary Movie 2</t>
  </si>
  <si>
    <t>8/21/1998</t>
  </si>
  <si>
    <t>Blade</t>
  </si>
  <si>
    <t>Coach Carter</t>
  </si>
  <si>
    <t>3/19/2010</t>
  </si>
  <si>
    <t>The Bounty Hunter</t>
  </si>
  <si>
    <t>Changing Lanes</t>
  </si>
  <si>
    <t>Anaconda</t>
  </si>
  <si>
    <t>1/20/2006</t>
  </si>
  <si>
    <t>Underworld: Evolution</t>
  </si>
  <si>
    <t>Coyote Ugly</t>
  </si>
  <si>
    <t>Love Actually</t>
  </si>
  <si>
    <t>Jack</t>
  </si>
  <si>
    <t>The Specialist</t>
  </si>
  <si>
    <t>Tin Cup</t>
  </si>
  <si>
    <t>Yours, Mine and Ours</t>
  </si>
  <si>
    <t>Kicking and Screaming</t>
  </si>
  <si>
    <t>The Hitchhiker's Guide to the Galaxy</t>
  </si>
  <si>
    <t>9/21/2007</t>
  </si>
  <si>
    <t>Resident Evil: Extinction</t>
  </si>
  <si>
    <t>12/25/2004</t>
  </si>
  <si>
    <t>Fat Albert</t>
  </si>
  <si>
    <t>Savages</t>
  </si>
  <si>
    <t>9/30/1994</t>
  </si>
  <si>
    <t>The River Wild</t>
  </si>
  <si>
    <t>Blended</t>
  </si>
  <si>
    <t>1/13/2006</t>
  </si>
  <si>
    <t>Last Holiday</t>
  </si>
  <si>
    <t>16 Blocks</t>
  </si>
  <si>
    <t>The Indian in the Cupboard</t>
  </si>
  <si>
    <t>Cellular</t>
  </si>
  <si>
    <t>The Ant Bully</t>
  </si>
  <si>
    <t>Johnny English</t>
  </si>
  <si>
    <t>Dune</t>
  </si>
  <si>
    <t>Aliens in the Attic</t>
  </si>
  <si>
    <t>Across the Universe</t>
  </si>
  <si>
    <t>12/26/2008</t>
  </si>
  <si>
    <t>Revolutionary Road</t>
  </si>
  <si>
    <t>8/29/2008</t>
  </si>
  <si>
    <t>Babylon A.D.</t>
  </si>
  <si>
    <t>Frankenstein</t>
  </si>
  <si>
    <t>The Glimmer Man</t>
  </si>
  <si>
    <t>7/17/1996</t>
  </si>
  <si>
    <t>Multiplicity</t>
  </si>
  <si>
    <t>1/19/2001</t>
  </si>
  <si>
    <t>The Pledge</t>
  </si>
  <si>
    <t>12/16/2005</t>
  </si>
  <si>
    <t>The Producers: The Movie Musical</t>
  </si>
  <si>
    <t>The Phantom</t>
  </si>
  <si>
    <t>Rebound</t>
  </si>
  <si>
    <t>The Ghost Writer</t>
  </si>
  <si>
    <t>All the Pretty Horses</t>
  </si>
  <si>
    <t>Bangkok Dangerous</t>
  </si>
  <si>
    <t>12/20/1995</t>
  </si>
  <si>
    <t>Nixon</t>
  </si>
  <si>
    <t>Dredd</t>
  </si>
  <si>
    <t>1/30/1998</t>
  </si>
  <si>
    <t>Deep Rising</t>
  </si>
  <si>
    <t>Johnny English Reborn</t>
  </si>
  <si>
    <t>Miracle at St. Anna</t>
  </si>
  <si>
    <t>Big Trouble</t>
  </si>
  <si>
    <t>12/21/2006</t>
  </si>
  <si>
    <t>Man cheng jin dai huang jin jia</t>
  </si>
  <si>
    <t>Love in the Time of Cholera</t>
  </si>
  <si>
    <t>Pinocchio</t>
  </si>
  <si>
    <t>1/31/1997</t>
  </si>
  <si>
    <t>Shadow Conspiracy</t>
  </si>
  <si>
    <t>Foodfight!</t>
  </si>
  <si>
    <t>Argo</t>
  </si>
  <si>
    <t>The Fugitive</t>
  </si>
  <si>
    <t>5/22/1985</t>
  </si>
  <si>
    <t>Rambo: First Blood Part II</t>
  </si>
  <si>
    <t>10/18/1996</t>
  </si>
  <si>
    <t>Sleepers</t>
  </si>
  <si>
    <t>Charlie St. Cloud</t>
  </si>
  <si>
    <t>The Juror</t>
  </si>
  <si>
    <t>The Interview</t>
  </si>
  <si>
    <t>11/19/1980</t>
  </si>
  <si>
    <t>Heaven's Gate</t>
  </si>
  <si>
    <t>The Heat</t>
  </si>
  <si>
    <t>12/19/2000</t>
  </si>
  <si>
    <t>Finding Forrester</t>
  </si>
  <si>
    <t>4/14/2000</t>
  </si>
  <si>
    <t>28 Days</t>
  </si>
  <si>
    <t>Danny the Dog</t>
  </si>
  <si>
    <t>The Sweetest Thing</t>
  </si>
  <si>
    <t>1/28/2011</t>
  </si>
  <si>
    <t>The Mechanic</t>
  </si>
  <si>
    <t>6/30/1993</t>
  </si>
  <si>
    <t>The Firm</t>
  </si>
  <si>
    <t>3/16/2012</t>
  </si>
  <si>
    <t>21 Jump Street</t>
  </si>
  <si>
    <t>5/28/1999</t>
  </si>
  <si>
    <t>Notting Hill</t>
  </si>
  <si>
    <t>6/21/2000</t>
  </si>
  <si>
    <t>Chicken Run</t>
  </si>
  <si>
    <t>1/16/2004</t>
  </si>
  <si>
    <t>Along Came Polly</t>
  </si>
  <si>
    <t>Boomerang</t>
  </si>
  <si>
    <t>Brüno</t>
  </si>
  <si>
    <t>Cleopatra</t>
  </si>
  <si>
    <t>Here Comes the Boom</t>
  </si>
  <si>
    <t>High Crimes</t>
  </si>
  <si>
    <t>The Mirror Has Two Faces</t>
  </si>
  <si>
    <t>Red Riding Hood</t>
  </si>
  <si>
    <t>1/25/2002</t>
  </si>
  <si>
    <t>The Mothman Prophecies</t>
  </si>
  <si>
    <t>7/14/1989</t>
  </si>
  <si>
    <t>Licence to Kill</t>
  </si>
  <si>
    <t>1/27/2012</t>
  </si>
  <si>
    <t>One for the Money</t>
  </si>
  <si>
    <t>15 Minutes</t>
  </si>
  <si>
    <t>Lord of War</t>
  </si>
  <si>
    <t>Super Mario Bros.</t>
  </si>
  <si>
    <t>Hero</t>
  </si>
  <si>
    <t>Man on a Ledge</t>
  </si>
  <si>
    <t>The Warrior's Way</t>
  </si>
  <si>
    <t>4/18/1997</t>
  </si>
  <si>
    <t>McHale's Navy</t>
  </si>
  <si>
    <t>Micmacs</t>
  </si>
  <si>
    <t>12/31/2006</t>
  </si>
  <si>
    <t>Les Bronzés 3: amis pour la vie</t>
  </si>
  <si>
    <t>Pourquoi j'ai pas mangé mon père</t>
  </si>
  <si>
    <t>8 Mile</t>
  </si>
  <si>
    <t>A Knight’s Tale</t>
  </si>
  <si>
    <t>8/22/2003</t>
  </si>
  <si>
    <t>The Medallion</t>
  </si>
  <si>
    <t>10/14/2011</t>
  </si>
  <si>
    <t>The Big Year</t>
  </si>
  <si>
    <t>The Sixth Sense</t>
  </si>
  <si>
    <t>The Wedding Crashers</t>
  </si>
  <si>
    <t>The Karate Kid</t>
  </si>
  <si>
    <t>2/13/2015</t>
  </si>
  <si>
    <t>Fifty Shades of Grey</t>
  </si>
  <si>
    <t>The Proposal</t>
  </si>
  <si>
    <t>American Hustle</t>
  </si>
  <si>
    <t>Cheaper by the Dozen</t>
  </si>
  <si>
    <t>Lucy</t>
  </si>
  <si>
    <t>Lone Survivor</t>
  </si>
  <si>
    <t>11/22/1989</t>
  </si>
  <si>
    <t>Back to the Future Part II</t>
  </si>
  <si>
    <t>9/24/1999</t>
  </si>
  <si>
    <t>Double Jeopardy</t>
  </si>
  <si>
    <t>Spy Kids 3-D: Game Over</t>
  </si>
  <si>
    <t>7/24/1996</t>
  </si>
  <si>
    <t>A Time to Kill</t>
  </si>
  <si>
    <t>A League of Their Own</t>
  </si>
  <si>
    <t>The Conjuring 2: The Enfield Poltergeist</t>
  </si>
  <si>
    <t>The Social Network</t>
  </si>
  <si>
    <t>Julie &amp; Julia</t>
  </si>
  <si>
    <t>He's Just Not That Into You</t>
  </si>
  <si>
    <t>Ride Along 2</t>
  </si>
  <si>
    <t>Scary Movie 4</t>
  </si>
  <si>
    <t>Get Hard</t>
  </si>
  <si>
    <t>Scream 3</t>
  </si>
  <si>
    <t>5/24/1990</t>
  </si>
  <si>
    <t>Back to the Future Part III</t>
  </si>
  <si>
    <t>11/14/2014</t>
  </si>
  <si>
    <t>Dumb and Dumber To</t>
  </si>
  <si>
    <t>4/25/2014</t>
  </si>
  <si>
    <t>The Other Woman</t>
  </si>
  <si>
    <t>11/13/1992</t>
  </si>
  <si>
    <t>Bram Stoker's Dracula</t>
  </si>
  <si>
    <t>2/17/2006</t>
  </si>
  <si>
    <t>Eight Below</t>
  </si>
  <si>
    <t>The Talented Mr. Ripley</t>
  </si>
  <si>
    <t>The Intern</t>
  </si>
  <si>
    <t>9/25/1992</t>
  </si>
  <si>
    <t>The Last of the Mohicans</t>
  </si>
  <si>
    <t>10/29/2004</t>
  </si>
  <si>
    <t>Ray</t>
  </si>
  <si>
    <t>Sin City</t>
  </si>
  <si>
    <t>Bridge of Spies</t>
  </si>
  <si>
    <t>2/22/2008</t>
  </si>
  <si>
    <t>Vantage Point</t>
  </si>
  <si>
    <t>I Love You, Man</t>
  </si>
  <si>
    <t>Shallow Hal</t>
  </si>
  <si>
    <t>12/20/1991</t>
  </si>
  <si>
    <t>JFK</t>
  </si>
  <si>
    <t>1/27/2006</t>
  </si>
  <si>
    <t>Big Momma's House 2</t>
  </si>
  <si>
    <t>The Mexican</t>
  </si>
  <si>
    <t>8/28/2009</t>
  </si>
  <si>
    <t>The Final Destination</t>
  </si>
  <si>
    <t>17 Again</t>
  </si>
  <si>
    <t>Unknown</t>
  </si>
  <si>
    <t>Get Him to the Greek</t>
  </si>
  <si>
    <t>Gothika</t>
  </si>
  <si>
    <t>11/30/2001</t>
  </si>
  <si>
    <t>Behind Enemy Lines</t>
  </si>
  <si>
    <t>3/18/2011</t>
  </si>
  <si>
    <t>The Lincoln Lawyer</t>
  </si>
  <si>
    <t>10/15/2004</t>
  </si>
  <si>
    <t>Shall We Dance?</t>
  </si>
  <si>
    <t>8/25/2006</t>
  </si>
  <si>
    <t>Invincible</t>
  </si>
  <si>
    <t>2/15/2013</t>
  </si>
  <si>
    <t>Escape From Planet Earth</t>
  </si>
  <si>
    <t>Small Soldiers</t>
  </si>
  <si>
    <t>7/31/1997</t>
  </si>
  <si>
    <t>Spawn</t>
  </si>
  <si>
    <t>Horrible Bosses 2</t>
  </si>
  <si>
    <t>The Count of Monte Cristo</t>
  </si>
  <si>
    <t>The Prestige</t>
  </si>
  <si>
    <t>The Lake House</t>
  </si>
  <si>
    <t>Predators</t>
  </si>
  <si>
    <t>8/15/2012</t>
  </si>
  <si>
    <t>The Odd Life of Timothy Green</t>
  </si>
  <si>
    <t>7/31/1987</t>
  </si>
  <si>
    <t>The Living Daylights</t>
  </si>
  <si>
    <t>Apocalypto</t>
  </si>
  <si>
    <t>2/14/2007</t>
  </si>
  <si>
    <t>Music and Lyrics</t>
  </si>
  <si>
    <t>6/18/1986</t>
  </si>
  <si>
    <t>Legal Eagles</t>
  </si>
  <si>
    <t>Secret Window</t>
  </si>
  <si>
    <t>The Skeleton Key</t>
  </si>
  <si>
    <t>6/20/2014</t>
  </si>
  <si>
    <t>Jersey Boys</t>
  </si>
  <si>
    <t>Made of Honor</t>
  </si>
  <si>
    <t>11/21/1997</t>
  </si>
  <si>
    <t>The Rainmaker</t>
  </si>
  <si>
    <t>Medicine Man</t>
  </si>
  <si>
    <t>Amistad</t>
  </si>
  <si>
    <t>A Million Ways to Die in The West</t>
  </si>
  <si>
    <t>Final Destination 5</t>
  </si>
  <si>
    <t>Fever Pitch</t>
  </si>
  <si>
    <t>Aliens vs. Predator - Requiem</t>
  </si>
  <si>
    <t>Sex Tape</t>
  </si>
  <si>
    <t>Scream 4</t>
  </si>
  <si>
    <t>12/21/1994</t>
  </si>
  <si>
    <t>Ri¢hie Ri¢h</t>
  </si>
  <si>
    <t>Autumn in New York</t>
  </si>
  <si>
    <t>Paul</t>
  </si>
  <si>
    <t>The Guilt Trip</t>
  </si>
  <si>
    <t>8/26/2011</t>
  </si>
  <si>
    <t>Colombiana</t>
  </si>
  <si>
    <t>2/26/1999</t>
  </si>
  <si>
    <t>8MM</t>
  </si>
  <si>
    <t>2/18/2000</t>
  </si>
  <si>
    <t>Hanging Up</t>
  </si>
  <si>
    <t>The Doors</t>
  </si>
  <si>
    <t>8/20/1999</t>
  </si>
  <si>
    <t>Mickey Blue Eyes</t>
  </si>
  <si>
    <t>Pay it Forward</t>
  </si>
  <si>
    <t>Arthur</t>
  </si>
  <si>
    <t>3/21/2008</t>
  </si>
  <si>
    <t>Drillbit Taylor</t>
  </si>
  <si>
    <t>Extremely Loud and Incredibly Close</t>
  </si>
  <si>
    <t>The Shadow</t>
  </si>
  <si>
    <t>Morning Glory</t>
  </si>
  <si>
    <t>Get Rich or Die Tryin'</t>
  </si>
  <si>
    <t>8/25/2000</t>
  </si>
  <si>
    <t>The Art of War</t>
  </si>
  <si>
    <t>Grudge Match</t>
  </si>
  <si>
    <t>Bless the Child</t>
  </si>
  <si>
    <t>Rent</t>
  </si>
  <si>
    <t>The Out-of-Towners</t>
  </si>
  <si>
    <t>8/23/1996</t>
  </si>
  <si>
    <t>The Island of Dr. Moreau</t>
  </si>
  <si>
    <t>The Musketeer</t>
  </si>
  <si>
    <t>The Other Boleyn Girl</t>
  </si>
  <si>
    <t>2/16/2001</t>
  </si>
  <si>
    <t>Sweet November</t>
  </si>
  <si>
    <t>The Reaping</t>
  </si>
  <si>
    <t>Season of the Witch</t>
  </si>
  <si>
    <t>Renaissance Man</t>
  </si>
  <si>
    <t>Quest for Camelot</t>
  </si>
  <si>
    <t>City by the Sea</t>
  </si>
  <si>
    <t>At First Sight</t>
  </si>
  <si>
    <t>Torque</t>
  </si>
  <si>
    <t>The Fantastic Mr. Fox</t>
  </si>
  <si>
    <t>9/22/1995</t>
  </si>
  <si>
    <t>Showgirls</t>
  </si>
  <si>
    <t>2/16/1996</t>
  </si>
  <si>
    <t>City Hall</t>
  </si>
  <si>
    <t>Big Miracle</t>
  </si>
  <si>
    <t>The Impossible</t>
  </si>
  <si>
    <t>A Thousand Words</t>
  </si>
  <si>
    <t>Marie Antoinette</t>
  </si>
  <si>
    <t>Get Carter</t>
  </si>
  <si>
    <t>4/21/1995</t>
  </si>
  <si>
    <t>Kiss of Death</t>
  </si>
  <si>
    <t>4/26/2002</t>
  </si>
  <si>
    <t>Life, or Something Like It</t>
  </si>
  <si>
    <t>5/15/1987</t>
  </si>
  <si>
    <t>Ishtar</t>
  </si>
  <si>
    <t>2/28/1992</t>
  </si>
  <si>
    <t>Memoirs of an Invisible Man</t>
  </si>
  <si>
    <t>Amelia</t>
  </si>
  <si>
    <t>Cirque du Freak: The Vampire's Assistant</t>
  </si>
  <si>
    <t>New York Minute</t>
  </si>
  <si>
    <t>The Deep End of the Ocean</t>
  </si>
  <si>
    <t>Alfie</t>
  </si>
  <si>
    <t>8/30/2002</t>
  </si>
  <si>
    <t>FearDotCom</t>
  </si>
  <si>
    <t>Soul Men</t>
  </si>
  <si>
    <t>The Gunman</t>
  </si>
  <si>
    <t>Universal Soldier II: The Return</t>
  </si>
  <si>
    <t>Pandorum</t>
  </si>
  <si>
    <t>Duplex</t>
  </si>
  <si>
    <t>8/16/2013</t>
  </si>
  <si>
    <t>Paranoia</t>
  </si>
  <si>
    <t>Raise the Titanic</t>
  </si>
  <si>
    <t>Baahubali: The Beginning</t>
  </si>
  <si>
    <t>Impostor</t>
  </si>
  <si>
    <t>Victor Frankenstein</t>
  </si>
  <si>
    <t>Extreme Ops</t>
  </si>
  <si>
    <t>Just Visiting</t>
  </si>
  <si>
    <t>Snowpiercer</t>
  </si>
  <si>
    <t>Sunshine</t>
  </si>
  <si>
    <t>The Hudsucker Proxy</t>
  </si>
  <si>
    <t>Pirates</t>
  </si>
  <si>
    <t>Delgo</t>
  </si>
  <si>
    <t>The Hunting Party</t>
  </si>
  <si>
    <t>10/13/2006</t>
  </si>
  <si>
    <t>Alex Rider: Operation Stormbreaker</t>
  </si>
  <si>
    <t>Red Cliff</t>
  </si>
  <si>
    <t>The Last Shot</t>
  </si>
  <si>
    <t>The Warlords</t>
  </si>
  <si>
    <t>3/16/2007</t>
  </si>
  <si>
    <t>Nomad</t>
  </si>
  <si>
    <t>4/16/2013</t>
  </si>
  <si>
    <t>Un monstre à Paris</t>
  </si>
  <si>
    <t>12/31/2014</t>
  </si>
  <si>
    <t>Dragon Nest Warriors' Dawn</t>
  </si>
  <si>
    <t>The Crow</t>
  </si>
  <si>
    <t>8/14/2009</t>
  </si>
  <si>
    <t>The Time Traveler's Wife</t>
  </si>
  <si>
    <t>6/17/1983</t>
  </si>
  <si>
    <t>Superman III</t>
  </si>
  <si>
    <t>Because I Said So</t>
  </si>
  <si>
    <t>Frankenweenie</t>
  </si>
  <si>
    <t>3/29/1996</t>
  </si>
  <si>
    <t>Sgt. Bilko</t>
  </si>
  <si>
    <t>Serenity</t>
  </si>
  <si>
    <t>2/20/2004</t>
  </si>
  <si>
    <t>Against the Ropes</t>
  </si>
  <si>
    <t>8/23/2013</t>
  </si>
  <si>
    <t>Yi dai zong shi</t>
  </si>
  <si>
    <t>The Fast and the Furious</t>
  </si>
  <si>
    <t>Sweet Home Alabama</t>
  </si>
  <si>
    <t>The Ugly Truth</t>
  </si>
  <si>
    <t>Spy Kids 2: The Island of Lost Dreams</t>
  </si>
  <si>
    <t>11/18/1994</t>
  </si>
  <si>
    <t>Star Trek: Generations</t>
  </si>
  <si>
    <t>Paul Blart: Mall Cop 2</t>
  </si>
  <si>
    <t>Mouse Hunt</t>
  </si>
  <si>
    <t>4/22/2011</t>
  </si>
  <si>
    <t>Water for Elephants</t>
  </si>
  <si>
    <t>Life as We Know It</t>
  </si>
  <si>
    <t>12/29/1999</t>
  </si>
  <si>
    <t>The Hurricane</t>
  </si>
  <si>
    <t>Riddick</t>
  </si>
  <si>
    <t>3/23/2001</t>
  </si>
  <si>
    <t>Heartbreakers</t>
  </si>
  <si>
    <t>Enough</t>
  </si>
  <si>
    <t>1/22/2016</t>
  </si>
  <si>
    <t>The 5th Wave</t>
  </si>
  <si>
    <t>Push</t>
  </si>
  <si>
    <t>Rush</t>
  </si>
  <si>
    <t>Angel Eyes</t>
  </si>
  <si>
    <t>Joe Somebody</t>
  </si>
  <si>
    <t>The Ninth Gate</t>
  </si>
  <si>
    <t>9/27/1996</t>
  </si>
  <si>
    <t>Extreme Measures</t>
  </si>
  <si>
    <t>Rock Star</t>
  </si>
  <si>
    <t>The Thing</t>
  </si>
  <si>
    <t>White Squall</t>
  </si>
  <si>
    <t>City of Ember</t>
  </si>
  <si>
    <t>10/31/1997</t>
  </si>
  <si>
    <t>Switchback</t>
  </si>
  <si>
    <t>Texas Rangers</t>
  </si>
  <si>
    <t>8/26/2008</t>
  </si>
  <si>
    <t>Virgin Territory</t>
  </si>
  <si>
    <t>What to Expect When You're Expecting</t>
  </si>
  <si>
    <t>The Master</t>
  </si>
  <si>
    <t>The Express</t>
  </si>
  <si>
    <t>Twilight</t>
  </si>
  <si>
    <t>We're the Millers</t>
  </si>
  <si>
    <t>Creed</t>
  </si>
  <si>
    <t>9/17/2010</t>
  </si>
  <si>
    <t>The Town</t>
  </si>
  <si>
    <t>Dolphin Tale</t>
  </si>
  <si>
    <t>Burn After Reading</t>
  </si>
  <si>
    <t>Nim's Island</t>
  </si>
  <si>
    <t>How to be Single</t>
  </si>
  <si>
    <t>2/26/2010</t>
  </si>
  <si>
    <t>Cop Out</t>
  </si>
  <si>
    <t>The Rite</t>
  </si>
  <si>
    <t>Space Chimps</t>
  </si>
  <si>
    <t>Magnolia</t>
  </si>
  <si>
    <t>Aloha</t>
  </si>
  <si>
    <t>12/31/2009</t>
  </si>
  <si>
    <t>Obitaemyy ostrov</t>
  </si>
  <si>
    <t>Gnomeo and Juliet</t>
  </si>
  <si>
    <t>John Q</t>
  </si>
  <si>
    <t>Blue Streak</t>
  </si>
  <si>
    <t>Never Say Never Again</t>
  </si>
  <si>
    <t>Hot Tub Time Machine</t>
  </si>
  <si>
    <t>Breakdown</t>
  </si>
  <si>
    <t>Dolphin Tale 2</t>
  </si>
  <si>
    <t>A Man Apart</t>
  </si>
  <si>
    <t>2/25/2000</t>
  </si>
  <si>
    <t>Reindeer Games</t>
  </si>
  <si>
    <t>Snow Falling on Cedars</t>
  </si>
  <si>
    <t>12/20/1996</t>
  </si>
  <si>
    <t>Ghosts of Mississippi</t>
  </si>
  <si>
    <t>10/24/1997</t>
  </si>
  <si>
    <t>Gattaca</t>
  </si>
  <si>
    <t>1/28/2000</t>
  </si>
  <si>
    <t>Isn't She Great</t>
  </si>
  <si>
    <t>Yip Man 3</t>
  </si>
  <si>
    <t>There Be Dragons</t>
  </si>
  <si>
    <t>Head of State</t>
  </si>
  <si>
    <t>The Hangover</t>
  </si>
  <si>
    <t>The Blind Side</t>
  </si>
  <si>
    <t>6/23/1989</t>
  </si>
  <si>
    <t>Batman</t>
  </si>
  <si>
    <t>Austin Powers: The Spy Who Shagged Me</t>
  </si>
  <si>
    <t>True Grit</t>
  </si>
  <si>
    <t>5/15/1992</t>
  </si>
  <si>
    <t>Lethal Weapon 3</t>
  </si>
  <si>
    <t>9/18/1998</t>
  </si>
  <si>
    <t>Rush Hour</t>
  </si>
  <si>
    <t>Identity Thief</t>
  </si>
  <si>
    <t>6/30/2006</t>
  </si>
  <si>
    <t>The Devil Wears Prada</t>
  </si>
  <si>
    <t>Horrible Bosses</t>
  </si>
  <si>
    <t>3/30/2001</t>
  </si>
  <si>
    <t>Spy Kids</t>
  </si>
  <si>
    <t>Trainwreck</t>
  </si>
  <si>
    <t>Saving Mr. Banks</t>
  </si>
  <si>
    <t>Star Trek: The Motion Picture</t>
  </si>
  <si>
    <t>What Happens in Vegas...</t>
  </si>
  <si>
    <t>11/15/1991</t>
  </si>
  <si>
    <t>Cape Fear</t>
  </si>
  <si>
    <t>The English Patient</t>
  </si>
  <si>
    <t>3/25/2005</t>
  </si>
  <si>
    <t>Guess Who</t>
  </si>
  <si>
    <t>This is 40</t>
  </si>
  <si>
    <t>9/19/1997</t>
  </si>
  <si>
    <t>L.A. Confidential</t>
  </si>
  <si>
    <t>Sky High</t>
  </si>
  <si>
    <t>In &amp; Out</t>
  </si>
  <si>
    <t>4/30/2010</t>
  </si>
  <si>
    <t>A Nightmare on Elm Street</t>
  </si>
  <si>
    <t>8/18/2000</t>
  </si>
  <si>
    <t>The Cell</t>
  </si>
  <si>
    <t>Species</t>
  </si>
  <si>
    <t>The Benchwarmers</t>
  </si>
  <si>
    <t>Secretariat</t>
  </si>
  <si>
    <t>3/13/1998</t>
  </si>
  <si>
    <t>The Man in the Iron Mask</t>
  </si>
  <si>
    <t>Friends with Benefits</t>
  </si>
  <si>
    <t>Neighbors 2: Sorority Rising</t>
  </si>
  <si>
    <t>TMNT</t>
  </si>
  <si>
    <t>Radio</t>
  </si>
  <si>
    <t>Old Dogs</t>
  </si>
  <si>
    <t>11/18/1992</t>
  </si>
  <si>
    <t>Malcolm X</t>
  </si>
  <si>
    <t>Poltergeist</t>
  </si>
  <si>
    <t>Underworld 3: Rise of the Lycans</t>
  </si>
  <si>
    <t>Must Love Dogs</t>
  </si>
  <si>
    <t>License to Wed</t>
  </si>
  <si>
    <t>2/28/1997</t>
  </si>
  <si>
    <t>Donnie Brasco</t>
  </si>
  <si>
    <t>10/17/2008</t>
  </si>
  <si>
    <t>Max Payne</t>
  </si>
  <si>
    <t>Resident Evil</t>
  </si>
  <si>
    <t>3/26/2004</t>
  </si>
  <si>
    <t>The Ladykillers</t>
  </si>
  <si>
    <t>Something Borrowed</t>
  </si>
  <si>
    <t>The Nativity Story</t>
  </si>
  <si>
    <t>In Time</t>
  </si>
  <si>
    <t>4/23/2010</t>
  </si>
  <si>
    <t>The Back-up Plan</t>
  </si>
  <si>
    <t>J. Edgar</t>
  </si>
  <si>
    <t>Bounce</t>
  </si>
  <si>
    <t>Hot Pursuit</t>
  </si>
  <si>
    <t>Concussion</t>
  </si>
  <si>
    <t>Closer</t>
  </si>
  <si>
    <t>12/23/1994</t>
  </si>
  <si>
    <t>Street Fighter</t>
  </si>
  <si>
    <t>Black Knight</t>
  </si>
  <si>
    <t>The Bad News Bears</t>
  </si>
  <si>
    <t>12/27/2002</t>
  </si>
  <si>
    <t>The Pianist</t>
  </si>
  <si>
    <t>House of Wax</t>
  </si>
  <si>
    <t>From Hell</t>
  </si>
  <si>
    <t>8/15/2008</t>
  </si>
  <si>
    <t>Mirrors</t>
  </si>
  <si>
    <t>Queen of the Damned</t>
  </si>
  <si>
    <t>8/20/2010</t>
  </si>
  <si>
    <t>Nanny McPhee and the Big Bang</t>
  </si>
  <si>
    <t>Untraceable</t>
  </si>
  <si>
    <t>11/21/1990</t>
  </si>
  <si>
    <t>Predator 2</t>
  </si>
  <si>
    <t>Abduction</t>
  </si>
  <si>
    <t>Flash Gordon</t>
  </si>
  <si>
    <t>3/28/2008</t>
  </si>
  <si>
    <t>Superhero Movie</t>
  </si>
  <si>
    <t>Blast from the Past</t>
  </si>
  <si>
    <t>10/19/2012</t>
  </si>
  <si>
    <t>Alex Cross</t>
  </si>
  <si>
    <t>Jersey Girl</t>
  </si>
  <si>
    <t>Midnight in the Garden of Good and Evil</t>
  </si>
  <si>
    <t>Heist</t>
  </si>
  <si>
    <t>12/25/1992</t>
  </si>
  <si>
    <t>Hoffa</t>
  </si>
  <si>
    <t>Ella Enchanted</t>
  </si>
  <si>
    <t>The X-Files: I Want to Believe</t>
  </si>
  <si>
    <t>8/24/2012</t>
  </si>
  <si>
    <t>Premium Rush</t>
  </si>
  <si>
    <t>1/18/2013</t>
  </si>
  <si>
    <t>Broken City</t>
  </si>
  <si>
    <t>8/19/2005</t>
  </si>
  <si>
    <t>Valiant</t>
  </si>
  <si>
    <t>2/23/2000</t>
  </si>
  <si>
    <t>Wonder Boys</t>
  </si>
  <si>
    <t>Cursed</t>
  </si>
  <si>
    <t>Walk Hard: The Dewey Cox Story</t>
  </si>
  <si>
    <t>The Four Feathers</t>
  </si>
  <si>
    <t>Furry Vengeance</t>
  </si>
  <si>
    <t>Parker</t>
  </si>
  <si>
    <t>Wimbledon</t>
  </si>
  <si>
    <t>Bait</t>
  </si>
  <si>
    <t>Dungeons and Dragons</t>
  </si>
  <si>
    <t>Lions for Lambs</t>
  </si>
  <si>
    <t>1/18/1991</t>
  </si>
  <si>
    <t>Flight of the Intruder</t>
  </si>
  <si>
    <t>5/27/2011</t>
  </si>
  <si>
    <t>The Tree of Life</t>
  </si>
  <si>
    <t>American Outlaws</t>
  </si>
  <si>
    <t>Zoom</t>
  </si>
  <si>
    <t>The Shipping News</t>
  </si>
  <si>
    <t>The Young Victoria</t>
  </si>
  <si>
    <t>Sabotage</t>
  </si>
  <si>
    <t>Knock Off</t>
  </si>
  <si>
    <t>Whiteout</t>
  </si>
  <si>
    <t>Unfinished Business</t>
  </si>
  <si>
    <t>The Fountain</t>
  </si>
  <si>
    <t>9/30/2015</t>
  </si>
  <si>
    <t>The Walk</t>
  </si>
  <si>
    <t>11/29/2013</t>
  </si>
  <si>
    <t>Mandela: Long Walk to Freedom</t>
  </si>
  <si>
    <t>Punisher: War Zone</t>
  </si>
  <si>
    <t>The Order</t>
  </si>
  <si>
    <t>A Good Year</t>
  </si>
  <si>
    <t>Femme Fatale</t>
  </si>
  <si>
    <t>Warriors of Virtue</t>
  </si>
  <si>
    <t>Luther</t>
  </si>
  <si>
    <t>1/21/2010</t>
  </si>
  <si>
    <t>Biutiful</t>
  </si>
  <si>
    <t>2/21/1992</t>
  </si>
  <si>
    <t>Radio Flyer</t>
  </si>
  <si>
    <t>4/16/1993</t>
  </si>
  <si>
    <t>Bound by Honor</t>
  </si>
  <si>
    <t>Smilla's Sense of Snow</t>
  </si>
  <si>
    <t>Playing for Keeps</t>
  </si>
  <si>
    <t>Lion of the Desert</t>
  </si>
  <si>
    <t>4/19/1996</t>
  </si>
  <si>
    <t>Le hussard sur le toit</t>
  </si>
  <si>
    <t>Ride With the Devil</t>
  </si>
  <si>
    <t>Stolen</t>
  </si>
  <si>
    <t>Bandidas</t>
  </si>
  <si>
    <t>The Lovers</t>
  </si>
  <si>
    <t>Black Water Transit</t>
  </si>
  <si>
    <t>The Darkest Hour</t>
  </si>
  <si>
    <t>9/19/2014</t>
  </si>
  <si>
    <t>The Maze Runner</t>
  </si>
  <si>
    <t>The Longest Ride</t>
  </si>
  <si>
    <t>9/17/1993</t>
  </si>
  <si>
    <t>The Age of Innocence</t>
  </si>
  <si>
    <t>Gake no ue no Ponyo</t>
  </si>
  <si>
    <t>Chill Factor</t>
  </si>
  <si>
    <t>The Astronaut's Wife</t>
  </si>
  <si>
    <t>I Dreamed of Africa</t>
  </si>
  <si>
    <t>Thunder and the House of Magic</t>
  </si>
  <si>
    <t>Reds</t>
  </si>
  <si>
    <t>A Few Good Men</t>
  </si>
  <si>
    <t>Big Momma's House</t>
  </si>
  <si>
    <t>Exit Wounds</t>
  </si>
  <si>
    <t>Step Up Revolution</t>
  </si>
  <si>
    <t>8/18/2006</t>
  </si>
  <si>
    <t>Snakes on a Plane</t>
  </si>
  <si>
    <t>The Punisher</t>
  </si>
  <si>
    <t>The Watcher</t>
  </si>
  <si>
    <t>Safe</t>
  </si>
  <si>
    <t>Doomsday</t>
  </si>
  <si>
    <t>4/23/1999</t>
  </si>
  <si>
    <t>Pushing Tin</t>
  </si>
  <si>
    <t>Goal! The Dream Begins</t>
  </si>
  <si>
    <t>The Young and Prodigious T.S. Spivet</t>
  </si>
  <si>
    <t>10/28/2016</t>
  </si>
  <si>
    <t>Rings</t>
  </si>
  <si>
    <t>5/25/1983</t>
  </si>
  <si>
    <t>Star Wars Ep. VI: Return of the Jedi</t>
  </si>
  <si>
    <t>Bridesmaids</t>
  </si>
  <si>
    <t>The Reader</t>
  </si>
  <si>
    <t>4/26/2013</t>
  </si>
  <si>
    <t>The Big Wedding</t>
  </si>
  <si>
    <t>2/24/2012</t>
  </si>
  <si>
    <t>Wanderlust</t>
  </si>
  <si>
    <t>Elf</t>
  </si>
  <si>
    <t>Phenomenon</t>
  </si>
  <si>
    <t>This is the End</t>
  </si>
  <si>
    <t>1/18/2002</t>
  </si>
  <si>
    <t>Snow Dogs</t>
  </si>
  <si>
    <t>Nacho Libre</t>
  </si>
  <si>
    <t>11/23/1988</t>
  </si>
  <si>
    <t>Scrooged</t>
  </si>
  <si>
    <t>8/27/2010</t>
  </si>
  <si>
    <t>Takers</t>
  </si>
  <si>
    <t>Source Code</t>
  </si>
  <si>
    <t>Stigmata</t>
  </si>
  <si>
    <t>Men of Honor</t>
  </si>
  <si>
    <t>The Transporter 2</t>
  </si>
  <si>
    <t>Big Mommas: Like Father, Like Son</t>
  </si>
  <si>
    <t>1/15/1993</t>
  </si>
  <si>
    <t>Alive</t>
  </si>
  <si>
    <t>2/23/2007</t>
  </si>
  <si>
    <t>The Number 23</t>
  </si>
  <si>
    <t>12/14/1979</t>
  </si>
  <si>
    <t>Dreamer: Inspired by a True Story</t>
  </si>
  <si>
    <t>A History of Violence</t>
  </si>
  <si>
    <t>3/15/2013</t>
  </si>
  <si>
    <t>The Incredible Burt Wonderstone</t>
  </si>
  <si>
    <t>The Quick and the Dead</t>
  </si>
  <si>
    <t>4/30/2004</t>
  </si>
  <si>
    <t>Laws of Attraction</t>
  </si>
  <si>
    <t>Going the Distance</t>
  </si>
  <si>
    <t>10/22/1999</t>
  </si>
  <si>
    <t>Bringing Out The Dead</t>
  </si>
  <si>
    <t>Repo Men</t>
  </si>
  <si>
    <t>D-War</t>
  </si>
  <si>
    <t>Bogus</t>
  </si>
  <si>
    <t>Cats Don't Dance</t>
  </si>
  <si>
    <t>Cradle Will Rock</t>
  </si>
  <si>
    <t>The Good German</t>
  </si>
  <si>
    <t>12/31/2004</t>
  </si>
  <si>
    <t>George and the Dragon</t>
  </si>
  <si>
    <t>8/15/1979</t>
  </si>
  <si>
    <t>Apocalypse Now</t>
  </si>
  <si>
    <t>Criminal</t>
  </si>
  <si>
    <t>Flight</t>
  </si>
  <si>
    <t>12/29/1995</t>
  </si>
  <si>
    <t>Mr. Holland's Opus</t>
  </si>
  <si>
    <t>12/18/1985</t>
  </si>
  <si>
    <t>Out of Africa</t>
  </si>
  <si>
    <t>6/29/1979</t>
  </si>
  <si>
    <t>Moonraker</t>
  </si>
  <si>
    <t>The Grand Budapest Hotel</t>
  </si>
  <si>
    <t>7/29/2015</t>
  </si>
  <si>
    <t>Vacation</t>
  </si>
  <si>
    <t>7/18/1990</t>
  </si>
  <si>
    <t>Arachnophobia</t>
  </si>
  <si>
    <t>Frequency</t>
  </si>
  <si>
    <t>Hearts in Atlantis</t>
  </si>
  <si>
    <t>Extraordinary Measures</t>
  </si>
  <si>
    <t>10/20/1995</t>
  </si>
  <si>
    <t>Get Shorty</t>
  </si>
  <si>
    <t>Toy Story</t>
  </si>
  <si>
    <t>Chicago</t>
  </si>
  <si>
    <t>6/25/1999</t>
  </si>
  <si>
    <t>Big Daddy</t>
  </si>
  <si>
    <t>American Pie 2</t>
  </si>
  <si>
    <t>The Vow</t>
  </si>
  <si>
    <t>Speed</t>
  </si>
  <si>
    <t>The Hunt for Red October</t>
  </si>
  <si>
    <t>Lee Daniels' The Butler</t>
  </si>
  <si>
    <t>9/29/2000</t>
  </si>
  <si>
    <t>Remember the Titans</t>
  </si>
  <si>
    <t>District 9</t>
  </si>
  <si>
    <t>Dodgeball: A True Underdog Story</t>
  </si>
  <si>
    <t>11/22/1991</t>
  </si>
  <si>
    <t>The Addams Family</t>
  </si>
  <si>
    <t>Ace Ventura: When Nature Calls</t>
  </si>
  <si>
    <t>The Princess Diaries</t>
  </si>
  <si>
    <t>Analyze This</t>
  </si>
  <si>
    <t>The First Wives Club</t>
  </si>
  <si>
    <t>12/15/2004</t>
  </si>
  <si>
    <t>Million Dollar Baby</t>
  </si>
  <si>
    <t>Se7en</t>
  </si>
  <si>
    <t>Mystic River</t>
  </si>
  <si>
    <t>Pokemon: The First Movie</t>
  </si>
  <si>
    <t>SpongeBob SquarePants: The Movie</t>
  </si>
  <si>
    <t>Up in the Air</t>
  </si>
  <si>
    <t>The Notebook</t>
  </si>
  <si>
    <t>Hannah Montana the Movie</t>
  </si>
  <si>
    <t>1/13/2008</t>
  </si>
  <si>
    <t>27 Dresses</t>
  </si>
  <si>
    <t>Rugrats in Paris</t>
  </si>
  <si>
    <t>12/25/1991</t>
  </si>
  <si>
    <t>The Prince of Tides</t>
  </si>
  <si>
    <t>Four Brothers</t>
  </si>
  <si>
    <t>Legends of the Fall</t>
  </si>
  <si>
    <t>Looper</t>
  </si>
  <si>
    <t>Warm Bodies</t>
  </si>
  <si>
    <t>About Schmidt</t>
  </si>
  <si>
    <t>The Nut Job</t>
  </si>
  <si>
    <t>Down to Earth</t>
  </si>
  <si>
    <t>Babe</t>
  </si>
  <si>
    <t>Hope Springs</t>
  </si>
  <si>
    <t>Forgetting Sarah Marshall</t>
  </si>
  <si>
    <t>Friday Night Lights</t>
  </si>
  <si>
    <t>4/25/2008</t>
  </si>
  <si>
    <t>Baby Mama</t>
  </si>
  <si>
    <t>5/29/1998</t>
  </si>
  <si>
    <t>Hope Floats</t>
  </si>
  <si>
    <t>Bride Wars</t>
  </si>
  <si>
    <t>Without a Paddle</t>
  </si>
  <si>
    <t>13 Going On 30</t>
  </si>
  <si>
    <t>Midnight in Paris</t>
  </si>
  <si>
    <t>Wallace &amp; Gromit: The Curse of the Were-Rabbit</t>
  </si>
  <si>
    <t>P.S. I Love You</t>
  </si>
  <si>
    <t>The Corpse Bride</t>
  </si>
  <si>
    <t>Letters to Juliet</t>
  </si>
  <si>
    <t>Blow</t>
  </si>
  <si>
    <t>Message in a Bottle</t>
  </si>
  <si>
    <t>Southpaw</t>
  </si>
  <si>
    <t>Star Trek V: The Final Frontier</t>
  </si>
  <si>
    <t>Like Mike</t>
  </si>
  <si>
    <t>3/18/1994</t>
  </si>
  <si>
    <t>Naked Gun 33 1/3: The Final Insult</t>
  </si>
  <si>
    <t>Atonement</t>
  </si>
  <si>
    <t>5/24/1985</t>
  </si>
  <si>
    <t>A View to a Kill</t>
  </si>
  <si>
    <t>Racing Stripes</t>
  </si>
  <si>
    <t>Sicario</t>
  </si>
  <si>
    <t>9/22/1989</t>
  </si>
  <si>
    <t>Black Rain</t>
  </si>
  <si>
    <t>4/13/2012</t>
  </si>
  <si>
    <t>The Three Stooges</t>
  </si>
  <si>
    <t>Pokemon 2000</t>
  </si>
  <si>
    <t>Glory Road</t>
  </si>
  <si>
    <t>4/24/2015</t>
  </si>
  <si>
    <t>The Age of Adaline</t>
  </si>
  <si>
    <t>Step Up 3D</t>
  </si>
  <si>
    <t>Drag Me To Hell</t>
  </si>
  <si>
    <t>The Cabin in the Woods</t>
  </si>
  <si>
    <t>9/19/2003</t>
  </si>
  <si>
    <t>Secondhand Lions</t>
  </si>
  <si>
    <t>Stranger Than Fiction</t>
  </si>
  <si>
    <t>Hanna</t>
  </si>
  <si>
    <t>Blue Crush</t>
  </si>
  <si>
    <t>10/19/2007</t>
  </si>
  <si>
    <t>30 Days of Night</t>
  </si>
  <si>
    <t>12/19/1986</t>
  </si>
  <si>
    <t>Little Shop of Horrors</t>
  </si>
  <si>
    <t>Gridiron Gang</t>
  </si>
  <si>
    <t>7/20/1988</t>
  </si>
  <si>
    <t>Midnight Run</t>
  </si>
  <si>
    <t>Meet the Spartans</t>
  </si>
  <si>
    <t>11/13/1987</t>
  </si>
  <si>
    <t>The Running Man</t>
  </si>
  <si>
    <t>9/13/2013</t>
  </si>
  <si>
    <t>The Family</t>
  </si>
  <si>
    <t>Mortal Kombat: Annihilation</t>
  </si>
  <si>
    <t>Larry Crowne</t>
  </si>
  <si>
    <t>Carrie</t>
  </si>
  <si>
    <t>Take the Lead</t>
  </si>
  <si>
    <t>Love and Other Drugs</t>
  </si>
  <si>
    <t>Entourage</t>
  </si>
  <si>
    <t>What's the Worst That Could Happen?</t>
  </si>
  <si>
    <t>Side Effects</t>
  </si>
  <si>
    <t>Deliver Us from Evil</t>
  </si>
  <si>
    <t>Get on Up</t>
  </si>
  <si>
    <t>The Five-Year Engagement</t>
  </si>
  <si>
    <t>The Prince &amp; Me</t>
  </si>
  <si>
    <t>Winnie the Pooh</t>
  </si>
  <si>
    <t>Bulworth</t>
  </si>
  <si>
    <t>Dumb and Dumberer: When Harry Met Lloyd</t>
  </si>
  <si>
    <t>Virtuosity</t>
  </si>
  <si>
    <t>One True Thing</t>
  </si>
  <si>
    <t>Sanctum</t>
  </si>
  <si>
    <t>My Super Ex-Girlfriend</t>
  </si>
  <si>
    <t>Mr. 3000</t>
  </si>
  <si>
    <t>The Next Three Days</t>
  </si>
  <si>
    <t>Little Black Book</t>
  </si>
  <si>
    <t>1/19/2005</t>
  </si>
  <si>
    <t>Assault On Precinct 13</t>
  </si>
  <si>
    <t>Runner Runner</t>
  </si>
  <si>
    <t>The Replacement Killers</t>
  </si>
  <si>
    <t>Ultraviolet</t>
  </si>
  <si>
    <t>North Country</t>
  </si>
  <si>
    <t>Fright Night</t>
  </si>
  <si>
    <t>7/17/2002</t>
  </si>
  <si>
    <t>Eight Legged Freaks</t>
  </si>
  <si>
    <t>7/19/1996</t>
  </si>
  <si>
    <t>Fled</t>
  </si>
  <si>
    <t>Splice</t>
  </si>
  <si>
    <t>88 Minutes</t>
  </si>
  <si>
    <t>The Whole Ten Yards</t>
  </si>
  <si>
    <t>Howard the Duck</t>
  </si>
  <si>
    <t>Pride and Glory</t>
  </si>
  <si>
    <t>The Cave</t>
  </si>
  <si>
    <t>Godsend</t>
  </si>
  <si>
    <t>Alex &amp; Emma</t>
  </si>
  <si>
    <t>Wicker Park</t>
  </si>
  <si>
    <t>The New World</t>
  </si>
  <si>
    <t>The Last Stand</t>
  </si>
  <si>
    <t>In Dreams</t>
  </si>
  <si>
    <t>Wing Commander</t>
  </si>
  <si>
    <t>Antitrust</t>
  </si>
  <si>
    <t>Dead Man Down</t>
  </si>
  <si>
    <t>Hoodwinked Too: Hood vs. Evil</t>
  </si>
  <si>
    <t>Dragonball Evolution</t>
  </si>
  <si>
    <t>First Daughter</t>
  </si>
  <si>
    <t>An Unfinished Life</t>
  </si>
  <si>
    <t>The Imaginarium of Doctor Parnassus</t>
  </si>
  <si>
    <t>Barney's Version</t>
  </si>
  <si>
    <t>Trapped</t>
  </si>
  <si>
    <t>Once Upon a Time in America</t>
  </si>
  <si>
    <t>1/22/1999</t>
  </si>
  <si>
    <t>Gloria</t>
  </si>
  <si>
    <t>The Assassination of Jesse James by the Coward Robert Ford</t>
  </si>
  <si>
    <t>12/29/2004</t>
  </si>
  <si>
    <t>The Merchant of Venice</t>
  </si>
  <si>
    <t>The Good Thief</t>
  </si>
  <si>
    <t>8/17/2005</t>
  </si>
  <si>
    <t>Supercross</t>
  </si>
  <si>
    <t>12/29/2006</t>
  </si>
  <si>
    <t>Miss Potter</t>
  </si>
  <si>
    <t>Wu ji</t>
  </si>
  <si>
    <t>Machine Gun Preacher</t>
  </si>
  <si>
    <t>DOA: Dead or Alive</t>
  </si>
  <si>
    <t>Le Petit Nicolas</t>
  </si>
  <si>
    <t>Xinhai geming</t>
  </si>
  <si>
    <t>1/30/2015</t>
  </si>
  <si>
    <t>Wild Card</t>
  </si>
  <si>
    <t>United Passions</t>
  </si>
  <si>
    <t>12/31/2010</t>
  </si>
  <si>
    <t>Konferenz der Tiere</t>
  </si>
  <si>
    <t>Grace of Monaco</t>
  </si>
  <si>
    <t>Goodbye Bafana</t>
  </si>
  <si>
    <t>Savva. Serdtse voyna</t>
  </si>
  <si>
    <t>12/31/2013</t>
  </si>
  <si>
    <t>Space Pirate Captain Harlock</t>
  </si>
  <si>
    <t>12/31/2003</t>
  </si>
  <si>
    <t>Ripley's Game</t>
  </si>
  <si>
    <t>Pitch Perfect 2</t>
  </si>
  <si>
    <t>Walk the Line</t>
  </si>
  <si>
    <t>The Boss</t>
  </si>
  <si>
    <t>12/27/1995</t>
  </si>
  <si>
    <t>Twelve Monkeys</t>
  </si>
  <si>
    <t>Once Upon a Time in Mexico</t>
  </si>
  <si>
    <t>Keeping the Faith</t>
  </si>
  <si>
    <t>The Borrowers</t>
  </si>
  <si>
    <t>Florence Foster Jenkins</t>
  </si>
  <si>
    <t>Frost/Nixon</t>
  </si>
  <si>
    <t>Seed of Chucky</t>
  </si>
  <si>
    <t>8/23/2002</t>
  </si>
  <si>
    <t>Serving Sara</t>
  </si>
  <si>
    <t>12/31/2002</t>
  </si>
  <si>
    <t>Confessions of a Dangerous Mind</t>
  </si>
  <si>
    <t>8/26/2009</t>
  </si>
  <si>
    <t>Taking Woodstock</t>
  </si>
  <si>
    <t>Cry Freedom</t>
  </si>
  <si>
    <t>Mumford</t>
  </si>
  <si>
    <t>The Jacket</t>
  </si>
  <si>
    <t>Aladdin</t>
  </si>
  <si>
    <t>5/23/1984</t>
  </si>
  <si>
    <t>Indiana Jones and the Temple of Doom</t>
  </si>
  <si>
    <t>Straight Outta Compton</t>
  </si>
  <si>
    <t>The Rugrats Movie</t>
  </si>
  <si>
    <t>7/15/1988</t>
  </si>
  <si>
    <t>Die Hard</t>
  </si>
  <si>
    <t>Along Came a Spider</t>
  </si>
  <si>
    <t>Safe Haven</t>
  </si>
  <si>
    <t>The Big Short</t>
  </si>
  <si>
    <t>Role Models</t>
  </si>
  <si>
    <t>Alexander and the Terrible, Horrible, No Good, Very Bad Day</t>
  </si>
  <si>
    <t>Miracle</t>
  </si>
  <si>
    <t>1/28/2013</t>
  </si>
  <si>
    <t>Last Vegas</t>
  </si>
  <si>
    <t>1/26/2001</t>
  </si>
  <si>
    <t>The Wedding Planner</t>
  </si>
  <si>
    <t>3/19/2004</t>
  </si>
  <si>
    <t>Dawn of the Dead</t>
  </si>
  <si>
    <t>6/26/1981</t>
  </si>
  <si>
    <t>For Your Eyes Only</t>
  </si>
  <si>
    <t>The Royal Tenenbaums</t>
  </si>
  <si>
    <t>4/25/2003</t>
  </si>
  <si>
    <t>Identity</t>
  </si>
  <si>
    <t>Serendipity</t>
  </si>
  <si>
    <t>4/16/2010</t>
  </si>
  <si>
    <t>Kick-Ass</t>
  </si>
  <si>
    <t>Zoolander</t>
  </si>
  <si>
    <t>9/16/1994</t>
  </si>
  <si>
    <t>Timecop</t>
  </si>
  <si>
    <t>No Reservations</t>
  </si>
  <si>
    <t>7/16/1993</t>
  </si>
  <si>
    <t>Hocus Pocus</t>
  </si>
  <si>
    <t>Pride &amp; Prejudice</t>
  </si>
  <si>
    <t>30 Minutes or Less</t>
  </si>
  <si>
    <t>Dracula 2000</t>
  </si>
  <si>
    <t>6/25/1982</t>
  </si>
  <si>
    <t>Blade Runner</t>
  </si>
  <si>
    <t>Rob Roy</t>
  </si>
  <si>
    <t>3 Days to Kill</t>
  </si>
  <si>
    <t>Kick-Ass 2</t>
  </si>
  <si>
    <t>We Own the Night</t>
  </si>
  <si>
    <t>A Walk Among the Tombstones</t>
  </si>
  <si>
    <t>The Spy Next Door</t>
  </si>
  <si>
    <t>Brick Mansions</t>
  </si>
  <si>
    <t>Just My Luck</t>
  </si>
  <si>
    <t>10/13/2000</t>
  </si>
  <si>
    <t>Lost Souls</t>
  </si>
  <si>
    <t>4/18/2003</t>
  </si>
  <si>
    <t>Winged Migration</t>
  </si>
  <si>
    <t>Pride and Prejudice and Zombies</t>
  </si>
  <si>
    <t>Mystery, Alaska</t>
  </si>
  <si>
    <t>8/24/2001</t>
  </si>
  <si>
    <t>John Carpenter's Ghosts of Mars</t>
  </si>
  <si>
    <t>A Simple Wish</t>
  </si>
  <si>
    <t>10/30/2015</t>
  </si>
  <si>
    <t>Our Brand is Crisis</t>
  </si>
  <si>
    <t>Kundun</t>
  </si>
  <si>
    <t>How to Lose Friends &amp; Alienate People</t>
  </si>
  <si>
    <t>12/31/2007</t>
  </si>
  <si>
    <t>Alatriste</t>
  </si>
  <si>
    <t>Knocked Up</t>
  </si>
  <si>
    <t>Octopussy</t>
  </si>
  <si>
    <t>6/26/2009</t>
  </si>
  <si>
    <t>My Sister's Keeper</t>
  </si>
  <si>
    <t>Welcome Home Roscoe Jenkins</t>
  </si>
  <si>
    <t>1/13/2012</t>
  </si>
  <si>
    <t>Joyful Noise</t>
  </si>
  <si>
    <t>A Passage to India</t>
  </si>
  <si>
    <t>Notes on a Scandal</t>
  </si>
  <si>
    <t>Rendition</t>
  </si>
  <si>
    <t>Anonymous</t>
  </si>
  <si>
    <t>Limitless</t>
  </si>
  <si>
    <t>Star Trek VI: The Undiscovered Country</t>
  </si>
  <si>
    <t>The Divine Secrets of the Ya-Ya Sisterhood</t>
  </si>
  <si>
    <t>Kiss the Girls</t>
  </si>
  <si>
    <t>6/20/1980</t>
  </si>
  <si>
    <t>The Blues Brothers</t>
  </si>
  <si>
    <t>12/25/1994</t>
  </si>
  <si>
    <t>The Sisterhood of the Traveling Pants 2</t>
  </si>
  <si>
    <t>5/13/2016</t>
  </si>
  <si>
    <t>Money Monster</t>
  </si>
  <si>
    <t>5/17/2002</t>
  </si>
  <si>
    <t>About a Boy</t>
  </si>
  <si>
    <t>Spy Kids: All the Time in the World</t>
  </si>
  <si>
    <t>Lake Placid</t>
  </si>
  <si>
    <t>Lucky Number Slevin</t>
  </si>
  <si>
    <t>10/21/1983</t>
  </si>
  <si>
    <t>The Right Stuff</t>
  </si>
  <si>
    <t>7/20/1984</t>
  </si>
  <si>
    <t>Die Unendliche Geschichte</t>
  </si>
  <si>
    <t>2/27/1998</t>
  </si>
  <si>
    <t>Dark City</t>
  </si>
  <si>
    <t>9/19/2008</t>
  </si>
  <si>
    <t>The Duchess</t>
  </si>
  <si>
    <t>Case 39</t>
  </si>
  <si>
    <t>The Honeymooners</t>
  </si>
  <si>
    <t>6/21/1985</t>
  </si>
  <si>
    <t>Return to Oz</t>
  </si>
  <si>
    <t>3/27/1998</t>
  </si>
  <si>
    <t>The Newton Boys</t>
  </si>
  <si>
    <t>8/27/2004</t>
  </si>
  <si>
    <t>Suspect Zero</t>
  </si>
  <si>
    <t>The Martian Child</t>
  </si>
  <si>
    <t>Formula 51</t>
  </si>
  <si>
    <t>Flawless</t>
  </si>
  <si>
    <t>Mindhunters</t>
  </si>
  <si>
    <t>What Just Happened</t>
  </si>
  <si>
    <t>The Statement</t>
  </si>
  <si>
    <t>The Magic Flute</t>
  </si>
  <si>
    <t>Paul Blart: Mall Cop</t>
  </si>
  <si>
    <t>Freaky Friday</t>
  </si>
  <si>
    <t>The 40 Year-old Virgin</t>
  </si>
  <si>
    <t>Shakespeare in Love</t>
  </si>
  <si>
    <t>12/21/1990</t>
  </si>
  <si>
    <t>Kindergarten Cop</t>
  </si>
  <si>
    <t>The Pineapple Express</t>
  </si>
  <si>
    <t>12/22/1993</t>
  </si>
  <si>
    <t>Philadelphia</t>
  </si>
  <si>
    <t>7/31/1998</t>
  </si>
  <si>
    <t>Ever After: A Cinderella Story</t>
  </si>
  <si>
    <t>Flatliners</t>
  </si>
  <si>
    <t>8/15/2003</t>
  </si>
  <si>
    <t>Open Range</t>
  </si>
  <si>
    <t>Red Eye</t>
  </si>
  <si>
    <t>New Year’s Eve</t>
  </si>
  <si>
    <t>6/15/1977</t>
  </si>
  <si>
    <t>A Bridge Too Far</t>
  </si>
  <si>
    <t>Pain &amp; Gain</t>
  </si>
  <si>
    <t>1/31/2003</t>
  </si>
  <si>
    <t>Final Destination 2</t>
  </si>
  <si>
    <t>O Brother, Where Art Thou?</t>
  </si>
  <si>
    <t>In Good Company</t>
  </si>
  <si>
    <t>Legion</t>
  </si>
  <si>
    <t>8/29/2012</t>
  </si>
  <si>
    <t>Lawless</t>
  </si>
  <si>
    <t>Clockstoppers</t>
  </si>
  <si>
    <t>Silverado</t>
  </si>
  <si>
    <t>Brothers</t>
  </si>
  <si>
    <t>The Best of Me</t>
  </si>
  <si>
    <t>Agent Cody Banks 2: Destination London</t>
  </si>
  <si>
    <t>Original Sin</t>
  </si>
  <si>
    <t>The Raven</t>
  </si>
  <si>
    <t>Welcome to Mooseport</t>
  </si>
  <si>
    <t>1/27/1995</t>
  </si>
  <si>
    <t>Highlander III: The Sorcerer</t>
  </si>
  <si>
    <t>Self/Less</t>
  </si>
  <si>
    <t>The Curse of the Jade Scorpion</t>
  </si>
  <si>
    <t>The Fifth Estate</t>
  </si>
  <si>
    <t>2/21/1997</t>
  </si>
  <si>
    <t>Blood and Wine</t>
  </si>
  <si>
    <t>Blood Ties</t>
  </si>
  <si>
    <t>8/24/1997</t>
  </si>
  <si>
    <t>The Grimm Brothers' Snow White</t>
  </si>
  <si>
    <t>6/30/2015</t>
  </si>
  <si>
    <t>Viy</t>
  </si>
  <si>
    <t>3/17/2015</t>
  </si>
  <si>
    <t>Accidental Love</t>
  </si>
  <si>
    <t>The Face of an Angel</t>
  </si>
  <si>
    <t>5/17/1996</t>
  </si>
  <si>
    <t>Flipper</t>
  </si>
  <si>
    <t>8/31/2005</t>
  </si>
  <si>
    <t>The Constant Gardener</t>
  </si>
  <si>
    <t>W.</t>
  </si>
  <si>
    <t>2/25/2004</t>
  </si>
  <si>
    <t>The Passion of the Christ</t>
  </si>
  <si>
    <t>11/24/1993</t>
  </si>
  <si>
    <t>Mrs. Doubtfire</t>
  </si>
  <si>
    <t>12/16/1988</t>
  </si>
  <si>
    <t>Rain Man</t>
  </si>
  <si>
    <t>The Help</t>
  </si>
  <si>
    <t>Gran Torino</t>
  </si>
  <si>
    <t>1/30/2009</t>
  </si>
  <si>
    <t>Taken</t>
  </si>
  <si>
    <t>Ride Along</t>
  </si>
  <si>
    <t>11/25/1992</t>
  </si>
  <si>
    <t>The Bodyguard</t>
  </si>
  <si>
    <t>12/15/1993</t>
  </si>
  <si>
    <t>Schindler's List</t>
  </si>
  <si>
    <t>Legally Blonde 2: Red, White &amp; Blonde</t>
  </si>
  <si>
    <t>Scooby-Doo 2: Monsters Unleashed</t>
  </si>
  <si>
    <t>Anchorman: The Legend of Ron Burgundy</t>
  </si>
  <si>
    <t>Freddy vs. Jason</t>
  </si>
  <si>
    <t>Bridge to Terabithia</t>
  </si>
  <si>
    <t>Jimmy Neutron: Boy Genius</t>
  </si>
  <si>
    <t>1/18/2008</t>
  </si>
  <si>
    <t>Cloverfield</t>
  </si>
  <si>
    <t>Dear John</t>
  </si>
  <si>
    <t>3/22/1991</t>
  </si>
  <si>
    <t>Teenage Mutant Ninja Turtles II: The Secret of the Ooze</t>
  </si>
  <si>
    <t>Parental Guidance</t>
  </si>
  <si>
    <t>The Untouchables</t>
  </si>
  <si>
    <t>No Country for Old Men</t>
  </si>
  <si>
    <t>4/13/2001</t>
  </si>
  <si>
    <t>Bridget Jones's Diary</t>
  </si>
  <si>
    <t>Chocolat</t>
  </si>
  <si>
    <t>1/21/2011</t>
  </si>
  <si>
    <t>No Strings Attached</t>
  </si>
  <si>
    <t>Contraband</t>
  </si>
  <si>
    <t>4/20/2012</t>
  </si>
  <si>
    <t>The Lucky One</t>
  </si>
  <si>
    <t>12/25/1993</t>
  </si>
  <si>
    <t>Tombstone</t>
  </si>
  <si>
    <t>3/22/2000</t>
  </si>
  <si>
    <t>Romeo Must Die</t>
  </si>
  <si>
    <t>The Omen</t>
  </si>
  <si>
    <t>Final Destination 3</t>
  </si>
  <si>
    <t>Tyler Perry's A Madea Christmas</t>
  </si>
  <si>
    <t>Finding Neverland</t>
  </si>
  <si>
    <t>The Grey</t>
  </si>
  <si>
    <t>1/28/2005</t>
  </si>
  <si>
    <t>Hide and Seek</t>
  </si>
  <si>
    <t>The House Bunny</t>
  </si>
  <si>
    <t>Agent Cody Banks</t>
  </si>
  <si>
    <t>Nanny McPhee</t>
  </si>
  <si>
    <t>9/19/1990</t>
  </si>
  <si>
    <t>Goodfellas</t>
  </si>
  <si>
    <t>The Giver</t>
  </si>
  <si>
    <t>Scarface</t>
  </si>
  <si>
    <t>7/18/1997</t>
  </si>
  <si>
    <t>Nothing To Lose</t>
  </si>
  <si>
    <t>11/20/1987</t>
  </si>
  <si>
    <t>The Last Emperor</t>
  </si>
  <si>
    <t>The Hours</t>
  </si>
  <si>
    <t>Money Talks</t>
  </si>
  <si>
    <t>12/26/2007</t>
  </si>
  <si>
    <t>There Will Be Blood</t>
  </si>
  <si>
    <t>The Wild Thornberrys Movie</t>
  </si>
  <si>
    <t>Rugrats Go Wild</t>
  </si>
  <si>
    <t>The Sisterhood of the Traveling Pants</t>
  </si>
  <si>
    <t>Undercover Brother</t>
  </si>
  <si>
    <t>August: Osage County</t>
  </si>
  <si>
    <t>Kiss of the Dragon</t>
  </si>
  <si>
    <t>Million Dollar Arm</t>
  </si>
  <si>
    <t>3/30/2005</t>
  </si>
  <si>
    <t>Beauty Shop</t>
  </si>
  <si>
    <t>What a Girl Wants</t>
  </si>
  <si>
    <t>8/29/2003</t>
  </si>
  <si>
    <t>Jeepers Creepers II</t>
  </si>
  <si>
    <t>Good Luck Chuck</t>
  </si>
  <si>
    <t>2/28/2003</t>
  </si>
  <si>
    <t>Cradle 2 the Grave</t>
  </si>
  <si>
    <t>She's the Man</t>
  </si>
  <si>
    <t>The Gambler</t>
  </si>
  <si>
    <t>8/24/2007</t>
  </si>
  <si>
    <t>Mr. Bean's Holiday</t>
  </si>
  <si>
    <t>Bride of Chucky</t>
  </si>
  <si>
    <t>11/17/2007</t>
  </si>
  <si>
    <t>August Rush</t>
  </si>
  <si>
    <t>Anacondas: The Hunt for the Blood Orchid</t>
  </si>
  <si>
    <t>The Sitter</t>
  </si>
  <si>
    <t>Elizabeth</t>
  </si>
  <si>
    <t>9/23/1970</t>
  </si>
  <si>
    <t>Tora, Tora, Tora</t>
  </si>
  <si>
    <t>1/23/1998</t>
  </si>
  <si>
    <t>Spice World</t>
  </si>
  <si>
    <t>Draft Day</t>
  </si>
  <si>
    <t>9/23/1994</t>
  </si>
  <si>
    <t>The Shawshank Redemption</t>
  </si>
  <si>
    <t>Dance Flick</t>
  </si>
  <si>
    <t>4/20/2001</t>
  </si>
  <si>
    <t>Crocodile Dundee in Los Angeles</t>
  </si>
  <si>
    <t>7/26/1996</t>
  </si>
  <si>
    <t>Kingpin</t>
  </si>
  <si>
    <t>Ice Princess</t>
  </si>
  <si>
    <t>Don't Be Afraid of the Dark</t>
  </si>
  <si>
    <t>The Losers</t>
  </si>
  <si>
    <t>War</t>
  </si>
  <si>
    <t>Don Juan DeMarco</t>
  </si>
  <si>
    <t>A Lot Like Love</t>
  </si>
  <si>
    <t>He Got Game</t>
  </si>
  <si>
    <t>The Eagle</t>
  </si>
  <si>
    <t>Shaun the Sheep</t>
  </si>
  <si>
    <t>Shark Night 3D</t>
  </si>
  <si>
    <t>Punch-Drunk Love</t>
  </si>
  <si>
    <t>Eurotrip</t>
  </si>
  <si>
    <t>The Ruins</t>
  </si>
  <si>
    <t>10/25/2013</t>
  </si>
  <si>
    <t>The Counselor</t>
  </si>
  <si>
    <t>Unaccompanied Minors</t>
  </si>
  <si>
    <t>Bright Lights, Big City</t>
  </si>
  <si>
    <t>Half Past Dead</t>
  </si>
  <si>
    <t>4/18/1986</t>
  </si>
  <si>
    <t>Legend</t>
  </si>
  <si>
    <t>The Adventures of Pinocchio</t>
  </si>
  <si>
    <t>The Greatest Game Ever Played</t>
  </si>
  <si>
    <t>The Box</t>
  </si>
  <si>
    <t>The Next Best Thing</t>
  </si>
  <si>
    <t>My Soul to Take</t>
  </si>
  <si>
    <t>The Girl Next Door</t>
  </si>
  <si>
    <t>Fly Me To the Moon</t>
  </si>
  <si>
    <t>9/13/1996</t>
  </si>
  <si>
    <t>Maximum Risk</t>
  </si>
  <si>
    <t>9/13/2002</t>
  </si>
  <si>
    <t>Stealing Harvard</t>
  </si>
  <si>
    <t>Hot Rod</t>
  </si>
  <si>
    <t>Warrior</t>
  </si>
  <si>
    <t>Angela's Ashes</t>
  </si>
  <si>
    <t>Cirque du Soleil: Worlds Away</t>
  </si>
  <si>
    <t>11/13/2015</t>
  </si>
  <si>
    <t>The 33</t>
  </si>
  <si>
    <t>Lifeforce</t>
  </si>
  <si>
    <t>The Conspirator</t>
  </si>
  <si>
    <t>The Powerpuff Girls</t>
  </si>
  <si>
    <t>The Lords of Dogtown</t>
  </si>
  <si>
    <t>Big Trouble in Little China</t>
  </si>
  <si>
    <t>Michael Collins</t>
  </si>
  <si>
    <t>Stop-Loss</t>
  </si>
  <si>
    <t>Gettysburg</t>
  </si>
  <si>
    <t>Abandon</t>
  </si>
  <si>
    <t>9/16/2011</t>
  </si>
  <si>
    <t>Straw Dogs</t>
  </si>
  <si>
    <t>Brokedown Palace</t>
  </si>
  <si>
    <t>Possession</t>
  </si>
  <si>
    <t>Mrs. Winterbourne</t>
  </si>
  <si>
    <t>5/17/1991</t>
  </si>
  <si>
    <t>Stone Cold</t>
  </si>
  <si>
    <t>The Road</t>
  </si>
  <si>
    <t>The Hoax</t>
  </si>
  <si>
    <t>8/17/1984</t>
  </si>
  <si>
    <t>Sheena</t>
  </si>
  <si>
    <t>Underclassman</t>
  </si>
  <si>
    <t>Say It Isn't So</t>
  </si>
  <si>
    <t>The World's Fastest Indian</t>
  </si>
  <si>
    <t>Deception</t>
  </si>
  <si>
    <t>Tank Girl</t>
  </si>
  <si>
    <t>King's Ransom</t>
  </si>
  <si>
    <t>Blindness</t>
  </si>
  <si>
    <t>Carnage</t>
  </si>
  <si>
    <t>BloodRayne</t>
  </si>
  <si>
    <t>Bad Lieutenant: Port of Call New Orleans</t>
  </si>
  <si>
    <t>Jane Got a Gun</t>
  </si>
  <si>
    <t>Me and Orson Welles</t>
  </si>
  <si>
    <t>Venom</t>
  </si>
  <si>
    <t>Where the Truth Lies</t>
  </si>
  <si>
    <t>Without Limits</t>
  </si>
  <si>
    <t>On the Road</t>
  </si>
  <si>
    <t>Les petits mouchoirs</t>
  </si>
  <si>
    <t>Love Ranch</t>
  </si>
  <si>
    <t>Yi ge ren de wu lin</t>
  </si>
  <si>
    <t>Sammy's avonturen: De geheime doorgang</t>
  </si>
  <si>
    <t>Belka i Strelka. Zvezdnye sobaki</t>
  </si>
  <si>
    <t>La véritable histoire du Chat Botté</t>
  </si>
  <si>
    <t>Ironclad</t>
  </si>
  <si>
    <t>Red Sky</t>
  </si>
  <si>
    <t>Waterloo</t>
  </si>
  <si>
    <t>The Adventurer: The Curse of the Midas Box</t>
  </si>
  <si>
    <t>2/24/2017</t>
  </si>
  <si>
    <t>Tulip Fever</t>
  </si>
  <si>
    <t>12/31/2016</t>
  </si>
  <si>
    <t>Reagan</t>
  </si>
  <si>
    <t>Dangerous Liaisons</t>
  </si>
  <si>
    <t>11/26/1986</t>
  </si>
  <si>
    <t>Star Trek IV: The Voyage Home</t>
  </si>
  <si>
    <t>Scream 2</t>
  </si>
  <si>
    <t>Old School</t>
  </si>
  <si>
    <t>12/20/2006</t>
  </si>
  <si>
    <t>Rocky Balboa</t>
  </si>
  <si>
    <t>Think Like a Man Too</t>
  </si>
  <si>
    <t>The Whole Nine Yards</t>
  </si>
  <si>
    <t>Footloose</t>
  </si>
  <si>
    <t>9/20/1991</t>
  </si>
  <si>
    <t>The Fisher King</t>
  </si>
  <si>
    <t>I Still Know What You Did Last Summer</t>
  </si>
  <si>
    <t>12/16/1969</t>
  </si>
  <si>
    <t>Hello, Dolly</t>
  </si>
  <si>
    <t>Return to Me</t>
  </si>
  <si>
    <t>The Men Who Stare at Goats</t>
  </si>
  <si>
    <t>10/31/2008</t>
  </si>
  <si>
    <t>Zack and Miri Make a Porno</t>
  </si>
  <si>
    <t>Double Take</t>
  </si>
  <si>
    <t>12/21/1999</t>
  </si>
  <si>
    <t>Girl, Interrupted</t>
  </si>
  <si>
    <t>Nurse Betty</t>
  </si>
  <si>
    <t>Piranha 3D</t>
  </si>
  <si>
    <t>Faster</t>
  </si>
  <si>
    <t>1/23/2004</t>
  </si>
  <si>
    <t>Win a Date with Tad Hamilton!</t>
  </si>
  <si>
    <t>7/14/1999</t>
  </si>
  <si>
    <t>Muppets From Space</t>
  </si>
  <si>
    <t>10/24/1978</t>
  </si>
  <si>
    <t>The Wiz</t>
  </si>
  <si>
    <t>Ready to Rumble</t>
  </si>
  <si>
    <t>I Don't Know How She Does It</t>
  </si>
  <si>
    <t>Play it to the Bone</t>
  </si>
  <si>
    <t>Beyond the Sea</t>
  </si>
  <si>
    <t>Hauru no ugoku shiro</t>
  </si>
  <si>
    <t>Meet the Deedles</t>
  </si>
  <si>
    <t>8/25/1995</t>
  </si>
  <si>
    <t>The Princess and the Cobbler</t>
  </si>
  <si>
    <t>The Bridge of San Luis Rey</t>
  </si>
  <si>
    <t>Zombieland</t>
  </si>
  <si>
    <t>5/21/1980</t>
  </si>
  <si>
    <t>Star Wars Ep. V: The Empire Strikes Back</t>
  </si>
  <si>
    <t>The Waterboy</t>
  </si>
  <si>
    <t>6/28/1991</t>
  </si>
  <si>
    <t>The Naked Gun 2½: The Smell of Fear</t>
  </si>
  <si>
    <t>Bad Boys</t>
  </si>
  <si>
    <t>Final Destination</t>
  </si>
  <si>
    <t>12/17/1976</t>
  </si>
  <si>
    <t>The Ides of March</t>
  </si>
  <si>
    <t>Pitch Black</t>
  </si>
  <si>
    <t>Someone Like You</t>
  </si>
  <si>
    <t>Her</t>
  </si>
  <si>
    <t>Joy Ride</t>
  </si>
  <si>
    <t>Haywire</t>
  </si>
  <si>
    <t>Anywhere But Here</t>
  </si>
  <si>
    <t>Vanity Fair</t>
  </si>
  <si>
    <t>Eddie the Eagle</t>
  </si>
  <si>
    <t>7/17/1987</t>
  </si>
  <si>
    <t>Jaws 4: The Revenge</t>
  </si>
  <si>
    <t>The Crew</t>
  </si>
  <si>
    <t>Marvin's Room</t>
  </si>
  <si>
    <t>Chasing Liberty</t>
  </si>
  <si>
    <t>The Longshots</t>
  </si>
  <si>
    <t>The End of the Affair</t>
  </si>
  <si>
    <t>8/23/1991</t>
  </si>
  <si>
    <t>Harley Davidson and the Marlboro Man</t>
  </si>
  <si>
    <t>In the Valley of Elah</t>
  </si>
  <si>
    <t>Coco avant Chanel</t>
  </si>
  <si>
    <t>Cheri</t>
  </si>
  <si>
    <t>Redemption</t>
  </si>
  <si>
    <t>Rogue</t>
  </si>
  <si>
    <t>Shi Yue Wei Cheng</t>
  </si>
  <si>
    <t>6/24/1987</t>
  </si>
  <si>
    <t>Spaceballs</t>
  </si>
  <si>
    <t>The Water Diviner</t>
  </si>
  <si>
    <t>7/13/1990</t>
  </si>
  <si>
    <t>Ghost</t>
  </si>
  <si>
    <t>7/15/1998</t>
  </si>
  <si>
    <t>There's Something About Mary</t>
  </si>
  <si>
    <t>The Santa Clause</t>
  </si>
  <si>
    <t>9/22/2007</t>
  </si>
  <si>
    <t>The Game Plan</t>
  </si>
  <si>
    <t>The Rookie</t>
  </si>
  <si>
    <t>The Bridges of Madison County</t>
  </si>
  <si>
    <t>Son of God</t>
  </si>
  <si>
    <t>The Animal</t>
  </si>
  <si>
    <t>The Hundred-Foot Journey</t>
  </si>
  <si>
    <t>Gandhi</t>
  </si>
  <si>
    <t>Underworld</t>
  </si>
  <si>
    <t>The Net</t>
  </si>
  <si>
    <t>Diary of a Wimpy Kid: Dog Days</t>
  </si>
  <si>
    <t>I Am Sam</t>
  </si>
  <si>
    <t>Derailed</t>
  </si>
  <si>
    <t>The Informant!</t>
  </si>
  <si>
    <t>Delivery Man</t>
  </si>
  <si>
    <t>Hail, Caesar!</t>
  </si>
  <si>
    <t>Jay and Silent Bob Strike Back</t>
  </si>
  <si>
    <t>12/29/1993</t>
  </si>
  <si>
    <t>Shadowlands</t>
  </si>
  <si>
    <t>8/27/2008</t>
  </si>
  <si>
    <t>Traitor</t>
  </si>
  <si>
    <t>Deuce Bigalow: European Gigolo</t>
  </si>
  <si>
    <t>Mad Money</t>
  </si>
  <si>
    <t>11/27/2013</t>
  </si>
  <si>
    <t>Homefront</t>
  </si>
  <si>
    <t>Igor</t>
  </si>
  <si>
    <t>Saving Silverman</t>
  </si>
  <si>
    <t>Summer of Sam</t>
  </si>
  <si>
    <t>9/14/2001</t>
  </si>
  <si>
    <t>The Glass House</t>
  </si>
  <si>
    <t>The Transporter Refueled</t>
  </si>
  <si>
    <t>6/13/1980</t>
  </si>
  <si>
    <t>Josie and the Pussycats</t>
  </si>
  <si>
    <t>8/22/2012</t>
  </si>
  <si>
    <t>Hit &amp; Run</t>
  </si>
  <si>
    <t>The Little Vampire</t>
  </si>
  <si>
    <t>I Heart Huckabees</t>
  </si>
  <si>
    <t>Out of the Furnace</t>
  </si>
  <si>
    <t>RoboCop 3</t>
  </si>
  <si>
    <t>Dudley Do-Right</t>
  </si>
  <si>
    <t>9/21/2001</t>
  </si>
  <si>
    <t>Megiddo: Omega Code 2</t>
  </si>
  <si>
    <t>Darling Lili</t>
  </si>
  <si>
    <t>The Libertine</t>
  </si>
  <si>
    <t>Zwartboek</t>
  </si>
  <si>
    <t>10/31/2014</t>
  </si>
  <si>
    <t>Before I Go to Sleep</t>
  </si>
  <si>
    <t>Stone</t>
  </si>
  <si>
    <t>Joyeux Noël</t>
  </si>
  <si>
    <t>Metegol</t>
  </si>
  <si>
    <t>The Butterfly God</t>
  </si>
  <si>
    <t>6/24/1977</t>
  </si>
  <si>
    <t>Sorcerer</t>
  </si>
  <si>
    <t>Molière</t>
  </si>
  <si>
    <t>Michael Clayton</t>
  </si>
  <si>
    <t>Arlington Road</t>
  </si>
  <si>
    <t>My Fellow Americans</t>
  </si>
  <si>
    <t>To Rome with Love</t>
  </si>
  <si>
    <t>Silver Linings Playbook</t>
  </si>
  <si>
    <t>South Park: Bigger, Longer &amp; Uncut</t>
  </si>
  <si>
    <t>6/18/1982</t>
  </si>
  <si>
    <t>Firefox</t>
  </si>
  <si>
    <t>Death at a Funeral</t>
  </si>
  <si>
    <t>3/19/1993</t>
  </si>
  <si>
    <t>Teenage Mutant Ninja Turtles III</t>
  </si>
  <si>
    <t>Hardball</t>
  </si>
  <si>
    <t>For Colored Girls</t>
  </si>
  <si>
    <t>Freedom Writers</t>
  </si>
  <si>
    <t>The Transporter</t>
  </si>
  <si>
    <t>Never Back Down</t>
  </si>
  <si>
    <t>Tinker Tailor Soldier Spy</t>
  </si>
  <si>
    <t>The Bachelor</t>
  </si>
  <si>
    <t>The Rage: Carrie 2</t>
  </si>
  <si>
    <t>Swing Vote</t>
  </si>
  <si>
    <t>Away We Go</t>
  </si>
  <si>
    <t>Moonlight Mile</t>
  </si>
  <si>
    <t>The Beaver</t>
  </si>
  <si>
    <t>Molly</t>
  </si>
  <si>
    <t>Bitter Harvest</t>
  </si>
  <si>
    <t>eXistenZ</t>
  </si>
  <si>
    <t>7/23/1982</t>
  </si>
  <si>
    <t>The Best Little Whorehouse in Texas</t>
  </si>
  <si>
    <t>Pulse</t>
  </si>
  <si>
    <t>Raiders of the Lost Ark</t>
  </si>
  <si>
    <t>11/13/1991</t>
  </si>
  <si>
    <t>Beauty and the Beast</t>
  </si>
  <si>
    <t>11/20/1992</t>
  </si>
  <si>
    <t>Home Alone 2: Lost in New York</t>
  </si>
  <si>
    <t>11/16/1977</t>
  </si>
  <si>
    <t>Close Encounters of the Third Kind</t>
  </si>
  <si>
    <t>5/20/1987</t>
  </si>
  <si>
    <t>Beverly Hills Cop II</t>
  </si>
  <si>
    <t>The Conjuring</t>
  </si>
  <si>
    <t>Bringing Down the House</t>
  </si>
  <si>
    <t>2/14/1991</t>
  </si>
  <si>
    <t>The Silence of the Lambs</t>
  </si>
  <si>
    <t>2/14/1992</t>
  </si>
  <si>
    <t>Wayne's World</t>
  </si>
  <si>
    <t>Jackass 3D</t>
  </si>
  <si>
    <t>6/16/1978</t>
  </si>
  <si>
    <t>Jaws 2</t>
  </si>
  <si>
    <t>Bad Moms</t>
  </si>
  <si>
    <t>Beverly Hills Chihuahua</t>
  </si>
  <si>
    <t>Tammy</t>
  </si>
  <si>
    <t>1/21/2005</t>
  </si>
  <si>
    <t>Are We There Yet?</t>
  </si>
  <si>
    <t>11/16/2011</t>
  </si>
  <si>
    <t>The Descendants</t>
  </si>
  <si>
    <t>School of Rock</t>
  </si>
  <si>
    <t>4/13/2007</t>
  </si>
  <si>
    <t>Disturbia</t>
  </si>
  <si>
    <t>8/18/1995</t>
  </si>
  <si>
    <t>Mortal Kombat</t>
  </si>
  <si>
    <t>6/23/2004</t>
  </si>
  <si>
    <t>White Chicks</t>
  </si>
  <si>
    <t>Obsessed</t>
  </si>
  <si>
    <t>Holes</t>
  </si>
  <si>
    <t>Tyler Perry's Madea's Witness Protection</t>
  </si>
  <si>
    <t>3/31/2010</t>
  </si>
  <si>
    <t>The Last Song</t>
  </si>
  <si>
    <t>Why Did I Get Married Too?</t>
  </si>
  <si>
    <t>12 Years a Slave</t>
  </si>
  <si>
    <t>Drumline</t>
  </si>
  <si>
    <t>Me Before You</t>
  </si>
  <si>
    <t>Edward Scissorhands</t>
  </si>
  <si>
    <t>Selma</t>
  </si>
  <si>
    <t>Popeye</t>
  </si>
  <si>
    <t>Date Movie</t>
  </si>
  <si>
    <t>Peter Pan: Return to Neverland</t>
  </si>
  <si>
    <t>The Jungle Book 2</t>
  </si>
  <si>
    <t>Premonition</t>
  </si>
  <si>
    <t>Boogeyman</t>
  </si>
  <si>
    <t>The Tigger Movie</t>
  </si>
  <si>
    <t>Spotlight</t>
  </si>
  <si>
    <t>Max</t>
  </si>
  <si>
    <t>Meet the Browns</t>
  </si>
  <si>
    <t>Orphan</t>
  </si>
  <si>
    <t>1/26/2007</t>
  </si>
  <si>
    <t>Epic Movie</t>
  </si>
  <si>
    <t>Lakeview Terrace</t>
  </si>
  <si>
    <t>The Grudge 2</t>
  </si>
  <si>
    <t>5/14/1982</t>
  </si>
  <si>
    <t>How Stella Got Her Groove Back</t>
  </si>
  <si>
    <t>7/19/1991</t>
  </si>
  <si>
    <t>Bill &amp; Ted's Bogus Journey</t>
  </si>
  <si>
    <t>Man of the Year</t>
  </si>
  <si>
    <t>7/27/2016</t>
  </si>
  <si>
    <t>Nerve</t>
  </si>
  <si>
    <t>2/19/2016</t>
  </si>
  <si>
    <t>Risen</t>
  </si>
  <si>
    <t>8/18/2010</t>
  </si>
  <si>
    <t>Vampires Suck</t>
  </si>
  <si>
    <t>12/21/1979</t>
  </si>
  <si>
    <t>The Black Hole</t>
  </si>
  <si>
    <t>The American</t>
  </si>
  <si>
    <t>Selena</t>
  </si>
  <si>
    <t>A Very Harold &amp; Kumar 3D Christmas</t>
  </si>
  <si>
    <t>Eternal Sunshine of the Spotless Mind</t>
  </si>
  <si>
    <t>Texas Chainsaw 3D</t>
  </si>
  <si>
    <t>10/27/2006</t>
  </si>
  <si>
    <t>Babel</t>
  </si>
  <si>
    <t>This is Where I Leave You</t>
  </si>
  <si>
    <t>Doubt</t>
  </si>
  <si>
    <t>Team America: World Police</t>
  </si>
  <si>
    <t>10/27/1995</t>
  </si>
  <si>
    <t>Copycat</t>
  </si>
  <si>
    <t>Scary Movie V</t>
  </si>
  <si>
    <t>She's Out of My League</t>
  </si>
  <si>
    <t>Milk</t>
  </si>
  <si>
    <t>10/15/1969</t>
  </si>
  <si>
    <t>Paint Your Wagon</t>
  </si>
  <si>
    <t>8/31/2011</t>
  </si>
  <si>
    <t>The Debt</t>
  </si>
  <si>
    <t>10/25/2002</t>
  </si>
  <si>
    <t>Ghost Ship</t>
  </si>
  <si>
    <t>Daybreakers</t>
  </si>
  <si>
    <t>The Bank Job</t>
  </si>
  <si>
    <t>Wild Things</t>
  </si>
  <si>
    <t>The Stepfather</t>
  </si>
  <si>
    <t>High Fidelity</t>
  </si>
  <si>
    <t>Stick It</t>
  </si>
  <si>
    <t>One Missed Call</t>
  </si>
  <si>
    <t>Eye for an Eye</t>
  </si>
  <si>
    <t>Street Kings</t>
  </si>
  <si>
    <t>The World's End</t>
  </si>
  <si>
    <t>1/19/1996</t>
  </si>
  <si>
    <t>From Dusk Till Dawn</t>
  </si>
  <si>
    <t>You Again</t>
  </si>
  <si>
    <t>Nancy Drew</t>
  </si>
  <si>
    <t>Alpha and Omega 3D</t>
  </si>
  <si>
    <t>Endless Love</t>
  </si>
  <si>
    <t>The Covenant</t>
  </si>
  <si>
    <t>Monte Carlo</t>
  </si>
  <si>
    <t>Stay Alive</t>
  </si>
  <si>
    <t>2 For the Money</t>
  </si>
  <si>
    <t>Psycho</t>
  </si>
  <si>
    <t>10/19/1990</t>
  </si>
  <si>
    <t>Quigley Down Under</t>
  </si>
  <si>
    <t>9/27/1995</t>
  </si>
  <si>
    <t>To Die For</t>
  </si>
  <si>
    <t>8/21/2009</t>
  </si>
  <si>
    <t>Shorts</t>
  </si>
  <si>
    <t>10/30/1998</t>
  </si>
  <si>
    <t>Vampires</t>
  </si>
  <si>
    <t>Appaloosa</t>
  </si>
  <si>
    <t>Secret in Their Eyes</t>
  </si>
  <si>
    <t>Yu-Gi-Oh</t>
  </si>
  <si>
    <t>Reign Over Me</t>
  </si>
  <si>
    <t>My Best Friend's Girl</t>
  </si>
  <si>
    <t>Georgia Rule</t>
  </si>
  <si>
    <t>7/31/1981</t>
  </si>
  <si>
    <t>Under the Rainbow</t>
  </si>
  <si>
    <t>Ladyhawke</t>
  </si>
  <si>
    <t>Into the Wild</t>
  </si>
  <si>
    <t>Simon Birch</t>
  </si>
  <si>
    <t>Pooh's Heffalump Movie</t>
  </si>
  <si>
    <t>School for Scoundrels</t>
  </si>
  <si>
    <t>Silent Hill: Revelation 3D</t>
  </si>
  <si>
    <t>Home for the Holidays</t>
  </si>
  <si>
    <t>2/20/2009</t>
  </si>
  <si>
    <t>Fired Up</t>
  </si>
  <si>
    <t>Kung Fu Hustle</t>
  </si>
  <si>
    <t>7/26/2002</t>
  </si>
  <si>
    <t>The Country Bears</t>
  </si>
  <si>
    <t>21 Grams</t>
  </si>
  <si>
    <t>Armored</t>
  </si>
  <si>
    <t>The Kite Runner</t>
  </si>
  <si>
    <t>Paparazzi</t>
  </si>
  <si>
    <t>A Guy Thing</t>
  </si>
  <si>
    <t>2/15/1965</t>
  </si>
  <si>
    <t>The Greatest Story Ever Told</t>
  </si>
  <si>
    <t>Loser</t>
  </si>
  <si>
    <t>9/23/2009</t>
  </si>
  <si>
    <t>Capitalism: A Love Story</t>
  </si>
  <si>
    <t>Lockout</t>
  </si>
  <si>
    <t>Disaster Movie</t>
  </si>
  <si>
    <t>What's Your Number?</t>
  </si>
  <si>
    <t>The Man Who Knew Too Little</t>
  </si>
  <si>
    <t>Crank 2: High Voltage</t>
  </si>
  <si>
    <t>Burnt</t>
  </si>
  <si>
    <t>Envy</t>
  </si>
  <si>
    <t>One Night with the King</t>
  </si>
  <si>
    <t>10/21/1994</t>
  </si>
  <si>
    <t>Bullets Over Broadway</t>
  </si>
  <si>
    <t>Ghost Town</t>
  </si>
  <si>
    <t>The Quiet American</t>
  </si>
  <si>
    <t>Triple 9</t>
  </si>
  <si>
    <t>The Weather Man</t>
  </si>
  <si>
    <t>Undisputed</t>
  </si>
  <si>
    <t>12 Rounds</t>
  </si>
  <si>
    <t>Let Me In</t>
  </si>
  <si>
    <t>3 Ninjas Kick Back</t>
  </si>
  <si>
    <t>Be Kind Rewind</t>
  </si>
  <si>
    <t>Mrs. Henderson Presents</t>
  </si>
  <si>
    <t>Deconstructing Harry</t>
  </si>
  <si>
    <t>Three to Tango</t>
  </si>
  <si>
    <t>12/15/1989</t>
  </si>
  <si>
    <t>We're No Angels</t>
  </si>
  <si>
    <t>Everyone Says I Love You</t>
  </si>
  <si>
    <t>8/31/2007</t>
  </si>
  <si>
    <t>Death Sentence</t>
  </si>
  <si>
    <t>Everybody's Fine</t>
  </si>
  <si>
    <t>Super Babies: Baby Geniuses 2</t>
  </si>
  <si>
    <t>Battle of the Year</t>
  </si>
  <si>
    <t>The Man</t>
  </si>
  <si>
    <t>Code Name: The Cleaner</t>
  </si>
  <si>
    <t>Inherent Vice</t>
  </si>
  <si>
    <t>Connie &amp; Carla</t>
  </si>
  <si>
    <t>Machete Kills</t>
  </si>
  <si>
    <t>Sweet Charity</t>
  </si>
  <si>
    <t>2/24/2006</t>
  </si>
  <si>
    <t>Doogal</t>
  </si>
  <si>
    <t>Proof</t>
  </si>
  <si>
    <t>An American Carol</t>
  </si>
  <si>
    <t>Willard</t>
  </si>
  <si>
    <t>Strange Wilderness</t>
  </si>
  <si>
    <t>Little Boy</t>
  </si>
  <si>
    <t>Topsy Turvy</t>
  </si>
  <si>
    <t>Chasing Mavericks</t>
  </si>
  <si>
    <t>A Most Violent Year</t>
  </si>
  <si>
    <t>A Dangerous Method</t>
  </si>
  <si>
    <t>A Scanner Darkly</t>
  </si>
  <si>
    <t>Bandslam</t>
  </si>
  <si>
    <t>Alone in the Dark</t>
  </si>
  <si>
    <t>Birth</t>
  </si>
  <si>
    <t>Passchendaele</t>
  </si>
  <si>
    <t>Flash of Genius</t>
  </si>
  <si>
    <t>I'm Not There</t>
  </si>
  <si>
    <t>The Cold Light of Day</t>
  </si>
  <si>
    <t>The Brothers Bloom</t>
  </si>
  <si>
    <t>Synecdoche, New York</t>
  </si>
  <si>
    <t>10/29/1999</t>
  </si>
  <si>
    <t>Mononoke-hime</t>
  </si>
  <si>
    <t>Bon Voyage</t>
  </si>
  <si>
    <t>My All-American</t>
  </si>
  <si>
    <t>Can't Stop the Music</t>
  </si>
  <si>
    <t>8/26/2016</t>
  </si>
  <si>
    <t>Hands of Stone</t>
  </si>
  <si>
    <t>The Proposition</t>
  </si>
  <si>
    <t>Marci X</t>
  </si>
  <si>
    <t>Equilibrium</t>
  </si>
  <si>
    <t>Dylan Dog: Dead of Night</t>
  </si>
  <si>
    <t>The Oogieloves in the BIG Balloon Adventure</t>
  </si>
  <si>
    <t>5/23/2008</t>
  </si>
  <si>
    <t>The Children of Huang Shi</t>
  </si>
  <si>
    <t>The Yards</t>
  </si>
  <si>
    <t>All Good Things</t>
  </si>
  <si>
    <t>By the Sea</t>
  </si>
  <si>
    <t>Steamboy</t>
  </si>
  <si>
    <t>The Game of Their Lives</t>
  </si>
  <si>
    <t>Rapa Nui</t>
  </si>
  <si>
    <t>The Tempest</t>
  </si>
  <si>
    <t>CJ7</t>
  </si>
  <si>
    <t>Couloirs du temps: Les visiteurs 2, Les</t>
  </si>
  <si>
    <t>People I Know</t>
  </si>
  <si>
    <t>Regression</t>
  </si>
  <si>
    <t>Koltchak</t>
  </si>
  <si>
    <t>Zambezia</t>
  </si>
  <si>
    <t>4/13/2010</t>
  </si>
  <si>
    <t>Three Kingdoms: Resurrection of the Dragon</t>
  </si>
  <si>
    <t>3/31/2004</t>
  </si>
  <si>
    <t>The Touch</t>
  </si>
  <si>
    <t>Survivor</t>
  </si>
  <si>
    <t>Butterfly on a Wheel</t>
  </si>
  <si>
    <t>Ramanujan</t>
  </si>
  <si>
    <t>Story of Bonnie and Clyde, The</t>
  </si>
  <si>
    <t>8/29/2014</t>
  </si>
  <si>
    <t>Dwegons and Leprechauns</t>
  </si>
  <si>
    <t>The History of Love</t>
  </si>
  <si>
    <t>6/30/2016</t>
  </si>
  <si>
    <t>Fight Valley</t>
  </si>
  <si>
    <t>12/31/2017</t>
  </si>
  <si>
    <t>The Thousand Miles</t>
  </si>
  <si>
    <t>Der Baader Meinhof Komplex</t>
  </si>
  <si>
    <t>The Painted Veil</t>
  </si>
  <si>
    <t>The Frozen Ground</t>
  </si>
  <si>
    <t>The Devil's Double</t>
  </si>
  <si>
    <t>Back to the Future</t>
  </si>
  <si>
    <t>Dances with Wolves</t>
  </si>
  <si>
    <t>Scary Movie</t>
  </si>
  <si>
    <t>Bad Teacher</t>
  </si>
  <si>
    <t>Sausage Party</t>
  </si>
  <si>
    <t>9/15/1989</t>
  </si>
  <si>
    <t>Sea of Love</t>
  </si>
  <si>
    <t>Just Married</t>
  </si>
  <si>
    <t>I Can Do Bad All By Myself</t>
  </si>
  <si>
    <t>A Cinderella Story</t>
  </si>
  <si>
    <t>5/23/1980</t>
  </si>
  <si>
    <t>The Shining</t>
  </si>
  <si>
    <t>10/26/2001</t>
  </si>
  <si>
    <t>Thirteen Ghosts</t>
  </si>
  <si>
    <t>House on Haunted Hill</t>
  </si>
  <si>
    <t>The Crazies</t>
  </si>
  <si>
    <t>Notorious</t>
  </si>
  <si>
    <t>The Switch</t>
  </si>
  <si>
    <t>Leap Year</t>
  </si>
  <si>
    <t>The Book Thief</t>
  </si>
  <si>
    <t>Gone, Baby, Gone</t>
  </si>
  <si>
    <t>7/26/2000</t>
  </si>
  <si>
    <t>Thomas and the Magic Railroad</t>
  </si>
  <si>
    <t>Mutiny on The Bounty</t>
  </si>
  <si>
    <t>Sen to Chihiro no Kamikakushi</t>
  </si>
  <si>
    <t>Sex Drive</t>
  </si>
  <si>
    <t>Firestorm</t>
  </si>
  <si>
    <t>Take Me Home Tonight</t>
  </si>
  <si>
    <t>Won't Back Down</t>
  </si>
  <si>
    <t>The Fall of the Roman Empire</t>
  </si>
  <si>
    <t>The Nutcracker</t>
  </si>
  <si>
    <t>Kansas City</t>
  </si>
  <si>
    <t>Out of Inferno</t>
  </si>
  <si>
    <t>George A. Romero's Land of the Dead</t>
  </si>
  <si>
    <t>Indigènes</t>
  </si>
  <si>
    <t>4/15/2005</t>
  </si>
  <si>
    <t>The Amityville Horror</t>
  </si>
  <si>
    <t>Adaptation</t>
  </si>
  <si>
    <t>The Invention of Lying</t>
  </si>
  <si>
    <t>5/22/1998</t>
  </si>
  <si>
    <t>Fear and Loathing in Las Vegas</t>
  </si>
  <si>
    <t>Ne le dis à personne</t>
  </si>
  <si>
    <t>Left Behind</t>
  </si>
  <si>
    <t>Neighbors</t>
  </si>
  <si>
    <t>Borat</t>
  </si>
  <si>
    <t>7/29/1994</t>
  </si>
  <si>
    <t>The Mask</t>
  </si>
  <si>
    <t>Big</t>
  </si>
  <si>
    <t>Legally Blonde</t>
  </si>
  <si>
    <t>Mean Girls</t>
  </si>
  <si>
    <t>Star Trek III: The Search for Spock</t>
  </si>
  <si>
    <t>The Exorcism of Emily Rose</t>
  </si>
  <si>
    <t>Deuce Bigalow: Male Gigolo</t>
  </si>
  <si>
    <t>Barbershop 2: Back in Business</t>
  </si>
  <si>
    <t>The Family Stone</t>
  </si>
  <si>
    <t>Bad Santa</t>
  </si>
  <si>
    <t>Predator</t>
  </si>
  <si>
    <t>My Big Fat Greek Wedding 2</t>
  </si>
  <si>
    <t>Austin Powers: International Man of Mystery</t>
  </si>
  <si>
    <t>Diary of a Wimpy Kid: Rodrick Rules</t>
  </si>
  <si>
    <t>9/19/1984</t>
  </si>
  <si>
    <t>Amadeus</t>
  </si>
  <si>
    <t>Prom Night</t>
  </si>
  <si>
    <t>Soul Surfer</t>
  </si>
  <si>
    <t>Under the Tuscan Sun</t>
  </si>
  <si>
    <t>Birdman or (The Unexpected Virtue of Ignorance)</t>
  </si>
  <si>
    <t>Peggy Sue Got Married</t>
  </si>
  <si>
    <t>12/26/2001</t>
  </si>
  <si>
    <t>Gosford Park</t>
  </si>
  <si>
    <t>Orange County</t>
  </si>
  <si>
    <t>Blue Jasmine</t>
  </si>
  <si>
    <t>United 93</t>
  </si>
  <si>
    <t>Honey</t>
  </si>
  <si>
    <t>The Fog</t>
  </si>
  <si>
    <t>5/24/1996</t>
  </si>
  <si>
    <t>Spy Hard</t>
  </si>
  <si>
    <t>12/13/1989</t>
  </si>
  <si>
    <t>Glory</t>
  </si>
  <si>
    <t>6/29/1984</t>
  </si>
  <si>
    <t>Conan the Destroyer</t>
  </si>
  <si>
    <t>Love the Coopers</t>
  </si>
  <si>
    <t>6/24/1970</t>
  </si>
  <si>
    <t>Catch-22</t>
  </si>
  <si>
    <t>Observe and Report</t>
  </si>
  <si>
    <t>11/14/1980</t>
  </si>
  <si>
    <t>Raging Bull</t>
  </si>
  <si>
    <t>Love Happens</t>
  </si>
  <si>
    <t>Fame</t>
  </si>
  <si>
    <t>Young Sherlock Holmes</t>
  </si>
  <si>
    <t>127 Hours</t>
  </si>
  <si>
    <t>Small Time Crooks</t>
  </si>
  <si>
    <t>Center Stage</t>
  </si>
  <si>
    <t>Norm of the North</t>
  </si>
  <si>
    <t>Catch That Kid</t>
  </si>
  <si>
    <t>Jobs</t>
  </si>
  <si>
    <t>Life as a House</t>
  </si>
  <si>
    <t>Youth in Revolt</t>
  </si>
  <si>
    <t>And So It Goes</t>
  </si>
  <si>
    <t>I Love You, Beth Cooper</t>
  </si>
  <si>
    <t>7/24/1981</t>
  </si>
  <si>
    <t>Blow Out</t>
  </si>
  <si>
    <t>Tailor of Panama</t>
  </si>
  <si>
    <t>5/22/1981</t>
  </si>
  <si>
    <t>The Legend of the Lone Ranger</t>
  </si>
  <si>
    <t>1/31/2014</t>
  </si>
  <si>
    <t>Labor Day</t>
  </si>
  <si>
    <t>8/30/2013</t>
  </si>
  <si>
    <t>Getaway</t>
  </si>
  <si>
    <t>The Ice Storm</t>
  </si>
  <si>
    <t>Being Julia</t>
  </si>
  <si>
    <t>3/22/1989</t>
  </si>
  <si>
    <t>Troop Beverly Hills</t>
  </si>
  <si>
    <t>2/21/1986</t>
  </si>
  <si>
    <t>Nine 1/2 Weeks</t>
  </si>
  <si>
    <t>The Last Station</t>
  </si>
  <si>
    <t>Dragonslayer</t>
  </si>
  <si>
    <t>Ed Wood</t>
  </si>
  <si>
    <t>Mongol</t>
  </si>
  <si>
    <t>RocknRolla</t>
  </si>
  <si>
    <t>Megaforce</t>
  </si>
  <si>
    <t>Mao's Last Dancer</t>
  </si>
  <si>
    <t>Hamlet</t>
  </si>
  <si>
    <t>The Railway Man</t>
  </si>
  <si>
    <t>Restoration</t>
  </si>
  <si>
    <t>Midnight Special</t>
  </si>
  <si>
    <t>Metallica Through the Never</t>
  </si>
  <si>
    <t>Anything Else</t>
  </si>
  <si>
    <t>Unforgettable</t>
  </si>
  <si>
    <t>12/30/2009</t>
  </si>
  <si>
    <t>Das Weisse Band: Eine deutsche Kindergeschichte</t>
  </si>
  <si>
    <t>Phantom</t>
  </si>
  <si>
    <t>The Salton Sea</t>
  </si>
  <si>
    <t>The Informers</t>
  </si>
  <si>
    <t>One Man's Hero</t>
  </si>
  <si>
    <t>Carlos</t>
  </si>
  <si>
    <t>Renaissance</t>
  </si>
  <si>
    <t>I Come with the Rain</t>
  </si>
  <si>
    <t>I Am Wrath</t>
  </si>
  <si>
    <t>Day of the Dead</t>
  </si>
  <si>
    <t>The Prince</t>
  </si>
  <si>
    <t>Wolves</t>
  </si>
  <si>
    <t>Forsaken</t>
  </si>
  <si>
    <t>T2: Trainspotting</t>
  </si>
  <si>
    <t>6/28/1985</t>
  </si>
  <si>
    <t>Red Sonja</t>
  </si>
  <si>
    <t>Red Lights</t>
  </si>
  <si>
    <t>Superbad</t>
  </si>
  <si>
    <t>Madea Goes To Jail</t>
  </si>
  <si>
    <t>Step Up 2 the Streets</t>
  </si>
  <si>
    <t>Hoodwinked</t>
  </si>
  <si>
    <t>Hitman</t>
  </si>
  <si>
    <t>Hotel Rwanda</t>
  </si>
  <si>
    <t>Beerfest</t>
  </si>
  <si>
    <t>Black Nativity</t>
  </si>
  <si>
    <t>City of Ghosts</t>
  </si>
  <si>
    <t>The Others</t>
  </si>
  <si>
    <t>7/18/1986</t>
  </si>
  <si>
    <t>Aliens</t>
  </si>
  <si>
    <t>8/13/2014</t>
  </si>
  <si>
    <t>Let’s Be Cops</t>
  </si>
  <si>
    <t>I Know What You Did Last Summer</t>
  </si>
  <si>
    <t>10/22/1964</t>
  </si>
  <si>
    <t>My Fair Lady</t>
  </si>
  <si>
    <t>10/22/2004</t>
  </si>
  <si>
    <t>Sideways</t>
  </si>
  <si>
    <t>11/15/2013</t>
  </si>
  <si>
    <t>The Best Man Holiday</t>
  </si>
  <si>
    <t>Friday the 13th</t>
  </si>
  <si>
    <t>Pitch Perfect</t>
  </si>
  <si>
    <t>Halloween: H2O</t>
  </si>
  <si>
    <t>Evil Dead</t>
  </si>
  <si>
    <t>Jet Li's Hero</t>
  </si>
  <si>
    <t>10/29/2010</t>
  </si>
  <si>
    <t>Saw 3D</t>
  </si>
  <si>
    <t>2/20/2015</t>
  </si>
  <si>
    <t>McFarland, USA</t>
  </si>
  <si>
    <t>The Hills Have Eyes</t>
  </si>
  <si>
    <t>40 Days and 40 Nights</t>
  </si>
  <si>
    <t>Good Boy!</t>
  </si>
  <si>
    <t>Smokin' Aces</t>
  </si>
  <si>
    <t>A Night at the Roxbury</t>
  </si>
  <si>
    <t>Beastly</t>
  </si>
  <si>
    <t>Brooklyn's Finest</t>
  </si>
  <si>
    <t>Tron</t>
  </si>
  <si>
    <t>Lottery Ticket</t>
  </si>
  <si>
    <t>Dickie Roberts: Former Child Star</t>
  </si>
  <si>
    <t>ATL</t>
  </si>
  <si>
    <t>Summer Catch</t>
  </si>
  <si>
    <t>A Simple Plan</t>
  </si>
  <si>
    <t>Larry the Cable Guy: Health Inspector</t>
  </si>
  <si>
    <t>Wes Craven Presents: They</t>
  </si>
  <si>
    <t>The Adventures of Elmo in Grouchland</t>
  </si>
  <si>
    <t>7/24/1987</t>
  </si>
  <si>
    <t>Superman IV: The Quest for Peace</t>
  </si>
  <si>
    <t>55 Days at Peking</t>
  </si>
  <si>
    <t>My Life in Ruins</t>
  </si>
  <si>
    <t>American Dreamz</t>
  </si>
  <si>
    <t>How She Move</t>
  </si>
  <si>
    <t>Running Scared</t>
  </si>
  <si>
    <t>The Apparition</t>
  </si>
  <si>
    <t>Bobby Jones: Stroke of Genius</t>
  </si>
  <si>
    <t>8/29/1986</t>
  </si>
  <si>
    <t>Shanghai Surprise</t>
  </si>
  <si>
    <t>L'illusionniste</t>
  </si>
  <si>
    <t>Roar</t>
  </si>
  <si>
    <t>10/17/2003</t>
  </si>
  <si>
    <t>Veronica Guerin</t>
  </si>
  <si>
    <t>11/14/2007</t>
  </si>
  <si>
    <t>Southland Tales</t>
  </si>
  <si>
    <t>Escobar: Paradise Lost</t>
  </si>
  <si>
    <t>6/23/2009</t>
  </si>
  <si>
    <t>Chasseurs de dragons</t>
  </si>
  <si>
    <t>10/21/1977</t>
  </si>
  <si>
    <t>Damnation Alley</t>
  </si>
  <si>
    <t>The Young Messiah</t>
  </si>
  <si>
    <t>FUR: An Imaginary Portrait of Diane Arbus</t>
  </si>
  <si>
    <t>11/27/1991</t>
  </si>
  <si>
    <t>My Girl</t>
  </si>
  <si>
    <t>Wall Street</t>
  </si>
  <si>
    <t>Sense and Sensibility</t>
  </si>
  <si>
    <t>The Illusionist</t>
  </si>
  <si>
    <t>Becoming Jane</t>
  </si>
  <si>
    <t>House of Sand and Fog</t>
  </si>
  <si>
    <t>Sydney White</t>
  </si>
  <si>
    <t>Arn - Tempelriddaren</t>
  </si>
  <si>
    <t>Dead Poets Society</t>
  </si>
  <si>
    <t>12/16/1994</t>
  </si>
  <si>
    <t>Dumb &amp; Dumber</t>
  </si>
  <si>
    <t>When Harry Met Sally…</t>
  </si>
  <si>
    <t>Road Trip</t>
  </si>
  <si>
    <t>The Verdict</t>
  </si>
  <si>
    <t>Varsity Blues</t>
  </si>
  <si>
    <t>Moonrise Kingdom</t>
  </si>
  <si>
    <t>11/25/2011</t>
  </si>
  <si>
    <t>The Artist</t>
  </si>
  <si>
    <t>The Unborn</t>
  </si>
  <si>
    <t>The Master of Disguise</t>
  </si>
  <si>
    <t>The Texas Chainsaw Massacre: The Beginning</t>
  </si>
  <si>
    <t>El Laberinto del Fauno</t>
  </si>
  <si>
    <t>The Roommate</t>
  </si>
  <si>
    <t>The Messengers</t>
  </si>
  <si>
    <t>See Spot Run</t>
  </si>
  <si>
    <t>Double Impact</t>
  </si>
  <si>
    <t>6/27/2001</t>
  </si>
  <si>
    <t>Baby Boy</t>
  </si>
  <si>
    <t>Joe Dirt</t>
  </si>
  <si>
    <t>The Women</t>
  </si>
  <si>
    <t>4/20/2007</t>
  </si>
  <si>
    <t>Hot Fuzz</t>
  </si>
  <si>
    <t>Vicky Cristina Barcelona</t>
  </si>
  <si>
    <t>Boys and Girls</t>
  </si>
  <si>
    <t>Léon</t>
  </si>
  <si>
    <t>Remember Me</t>
  </si>
  <si>
    <t>White Oleander</t>
  </si>
  <si>
    <t>Jennifer's Body</t>
  </si>
  <si>
    <t>Drowning Mona</t>
  </si>
  <si>
    <t>1/30/1987</t>
  </si>
  <si>
    <t>Radio Days</t>
  </si>
  <si>
    <t>How to Deal</t>
  </si>
  <si>
    <t>Soul Plane</t>
  </si>
  <si>
    <t>My Stepmother Is an Alien</t>
  </si>
  <si>
    <t>People Like Us</t>
  </si>
  <si>
    <t>The Thirteenth Floor</t>
  </si>
  <si>
    <t>The Cookout</t>
  </si>
  <si>
    <t>10/19/1979</t>
  </si>
  <si>
    <t>Meteor</t>
  </si>
  <si>
    <t>Highlander</t>
  </si>
  <si>
    <t>Hollywood Ending</t>
  </si>
  <si>
    <t>Duets</t>
  </si>
  <si>
    <t>Detroit Rock City</t>
  </si>
  <si>
    <t>Things We Lost in the Fire</t>
  </si>
  <si>
    <t>The Homesman</t>
  </si>
  <si>
    <t>Trance</t>
  </si>
  <si>
    <t>The Immigrant</t>
  </si>
  <si>
    <t>Steel</t>
  </si>
  <si>
    <t>The White Countess</t>
  </si>
  <si>
    <t>Bienvenue chez les Ch'tis</t>
  </si>
  <si>
    <t>Enter the Void</t>
  </si>
  <si>
    <t>Good</t>
  </si>
  <si>
    <t>Vamps</t>
  </si>
  <si>
    <t>Haeundae</t>
  </si>
  <si>
    <t>Hachiko: A Dog's Story</t>
  </si>
  <si>
    <t>Zulu</t>
  </si>
  <si>
    <t>Juwanna Mann</t>
  </si>
  <si>
    <t>La Môme</t>
  </si>
  <si>
    <t>Ararat</t>
  </si>
  <si>
    <t>Slow Burn</t>
  </si>
  <si>
    <t>Madison</t>
  </si>
  <si>
    <t>The Yellow Handkerchief</t>
  </si>
  <si>
    <t>Wasabi</t>
  </si>
  <si>
    <t>Slither</t>
  </si>
  <si>
    <t>11/16/1990</t>
  </si>
  <si>
    <t>Home Alone</t>
  </si>
  <si>
    <t>Beverly Hills Cop</t>
  </si>
  <si>
    <t>5/16/1986</t>
  </si>
  <si>
    <t>Top Gun</t>
  </si>
  <si>
    <t>12/17/1982</t>
  </si>
  <si>
    <t>Tootsie</t>
  </si>
  <si>
    <t>11/25/1987</t>
  </si>
  <si>
    <t>3 Men and a Baby</t>
  </si>
  <si>
    <t>11/26/2010</t>
  </si>
  <si>
    <t>The King’s Speech</t>
  </si>
  <si>
    <t>9/15/1999</t>
  </si>
  <si>
    <t>American Beauty</t>
  </si>
  <si>
    <t>Crouching Tiger, Hidden Dragon</t>
  </si>
  <si>
    <t>Twins</t>
  </si>
  <si>
    <t>Scream</t>
  </si>
  <si>
    <t>Jackass Presents: Bad Grandpa</t>
  </si>
  <si>
    <t>The Color Purple</t>
  </si>
  <si>
    <t>11/28/2014</t>
  </si>
  <si>
    <t>The Imitation Game</t>
  </si>
  <si>
    <t>3/30/1988</t>
  </si>
  <si>
    <t>Beetle Juice</t>
  </si>
  <si>
    <t>11/18/1959</t>
  </si>
  <si>
    <t>Mama</t>
  </si>
  <si>
    <t>Private Benjamin</t>
  </si>
  <si>
    <t>Coal Miner's Daughter</t>
  </si>
  <si>
    <t>Lethal Weapon</t>
  </si>
  <si>
    <t>Diary of a Wimpy Kid</t>
  </si>
  <si>
    <t>7/29/1983</t>
  </si>
  <si>
    <t>National Lampoon’s Vacation</t>
  </si>
  <si>
    <t>Halloween</t>
  </si>
  <si>
    <t>9/30/2006</t>
  </si>
  <si>
    <t>The Queen</t>
  </si>
  <si>
    <t>Why Did I Get Married?</t>
  </si>
  <si>
    <t>The Woman in Black</t>
  </si>
  <si>
    <t>Little Women</t>
  </si>
  <si>
    <t>The Deer Hunter</t>
  </si>
  <si>
    <t>When a Stranger Calls</t>
  </si>
  <si>
    <t>Big Fat Liar</t>
  </si>
  <si>
    <t>Cop Land</t>
  </si>
  <si>
    <t>Wag the Dog</t>
  </si>
  <si>
    <t>2/22/2013</t>
  </si>
  <si>
    <t>Snitch</t>
  </si>
  <si>
    <t>The Lizzie McGuire Movie</t>
  </si>
  <si>
    <t>Krampus</t>
  </si>
  <si>
    <t>End of Watch</t>
  </si>
  <si>
    <t>The Faculty</t>
  </si>
  <si>
    <t>What's Love Got to Do With It</t>
  </si>
  <si>
    <t>Not Another Teen Movie</t>
  </si>
  <si>
    <t>Wild</t>
  </si>
  <si>
    <t>12/16/1962</t>
  </si>
  <si>
    <t>Lawrence of Arabia</t>
  </si>
  <si>
    <t>The Theory of Everything</t>
  </si>
  <si>
    <t>Drive</t>
  </si>
  <si>
    <t>The Skulls</t>
  </si>
  <si>
    <t>Hawaii</t>
  </si>
  <si>
    <t>Malibu's Most Wanted</t>
  </si>
  <si>
    <t>All About Steve</t>
  </si>
  <si>
    <t>Where the Heart Is</t>
  </si>
  <si>
    <t>Halloween 2</t>
  </si>
  <si>
    <t>The Last House on the Left</t>
  </si>
  <si>
    <t>Because of Winn-Dixie</t>
  </si>
  <si>
    <t>The Wedding Date</t>
  </si>
  <si>
    <t>9/25/1987</t>
  </si>
  <si>
    <t>The Princess Bride</t>
  </si>
  <si>
    <t>Halloween: Resurrection</t>
  </si>
  <si>
    <t>The Great Debaters</t>
  </si>
  <si>
    <t>When the Game Stands Tall</t>
  </si>
  <si>
    <t>Confessions of a Teenage Drama Queen</t>
  </si>
  <si>
    <t>4/17/1998</t>
  </si>
  <si>
    <t>The Object of my Affection</t>
  </si>
  <si>
    <t>28 Weeks Later</t>
  </si>
  <si>
    <t>Grosse Pointe Blank</t>
  </si>
  <si>
    <t>Love and Basketball</t>
  </si>
  <si>
    <t>Book of Shadows: Blair Witch 2</t>
  </si>
  <si>
    <t>Boogie Nights</t>
  </si>
  <si>
    <t>Ramona and Beezus</t>
  </si>
  <si>
    <t>8/27/2014</t>
  </si>
  <si>
    <t>The November Man</t>
  </si>
  <si>
    <t>The Craft</t>
  </si>
  <si>
    <t>12/28/2005</t>
  </si>
  <si>
    <t>Match Point</t>
  </si>
  <si>
    <t>The Remains of the Day</t>
  </si>
  <si>
    <t>Nowhere to Run</t>
  </si>
  <si>
    <t>9/22/2000</t>
  </si>
  <si>
    <t>Urban Legends: Final Cut</t>
  </si>
  <si>
    <t>The Place Beyond the Pines</t>
  </si>
  <si>
    <t>Flicka</t>
  </si>
  <si>
    <t>The Hills Have Eyes II</t>
  </si>
  <si>
    <t>4/29/2016</t>
  </si>
  <si>
    <t>Keanu</t>
  </si>
  <si>
    <t>Country Strong</t>
  </si>
  <si>
    <t>Tuck Everlasting</t>
  </si>
  <si>
    <t>The Marine</t>
  </si>
  <si>
    <t>Disturbing Behavior</t>
  </si>
  <si>
    <t>The Big Lebowski</t>
  </si>
  <si>
    <t>A Most Wanted Man</t>
  </si>
  <si>
    <t>The Hurt Locker</t>
  </si>
  <si>
    <t>Eye of the Beholder</t>
  </si>
  <si>
    <t>The Man with the Iron Fists</t>
  </si>
  <si>
    <t>Firestarter</t>
  </si>
  <si>
    <t>11/30/2012</t>
  </si>
  <si>
    <t>Killing Them Softly</t>
  </si>
  <si>
    <t>Freddy Got Fingered</t>
  </si>
  <si>
    <t>One Day</t>
  </si>
  <si>
    <t>De-Lovely</t>
  </si>
  <si>
    <t>Whip It</t>
  </si>
  <si>
    <t>The Pirates Who Don't Do Anything: A VeggieTales Movie</t>
  </si>
  <si>
    <t>1/23/2008</t>
  </si>
  <si>
    <t>U2 3D</t>
  </si>
  <si>
    <t>Highlander: Endgame</t>
  </si>
  <si>
    <t>Idlewild</t>
  </si>
  <si>
    <t>Confidence</t>
  </si>
  <si>
    <t>Knockaround Guys</t>
  </si>
  <si>
    <t>The Muse</t>
  </si>
  <si>
    <t>Barney's Great Adventure</t>
  </si>
  <si>
    <t>New York Stories</t>
  </si>
  <si>
    <t>Home Fries</t>
  </si>
  <si>
    <t>3/24/2000</t>
  </si>
  <si>
    <t>Here on Earth</t>
  </si>
  <si>
    <t>Raise Your Voice</t>
  </si>
  <si>
    <t>Brazil</t>
  </si>
  <si>
    <t>4/23/1993</t>
  </si>
  <si>
    <t>The Dark Half</t>
  </si>
  <si>
    <t>Black Snake Moan</t>
  </si>
  <si>
    <t>Dark Blue</t>
  </si>
  <si>
    <t>Peeples</t>
  </si>
  <si>
    <t>A Mighty Heart</t>
  </si>
  <si>
    <t>9/30/1983</t>
  </si>
  <si>
    <t>Brainstorm</t>
  </si>
  <si>
    <t>Whatever it Takes</t>
  </si>
  <si>
    <t>Boat Trip</t>
  </si>
  <si>
    <t>5/22/2002</t>
  </si>
  <si>
    <t>The Importance of Being Earnest</t>
  </si>
  <si>
    <t>5/21/1999</t>
  </si>
  <si>
    <t>The Love Letter</t>
  </si>
  <si>
    <t>Hoot</t>
  </si>
  <si>
    <t>In Bruges</t>
  </si>
  <si>
    <t>12/28/2012</t>
  </si>
  <si>
    <t>Promised Land</t>
  </si>
  <si>
    <t>Mulholland Drive</t>
  </si>
  <si>
    <t>8/20/2008</t>
  </si>
  <si>
    <t>The Rocker</t>
  </si>
  <si>
    <t>Post Grad</t>
  </si>
  <si>
    <t>Whatever Works</t>
  </si>
  <si>
    <t>7/19/2000</t>
  </si>
  <si>
    <t>The In Crowd</t>
  </si>
  <si>
    <t>Los tres entierros de Melquiades Estrada</t>
  </si>
  <si>
    <t>Jakob the Liar</t>
  </si>
  <si>
    <t>Se jie</t>
  </si>
  <si>
    <t>Kiss Kiss, Bang Bang</t>
  </si>
  <si>
    <t>Idle Hands</t>
  </si>
  <si>
    <t>Scout's Guide to the Zombie Apocalypse</t>
  </si>
  <si>
    <t>Blood and Chocolate</t>
  </si>
  <si>
    <t>9/22/2010</t>
  </si>
  <si>
    <t>You Will Meet a Tall Dark Stranger</t>
  </si>
  <si>
    <t>9/15/2010</t>
  </si>
  <si>
    <t>Never Let Me Go</t>
  </si>
  <si>
    <t>The Company</t>
  </si>
  <si>
    <t>Transsiberian</t>
  </si>
  <si>
    <t>Crazy in Alabama</t>
  </si>
  <si>
    <t>1/17/1986</t>
  </si>
  <si>
    <t>The Clan of the Cave Bear</t>
  </si>
  <si>
    <t>Funny Games</t>
  </si>
  <si>
    <t>Banlieue 13</t>
  </si>
  <si>
    <t>Felicia's Journey</t>
  </si>
  <si>
    <t>Metropolis</t>
  </si>
  <si>
    <t>Nie yin niang</t>
  </si>
  <si>
    <t>Things to Do in Denver when You're Dead</t>
  </si>
  <si>
    <t>The Return</t>
  </si>
  <si>
    <t>Buffalo Soldiers</t>
  </si>
  <si>
    <t>Steal (Canadian Release)</t>
  </si>
  <si>
    <t>Centurion</t>
  </si>
  <si>
    <t>Ong-Bak 2</t>
  </si>
  <si>
    <t>12/31/1996</t>
  </si>
  <si>
    <t>Silent Trigger</t>
  </si>
  <si>
    <t>Midnight Meat Train</t>
  </si>
  <si>
    <t>Winnie Mandela</t>
  </si>
  <si>
    <t>The Son of No One</t>
  </si>
  <si>
    <t>All the Queen's Men</t>
  </si>
  <si>
    <t>The Good Night</t>
  </si>
  <si>
    <t>Khumba</t>
  </si>
  <si>
    <t>Chiamatemi Francesco - Il papa della gente</t>
  </si>
  <si>
    <t>Bathory</t>
  </si>
  <si>
    <t>12/31/2005</t>
  </si>
  <si>
    <t>Dungeons &amp; Dragons: Wrath of the Dragon God</t>
  </si>
  <si>
    <t>Automata</t>
  </si>
  <si>
    <t>Broken Horses</t>
  </si>
  <si>
    <t>Pandaemonium</t>
  </si>
  <si>
    <t>Shinjuku Incident</t>
  </si>
  <si>
    <t>In Dubious Battle</t>
  </si>
  <si>
    <t>Groundhog Day</t>
  </si>
  <si>
    <t>Magic Mike XXL</t>
  </si>
  <si>
    <t>Romeo+Juliet</t>
  </si>
  <si>
    <t>Elle s'appelait Sarah</t>
  </si>
  <si>
    <t>Freedom</t>
  </si>
  <si>
    <t>Unforgiven</t>
  </si>
  <si>
    <t>Manderlay</t>
  </si>
  <si>
    <t>3/23/1990</t>
  </si>
  <si>
    <t>Pretty Woman</t>
  </si>
  <si>
    <t>9/18/1987</t>
  </si>
  <si>
    <t>Fatal Attraction</t>
  </si>
  <si>
    <t>Slumdog Millionaire</t>
  </si>
  <si>
    <t>12/17/1974</t>
  </si>
  <si>
    <t>Towering Inferno</t>
  </si>
  <si>
    <t>Crocodile Dundee 2</t>
  </si>
  <si>
    <t>12/20/1989</t>
  </si>
  <si>
    <t>Born on the Fourth of July</t>
  </si>
  <si>
    <t>Cool Runnings</t>
  </si>
  <si>
    <t>Stomp the Yard</t>
  </si>
  <si>
    <t>My Bloody Valentine</t>
  </si>
  <si>
    <t>8/31/2012</t>
  </si>
  <si>
    <t>The Possession</t>
  </si>
  <si>
    <t>10/22/1982</t>
  </si>
  <si>
    <t>First Blood</t>
  </si>
  <si>
    <t>7/13/1977</t>
  </si>
  <si>
    <t>The Spy Who Loved Me</t>
  </si>
  <si>
    <t>Urban Legend</t>
  </si>
  <si>
    <t>Taps</t>
  </si>
  <si>
    <t>Tyler Perry's Good Deeds</t>
  </si>
  <si>
    <t>White Fang</t>
  </si>
  <si>
    <t>12/21/1988</t>
  </si>
  <si>
    <t>Superstar</t>
  </si>
  <si>
    <t>12/30/2011</t>
  </si>
  <si>
    <t>The Iron Lady</t>
  </si>
  <si>
    <t>7/23/1993</t>
  </si>
  <si>
    <t>Poetic Justice</t>
  </si>
  <si>
    <t>Jonah: A VeggieTales Movie</t>
  </si>
  <si>
    <t>All About the Benjamins</t>
  </si>
  <si>
    <t>6/17/1977</t>
  </si>
  <si>
    <t>Exorcist II: The Heretic</t>
  </si>
  <si>
    <t>Our Family Wedding</t>
  </si>
  <si>
    <t>Vampire in Brooklyn</t>
  </si>
  <si>
    <t>An American Haunting</t>
  </si>
  <si>
    <t>My Boss's Daughter</t>
  </si>
  <si>
    <t>A Perfect Getaway</t>
  </si>
  <si>
    <t>10/25/1996</t>
  </si>
  <si>
    <t>Thinner</t>
  </si>
  <si>
    <t>Dead Man on Campus</t>
  </si>
  <si>
    <t>5/14/1999</t>
  </si>
  <si>
    <t>Tea with Mussolini</t>
  </si>
  <si>
    <t>6/22/1977</t>
  </si>
  <si>
    <t>New York, New York</t>
  </si>
  <si>
    <t>Jason X</t>
  </si>
  <si>
    <t>5/13/1994</t>
  </si>
  <si>
    <t>Crooklyn</t>
  </si>
  <si>
    <t>I Think I Love My Wife</t>
  </si>
  <si>
    <t>Hot Tub Time Machine 2</t>
  </si>
  <si>
    <t>Bobby</t>
  </si>
  <si>
    <t>Head Over Heels</t>
  </si>
  <si>
    <t>Fun Size</t>
  </si>
  <si>
    <t>Lost and Found</t>
  </si>
  <si>
    <t>11/30/2007</t>
  </si>
  <si>
    <t>Le Scaphandre et le Papillon</t>
  </si>
  <si>
    <t>Little Children</t>
  </si>
  <si>
    <t>Gossip</t>
  </si>
  <si>
    <t>A Walk on the Moon</t>
  </si>
  <si>
    <t>Catch a Fire</t>
  </si>
  <si>
    <t>Mr. Turner</t>
  </si>
  <si>
    <t>Soul Survivors</t>
  </si>
  <si>
    <t>Easy Virtue</t>
  </si>
  <si>
    <t>3/31/1995</t>
  </si>
  <si>
    <t>Jefferson in Paris</t>
  </si>
  <si>
    <t>Flipped</t>
  </si>
  <si>
    <t>Caravans</t>
  </si>
  <si>
    <t>Les herbes folles</t>
  </si>
  <si>
    <t>1/24/2003</t>
  </si>
  <si>
    <t>Amen</t>
  </si>
  <si>
    <t>The Lucky Ones</t>
  </si>
  <si>
    <t>Margaret</t>
  </si>
  <si>
    <t>12/31/2011</t>
  </si>
  <si>
    <t>Reign of Assassins</t>
  </si>
  <si>
    <t>10/27/2009</t>
  </si>
  <si>
    <t>Stan Helsing: A Parody</t>
  </si>
  <si>
    <t>Brokeback Mountain</t>
  </si>
  <si>
    <t>Clueless</t>
  </si>
  <si>
    <t>3/30/1990</t>
  </si>
  <si>
    <t>The Ten Commandments</t>
  </si>
  <si>
    <t>Far From Heaven</t>
  </si>
  <si>
    <t>Seven Psychopaths</t>
  </si>
  <si>
    <t>Quills</t>
  </si>
  <si>
    <t>1/29/1982</t>
  </si>
  <si>
    <t>The Border</t>
  </si>
  <si>
    <t>Downfall</t>
  </si>
  <si>
    <t>The Caveman's Valentine</t>
  </si>
  <si>
    <t>The Last Godfather</t>
  </si>
  <si>
    <t>Under the Skin</t>
  </si>
  <si>
    <t>Mar adentro</t>
  </si>
  <si>
    <t>No Good Deed</t>
  </si>
  <si>
    <t>12/23/1987</t>
  </si>
  <si>
    <t>Good Morning Vietnam</t>
  </si>
  <si>
    <t>Black Swan</t>
  </si>
  <si>
    <t>Save the Last Dance</t>
  </si>
  <si>
    <t>Justin Bieber: Never Say Never</t>
  </si>
  <si>
    <t>3/16/2016</t>
  </si>
  <si>
    <t>Miracles from Heaven</t>
  </si>
  <si>
    <t>Snow Day</t>
  </si>
  <si>
    <t>The Butterfly Effect</t>
  </si>
  <si>
    <t>The Godfather: Part II</t>
  </si>
  <si>
    <t>The Shallows</t>
  </si>
  <si>
    <t>8/19/1988</t>
  </si>
  <si>
    <t>A Nightmare on Elm Street 4: The Dream Master</t>
  </si>
  <si>
    <t>This Christmas</t>
  </si>
  <si>
    <t>About Last Night</t>
  </si>
  <si>
    <t>Dude, Where's My Car?</t>
  </si>
  <si>
    <t>Young Guns</t>
  </si>
  <si>
    <t>St. Vincent</t>
  </si>
  <si>
    <t>Earth to Echo</t>
  </si>
  <si>
    <t>Ten Things I Hate About You</t>
  </si>
  <si>
    <t>The New Guy</t>
  </si>
  <si>
    <t>Loaded Weapon 1</t>
  </si>
  <si>
    <t>Baby Geniuses</t>
  </si>
  <si>
    <t>4/24/1998</t>
  </si>
  <si>
    <t>The Big Hit</t>
  </si>
  <si>
    <t>Child's Play 2</t>
  </si>
  <si>
    <t>Harriet the Spy</t>
  </si>
  <si>
    <t>21 and Over</t>
  </si>
  <si>
    <t>The Mist</t>
  </si>
  <si>
    <t>Ex Machina</t>
  </si>
  <si>
    <t>Being John Malkovich</t>
  </si>
  <si>
    <t>Two Can Play That Game</t>
  </si>
  <si>
    <t>Admission</t>
  </si>
  <si>
    <t>The Perks of Being a Wallflower</t>
  </si>
  <si>
    <t>crazy/beautiful</t>
  </si>
  <si>
    <t>8/28/1998</t>
  </si>
  <si>
    <t>Room</t>
  </si>
  <si>
    <t>Letters from Iwo Jima</t>
  </si>
  <si>
    <t>Män som hatar kvinnor</t>
  </si>
  <si>
    <t>The Astronaut Farmer</t>
  </si>
  <si>
    <t>Dirty Work</t>
  </si>
  <si>
    <t>Woo</t>
  </si>
  <si>
    <t>4/13/1994</t>
  </si>
  <si>
    <t>Serial Mom</t>
  </si>
  <si>
    <t>Dick</t>
  </si>
  <si>
    <t>Light It Up</t>
  </si>
  <si>
    <t>Bubble Boy</t>
  </si>
  <si>
    <t>Birthday Girl</t>
  </si>
  <si>
    <t>Paris, je t'aime</t>
  </si>
  <si>
    <t>Resurrecting the Champ</t>
  </si>
  <si>
    <t>Chloe</t>
  </si>
  <si>
    <t>The Widow of St. Pierre</t>
  </si>
  <si>
    <t>Faithful</t>
  </si>
  <si>
    <t>Un Prophète</t>
  </si>
  <si>
    <t>I Love You, Phillip Morris</t>
  </si>
  <si>
    <t>The Vatican Tapes</t>
  </si>
  <si>
    <t>Find Me Guilty</t>
  </si>
  <si>
    <t>5/14/1993</t>
  </si>
  <si>
    <t>Excessive Force</t>
  </si>
  <si>
    <t>Infamous</t>
  </si>
  <si>
    <t>Attack the Block</t>
  </si>
  <si>
    <t>12/29/2000</t>
  </si>
  <si>
    <t>The Claim</t>
  </si>
  <si>
    <t>12/23/2011</t>
  </si>
  <si>
    <t>In The Land of Blood and Honey</t>
  </si>
  <si>
    <t>The Killer Inside Me</t>
  </si>
  <si>
    <t>Womb</t>
  </si>
  <si>
    <t>The Call</t>
  </si>
  <si>
    <t>Operation Chromite</t>
  </si>
  <si>
    <t>Crocodile Hunter: Collision Course</t>
  </si>
  <si>
    <t>Machete</t>
  </si>
  <si>
    <t>12/19/2002</t>
  </si>
  <si>
    <t>Antwone Fisher</t>
  </si>
  <si>
    <t>La Guerre du feu</t>
  </si>
  <si>
    <t>The Emperor's Club</t>
  </si>
  <si>
    <t>True Romance</t>
  </si>
  <si>
    <t>Sorority Row</t>
  </si>
  <si>
    <t>9/30/1992</t>
  </si>
  <si>
    <t>Glengarry Glen Ross</t>
  </si>
  <si>
    <t>The Boy in the Striped Pajamas</t>
  </si>
  <si>
    <t>Cat People</t>
  </si>
  <si>
    <t>5/25/1979</t>
  </si>
  <si>
    <t>The Prisoner of Zenda</t>
  </si>
  <si>
    <t>Conviction</t>
  </si>
  <si>
    <t>Lars and the Real Girl</t>
  </si>
  <si>
    <t>Solitary Man</t>
  </si>
  <si>
    <t>Dancer in the Dark</t>
  </si>
  <si>
    <t>Casino Jack</t>
  </si>
  <si>
    <t>12/31/1997</t>
  </si>
  <si>
    <t>Oscar and Lucinda</t>
  </si>
  <si>
    <t>The Funeral</t>
  </si>
  <si>
    <t>Tae Guik Gi: The Brotherhood of War</t>
  </si>
  <si>
    <t>The Perfect Game</t>
  </si>
  <si>
    <t>Ernest et Celestine</t>
  </si>
  <si>
    <t>11/18/1988</t>
  </si>
  <si>
    <t>The Land Before Time</t>
  </si>
  <si>
    <t>6/20/1975</t>
  </si>
  <si>
    <t>Jaws</t>
  </si>
  <si>
    <t>12/26/1973</t>
  </si>
  <si>
    <t>The Exorcist</t>
  </si>
  <si>
    <t>The Fault in Our Stars</t>
  </si>
  <si>
    <t>American Pie</t>
  </si>
  <si>
    <t>Think Like a Man</t>
  </si>
  <si>
    <t>4/16/2014</t>
  </si>
  <si>
    <t>Heaven is for Real</t>
  </si>
  <si>
    <t>The Golden Child</t>
  </si>
  <si>
    <t>Star Trek II: The Wrath of Khan</t>
  </si>
  <si>
    <t>Barbershop</t>
  </si>
  <si>
    <t>WarGames</t>
  </si>
  <si>
    <t>Ace Ventura: Pet Detective</t>
  </si>
  <si>
    <t>Act of Valor</t>
  </si>
  <si>
    <t>Witness</t>
  </si>
  <si>
    <t>Step Up</t>
  </si>
  <si>
    <t>Chronicle</t>
  </si>
  <si>
    <t>Beavis and Butt-head Do America</t>
  </si>
  <si>
    <t>Patton</t>
  </si>
  <si>
    <t>Project X</t>
  </si>
  <si>
    <t>Jackie Brown</t>
  </si>
  <si>
    <t>11/18/1983</t>
  </si>
  <si>
    <t>Yentl</t>
  </si>
  <si>
    <t>Harold &amp; Kumar Escape from Guantanamo Bay</t>
  </si>
  <si>
    <t>Philomena</t>
  </si>
  <si>
    <t>Time Bandits</t>
  </si>
  <si>
    <t>Crossroads</t>
  </si>
  <si>
    <t>Paper Towns</t>
  </si>
  <si>
    <t>Quarantine</t>
  </si>
  <si>
    <t>8/21/2002</t>
  </si>
  <si>
    <t>One Hour Photo</t>
  </si>
  <si>
    <t>The Eye</t>
  </si>
  <si>
    <t>Johnson Family Vacation</t>
  </si>
  <si>
    <t>How High</t>
  </si>
  <si>
    <t>Spartacus</t>
  </si>
  <si>
    <t>Crank</t>
  </si>
  <si>
    <t>The Muppet Christmas Carol</t>
  </si>
  <si>
    <t>Frida</t>
  </si>
  <si>
    <t>Katy Perry: Part of Me</t>
  </si>
  <si>
    <t>Top Five</t>
  </si>
  <si>
    <t>Rounders</t>
  </si>
  <si>
    <t>4/28/1967</t>
  </si>
  <si>
    <t>6/15/1979</t>
  </si>
  <si>
    <t>Prophecy</t>
  </si>
  <si>
    <t>Project Almanac</t>
  </si>
  <si>
    <t>Just Wright</t>
  </si>
  <si>
    <t>A Stir of Echoes</t>
  </si>
  <si>
    <t>1/13/1995</t>
  </si>
  <si>
    <t>Tales from the Crypt: Demon Knight</t>
  </si>
  <si>
    <t>The Boys from Brazil</t>
  </si>
  <si>
    <t>The Upside of Anger</t>
  </si>
  <si>
    <t>Aquamarine</t>
  </si>
  <si>
    <t>Nebraska</t>
  </si>
  <si>
    <t>My Baby's Daddy</t>
  </si>
  <si>
    <t>Max Keeble's Big Move</t>
  </si>
  <si>
    <t>Young Adult</t>
  </si>
  <si>
    <t>About Time</t>
  </si>
  <si>
    <t>Def Jam's How To Be a Player</t>
  </si>
  <si>
    <t>Living Out Loud</t>
  </si>
  <si>
    <t>Rachel Getting Married</t>
  </si>
  <si>
    <t>3/20/1981</t>
  </si>
  <si>
    <t>The Postman Always Rings Twice</t>
  </si>
  <si>
    <t>Girl with a Pearl Earring</t>
  </si>
  <si>
    <t>Das Boot</t>
  </si>
  <si>
    <t>House of Flying Daggers</t>
  </si>
  <si>
    <t>Sorority Boys</t>
  </si>
  <si>
    <t>Cadillac Records</t>
  </si>
  <si>
    <t>Arbitrage</t>
  </si>
  <si>
    <t>10/24/1960</t>
  </si>
  <si>
    <t>Screwed</t>
  </si>
  <si>
    <t>Running With Scissors</t>
  </si>
  <si>
    <t>Fortress</t>
  </si>
  <si>
    <t>For Greater Glory</t>
  </si>
  <si>
    <t>For Your Consideration</t>
  </si>
  <si>
    <t>Celebrity</t>
  </si>
  <si>
    <t>From Justin to Kelly</t>
  </si>
  <si>
    <t>Invaders from Mars</t>
  </si>
  <si>
    <t>3/22/1996</t>
  </si>
  <si>
    <t>Girl 6</t>
  </si>
  <si>
    <t>10/22/2003</t>
  </si>
  <si>
    <t>In the Cut</t>
  </si>
  <si>
    <t>Charlie Bartlett</t>
  </si>
  <si>
    <t>Two Lovers</t>
  </si>
  <si>
    <t>La grande bellezza</t>
  </si>
  <si>
    <t>Last Orders</t>
  </si>
  <si>
    <t>Gwoemul</t>
  </si>
  <si>
    <t>11/13/1981</t>
  </si>
  <si>
    <t>The Pursuit of D.B. Cooper</t>
  </si>
  <si>
    <t>3/19/1999</t>
  </si>
  <si>
    <t>Ravenous</t>
  </si>
  <si>
    <t>The Dangerous Lives of Altar Boys</t>
  </si>
  <si>
    <t>Stoker</t>
  </si>
  <si>
    <t>Married Life</t>
  </si>
  <si>
    <t>Duma</t>
  </si>
  <si>
    <t>Darling Companion</t>
  </si>
  <si>
    <t>Ondine</t>
  </si>
  <si>
    <t>Brother</t>
  </si>
  <si>
    <t>Welcome to Collinwood</t>
  </si>
  <si>
    <t>Life Before Her Eyes</t>
  </si>
  <si>
    <t>Critical Care</t>
  </si>
  <si>
    <t>Trade</t>
  </si>
  <si>
    <t>Fateless</t>
  </si>
  <si>
    <t>San qiang pai an jing qi</t>
  </si>
  <si>
    <t>Breakfast of Champions</t>
  </si>
  <si>
    <t>Company Man</t>
  </si>
  <si>
    <t>Nanjing! Nanjing!</t>
  </si>
  <si>
    <t>Trash</t>
  </si>
  <si>
    <t>5 Days of War</t>
  </si>
  <si>
    <t>10 Days in a Madhouse</t>
  </si>
  <si>
    <t>Tu Xia Chuan Qi</t>
  </si>
  <si>
    <t>9/15/2009</t>
  </si>
  <si>
    <t>Triangle</t>
  </si>
  <si>
    <t>10/19/2013</t>
  </si>
  <si>
    <t>Supesu Batorushippu Yamato</t>
  </si>
  <si>
    <t>Drive Hard</t>
  </si>
  <si>
    <t>Dancin' It's On</t>
  </si>
  <si>
    <t>San cheng ji</t>
  </si>
  <si>
    <t>Diamonds</t>
  </si>
  <si>
    <t>Madadayo</t>
  </si>
  <si>
    <t>4/21/1989</t>
  </si>
  <si>
    <t>Pet Sematary</t>
  </si>
  <si>
    <t>Dirty Grandpa</t>
  </si>
  <si>
    <t>11/27/2009</t>
  </si>
  <si>
    <t>The Cry of the Owl</t>
  </si>
  <si>
    <t>St. Trinian's</t>
  </si>
  <si>
    <t>5/25/1977</t>
  </si>
  <si>
    <t>Star Wars Ep. IV: A New Hope</t>
  </si>
  <si>
    <t>Gremlins</t>
  </si>
  <si>
    <t>12/22/1965</t>
  </si>
  <si>
    <t>Doctor Zhivago</t>
  </si>
  <si>
    <t>The Fighter</t>
  </si>
  <si>
    <t>High School Musical 3: Senior Year</t>
  </si>
  <si>
    <t>Jackass: Number Two</t>
  </si>
  <si>
    <t>3/13/1992</t>
  </si>
  <si>
    <t>My Cousin Vinny</t>
  </si>
  <si>
    <t>If I Stay</t>
  </si>
  <si>
    <t>Major League</t>
  </si>
  <si>
    <t>Phone Booth</t>
  </si>
  <si>
    <t>A Walk to Remember</t>
  </si>
  <si>
    <t>Dead Man Walking</t>
  </si>
  <si>
    <t>Brooklyn</t>
  </si>
  <si>
    <t>Cruel Intentions</t>
  </si>
  <si>
    <t>The Secret Life of Bees</t>
  </si>
  <si>
    <t>Woman in Gold</t>
  </si>
  <si>
    <t>History of the World: Part I</t>
  </si>
  <si>
    <t>Saw VI</t>
  </si>
  <si>
    <t>Corky Romano</t>
  </si>
  <si>
    <t>Raising Cain</t>
  </si>
  <si>
    <t>4/13/1978</t>
  </si>
  <si>
    <t>F.I.S.T</t>
  </si>
  <si>
    <t>Barry Lyndon</t>
  </si>
  <si>
    <t>Quartet</t>
  </si>
  <si>
    <t>Out Cold</t>
  </si>
  <si>
    <t>The Ladies Man</t>
  </si>
  <si>
    <t>Tomcats</t>
  </si>
  <si>
    <t>Inside Llewyn Davis</t>
  </si>
  <si>
    <t>Frailty</t>
  </si>
  <si>
    <t>2/19/1993</t>
  </si>
  <si>
    <t>Army of Darkness</t>
  </si>
  <si>
    <t>Kinsey</t>
  </si>
  <si>
    <t>What's Eating Gilbert Grape</t>
  </si>
  <si>
    <t>Slackers</t>
  </si>
  <si>
    <t>The Gospel of John</t>
  </si>
  <si>
    <t>Vera Drake</t>
  </si>
  <si>
    <t>The Guru</t>
  </si>
  <si>
    <t>12/14/1995</t>
  </si>
  <si>
    <t>Othello</t>
  </si>
  <si>
    <t>The Perez Family</t>
  </si>
  <si>
    <t>The Molly Maguires</t>
  </si>
  <si>
    <t>Return to the Blue Lagoon</t>
  </si>
  <si>
    <t>Romance and Cigarettes</t>
  </si>
  <si>
    <t>Copying Beethoven</t>
  </si>
  <si>
    <t>Brighton Rock</t>
  </si>
  <si>
    <t>Le prénom</t>
  </si>
  <si>
    <t>La famille Bélier</t>
  </si>
  <si>
    <t>LOL</t>
  </si>
  <si>
    <t>Misconduct</t>
  </si>
  <si>
    <t>Saw V</t>
  </si>
  <si>
    <t>Les Intouchables</t>
  </si>
  <si>
    <t>4/27/2007</t>
  </si>
  <si>
    <t>Jindabyne</t>
  </si>
  <si>
    <t>Kabhi Alvida Naa Kehna</t>
  </si>
  <si>
    <t>An Ideal Husband</t>
  </si>
  <si>
    <t>Darkness</t>
  </si>
  <si>
    <t>The Last Days on Mars</t>
  </si>
  <si>
    <t>ET: The Extra-Terrestrial</t>
  </si>
  <si>
    <t>2001: A Space Odyssey</t>
  </si>
  <si>
    <t>In the Land of Women</t>
  </si>
  <si>
    <t>12/31/1994</t>
  </si>
  <si>
    <t>There Goes My Baby</t>
  </si>
  <si>
    <t>The Blue Butterfly</t>
  </si>
  <si>
    <t>Le Fabuleux destin d'Amélie Poulain</t>
  </si>
  <si>
    <t>2/18/1983</t>
  </si>
  <si>
    <t>Lovesick</t>
  </si>
  <si>
    <t>Housefull</t>
  </si>
  <si>
    <t>September Dawn</t>
  </si>
  <si>
    <t>Good Will Hunting</t>
  </si>
  <si>
    <t>The Grudge</t>
  </si>
  <si>
    <t>Stripes</t>
  </si>
  <si>
    <t>Saw III</t>
  </si>
  <si>
    <t>The Purge: Election Year</t>
  </si>
  <si>
    <t>Bring it On</t>
  </si>
  <si>
    <t>1/29/1999</t>
  </si>
  <si>
    <t>She's All That</t>
  </si>
  <si>
    <t>10/26/2007</t>
  </si>
  <si>
    <t>Saw IV</t>
  </si>
  <si>
    <t>Madea's Family Reunion</t>
  </si>
  <si>
    <t>White Noise</t>
  </si>
  <si>
    <t>10/17/1986</t>
  </si>
  <si>
    <t>The Color of Money</t>
  </si>
  <si>
    <t>Insidious Chapter 3</t>
  </si>
  <si>
    <t>The Mighty Ducks</t>
  </si>
  <si>
    <t>Precious (Based on the Novel Push by Sapphire)</t>
  </si>
  <si>
    <t>The Best Exotic Marigold Hotel</t>
  </si>
  <si>
    <t>2/17/1989</t>
  </si>
  <si>
    <t>Bill &amp; Ted's Excellent Adventure</t>
  </si>
  <si>
    <t>The Longest Day</t>
  </si>
  <si>
    <t>Happy Gilmore</t>
  </si>
  <si>
    <t>8/31/2001</t>
  </si>
  <si>
    <t>Jeepers Creepers</t>
  </si>
  <si>
    <t>Oliver!</t>
  </si>
  <si>
    <t>Recess: School's Out</t>
  </si>
  <si>
    <t>Mad Max Beyond Thunderdome</t>
  </si>
  <si>
    <t>The Boy</t>
  </si>
  <si>
    <t>Commando</t>
  </si>
  <si>
    <t>Devil</t>
  </si>
  <si>
    <t>Friday After Next</t>
  </si>
  <si>
    <t>The Second Best Exotic Marigold Hotel</t>
  </si>
  <si>
    <t>3/22/1985</t>
  </si>
  <si>
    <t>The Last Dragon</t>
  </si>
  <si>
    <t>The Lawnmower Man</t>
  </si>
  <si>
    <t>Don’t Breathe</t>
  </si>
  <si>
    <t>Nick and Norah's Infinite Playlist</t>
  </si>
  <si>
    <t>Dogma</t>
  </si>
  <si>
    <t>The Banger Sisters</t>
  </si>
  <si>
    <t>Snatch</t>
  </si>
  <si>
    <t>5/19/1989</t>
  </si>
  <si>
    <t>Road House</t>
  </si>
  <si>
    <t>6/24/1983</t>
  </si>
  <si>
    <t>Twilight Zone: The Movie</t>
  </si>
  <si>
    <t>11/23/1994</t>
  </si>
  <si>
    <t>A Low Down Dirty Shame</t>
  </si>
  <si>
    <t>One Direction: This is Us</t>
  </si>
  <si>
    <t>Swimfan</t>
  </si>
  <si>
    <t>Employee of the Month</t>
  </si>
  <si>
    <t>8/21/2015</t>
  </si>
  <si>
    <t>Sinister 2</t>
  </si>
  <si>
    <t>The Forest</t>
  </si>
  <si>
    <t>The Fourth Kind</t>
  </si>
  <si>
    <t>3/25/1983</t>
  </si>
  <si>
    <t>The Outsiders</t>
  </si>
  <si>
    <t>Can't Hardly Wait</t>
  </si>
  <si>
    <t>Sparkle</t>
  </si>
  <si>
    <t>Mud</t>
  </si>
  <si>
    <t>Skyline</t>
  </si>
  <si>
    <t>The Dead Zone</t>
  </si>
  <si>
    <t>Valentine</t>
  </si>
  <si>
    <t>A Prairie Home Companion</t>
  </si>
  <si>
    <t>Reno 911!: Miami</t>
  </si>
  <si>
    <t>Jane Austen's Mafia</t>
  </si>
  <si>
    <t>2/25/1994</t>
  </si>
  <si>
    <t>Sugar Hill</t>
  </si>
  <si>
    <t>Kit Kittredge: An American Girl</t>
  </si>
  <si>
    <t>9/27/1985</t>
  </si>
  <si>
    <t>Invasion U.S.A.</t>
  </si>
  <si>
    <t>Roll Bounce</t>
  </si>
  <si>
    <t>Rushmore</t>
  </si>
  <si>
    <t>1/19/1990</t>
  </si>
  <si>
    <t>Tremors</t>
  </si>
  <si>
    <t>6/17/2005</t>
  </si>
  <si>
    <t>The Perfect Man</t>
  </si>
  <si>
    <t>Mo' Better Blues</t>
  </si>
  <si>
    <t>Kung Pow: Enter the Fist</t>
  </si>
  <si>
    <t>Wrong Turn</t>
  </si>
  <si>
    <t>5/16/1980</t>
  </si>
  <si>
    <t>The Long Riders</t>
  </si>
  <si>
    <t>The Corruptor</t>
  </si>
  <si>
    <t>The Goods: Live Hard, Sell Hard</t>
  </si>
  <si>
    <t>My Week with Marilyn</t>
  </si>
  <si>
    <t>Big Eyes</t>
  </si>
  <si>
    <t>Hey Arnold! The Movie</t>
  </si>
  <si>
    <t>12/30/2005</t>
  </si>
  <si>
    <t>The Matador</t>
  </si>
  <si>
    <t>3/14/1997</t>
  </si>
  <si>
    <t>Love Jones</t>
  </si>
  <si>
    <t>The Gift</t>
  </si>
  <si>
    <t>End of the Spear</t>
  </si>
  <si>
    <t>Get Over It</t>
  </si>
  <si>
    <t>2/19/1999</t>
  </si>
  <si>
    <t>Office Space</t>
  </si>
  <si>
    <t>Drop Dead Gorgeous</t>
  </si>
  <si>
    <t>Le Violon rouge</t>
  </si>
  <si>
    <t>Very Bad Things</t>
  </si>
  <si>
    <t>Sleepover</t>
  </si>
  <si>
    <t>Movie 43</t>
  </si>
  <si>
    <t>10/26/1984</t>
  </si>
  <si>
    <t>Body Double</t>
  </si>
  <si>
    <t>MacGruber</t>
  </si>
  <si>
    <t>Dirty Pretty Things</t>
  </si>
  <si>
    <t>Bad Words</t>
  </si>
  <si>
    <t>While We're Young</t>
  </si>
  <si>
    <t>Over Her Dead Body</t>
  </si>
  <si>
    <t>10/24/2001</t>
  </si>
  <si>
    <t>Bones</t>
  </si>
  <si>
    <t>Seeking a Friend for the End of the World</t>
  </si>
  <si>
    <t>Turistas</t>
  </si>
  <si>
    <t>Cedar Rapids</t>
  </si>
  <si>
    <t>The Collection</t>
  </si>
  <si>
    <t>American History X</t>
  </si>
  <si>
    <t>Teacher's Pet: The Movie</t>
  </si>
  <si>
    <t>The Straight Story</t>
  </si>
  <si>
    <t>Deuces Wild</t>
  </si>
  <si>
    <t>3/22/2008</t>
  </si>
  <si>
    <t>Run, Fatboy, Run</t>
  </si>
  <si>
    <t>12/18/1981</t>
  </si>
  <si>
    <t>Heartbeeps</t>
  </si>
  <si>
    <t>Danny Collins</t>
  </si>
  <si>
    <t>Rescue Dawn</t>
  </si>
  <si>
    <t>Black and White</t>
  </si>
  <si>
    <t>Io sono l’amore</t>
  </si>
  <si>
    <t>On the Line</t>
  </si>
  <si>
    <t>Jeff, Who Lives at Home</t>
  </si>
  <si>
    <t>Crash</t>
  </si>
  <si>
    <t>Atlas Shrugged: Part II</t>
  </si>
  <si>
    <t>Romeo Is Bleeding</t>
  </si>
  <si>
    <t>The Limey</t>
  </si>
  <si>
    <t>Rosewater</t>
  </si>
  <si>
    <t>The House of Mirth</t>
  </si>
  <si>
    <t>Malone</t>
  </si>
  <si>
    <t>Peaceful Warrior</t>
  </si>
  <si>
    <t>Bucky Larson: Born to Be a Star</t>
  </si>
  <si>
    <t>Bamboozled</t>
  </si>
  <si>
    <t>Sphinx</t>
  </si>
  <si>
    <t>The Iceman</t>
  </si>
  <si>
    <t>A Better Life</t>
  </si>
  <si>
    <t>Spider</t>
  </si>
  <si>
    <t>Gun Shy</t>
  </si>
  <si>
    <t>Nicholas Nickleby</t>
  </si>
  <si>
    <t>The Joneses</t>
  </si>
  <si>
    <t>Krrish</t>
  </si>
  <si>
    <t>Killer Joe</t>
  </si>
  <si>
    <t>Cecil B. Demented</t>
  </si>
  <si>
    <t>Owning Mahowny</t>
  </si>
  <si>
    <t>The Brothers Solomon</t>
  </si>
  <si>
    <t>My Blueberry Nights</t>
  </si>
  <si>
    <t>Illuminata</t>
  </si>
  <si>
    <t>Coriolanus</t>
  </si>
  <si>
    <t>Swept Away</t>
  </si>
  <si>
    <t>War, Inc.</t>
  </si>
  <si>
    <t>Shaolin Soccer</t>
  </si>
  <si>
    <t>The Brown Bunny</t>
  </si>
  <si>
    <t>The Swindle</t>
  </si>
  <si>
    <t>La femme de chambre du Titanic</t>
  </si>
  <si>
    <t>Imaginary Heroes</t>
  </si>
  <si>
    <t>High Heels and Low Lifes</t>
  </si>
  <si>
    <t>World's Greatest Dad</t>
  </si>
  <si>
    <t>Cinco de Mayo, La Batalla</t>
  </si>
  <si>
    <t>Welcome to the Rileys</t>
  </si>
  <si>
    <t>Free Style</t>
  </si>
  <si>
    <t>5/18/2007</t>
  </si>
  <si>
    <t>Severance</t>
  </si>
  <si>
    <t>Edmond</t>
  </si>
  <si>
    <t>Joheunnom nabbeunnom isanghannom</t>
  </si>
  <si>
    <t>8/26/1994</t>
  </si>
  <si>
    <t>Police Academy 7: Mission to Moscow</t>
  </si>
  <si>
    <t>Blood Done Sign My Name</t>
  </si>
  <si>
    <t>The Good Guy</t>
  </si>
  <si>
    <t>Motherhood</t>
  </si>
  <si>
    <t>Eulogy</t>
  </si>
  <si>
    <t>Elsa &amp; Fred</t>
  </si>
  <si>
    <t>An Alan Smithee Film: Burn Hollywood Burn</t>
  </si>
  <si>
    <t>The Open Road</t>
  </si>
  <si>
    <t>Strangerland</t>
  </si>
  <si>
    <t>Hross i oss</t>
  </si>
  <si>
    <t>Janky Promoters</t>
  </si>
  <si>
    <t>Blonde Ambition</t>
  </si>
  <si>
    <t>The Oxford Murders</t>
  </si>
  <si>
    <t>12/26/2014</t>
  </si>
  <si>
    <t>Barbecue</t>
  </si>
  <si>
    <t>The Reef</t>
  </si>
  <si>
    <t>White Noise 2: The Light</t>
  </si>
  <si>
    <t>It's a Wonderful Afterlife</t>
  </si>
  <si>
    <t>6/21/2011</t>
  </si>
  <si>
    <t>You Got Served: Beat The World</t>
  </si>
  <si>
    <t>Fifty Dead Men Walking</t>
  </si>
  <si>
    <t>Plastic</t>
  </si>
  <si>
    <t>Jungle Shuffle</t>
  </si>
  <si>
    <t>9/22/2009</t>
  </si>
  <si>
    <t>Adam Resurrected</t>
  </si>
  <si>
    <t>5/26/2009</t>
  </si>
  <si>
    <t>The Devil's Tomb</t>
  </si>
  <si>
    <t>Good Intentions</t>
  </si>
  <si>
    <t>Partition</t>
  </si>
  <si>
    <t>Detention</t>
  </si>
  <si>
    <t>Nurse 3D</t>
  </si>
  <si>
    <t>5/19/2015</t>
  </si>
  <si>
    <t>Into the Grizzly Maze</t>
  </si>
  <si>
    <t>7/21/2015</t>
  </si>
  <si>
    <t>American Heist</t>
  </si>
  <si>
    <t>Kicks</t>
  </si>
  <si>
    <t>Gunless</t>
  </si>
  <si>
    <t>Adventureland</t>
  </si>
  <si>
    <t>Amour</t>
  </si>
  <si>
    <t>The Lost City</t>
  </si>
  <si>
    <t>Next Friday</t>
  </si>
  <si>
    <t>6/13/1967</t>
  </si>
  <si>
    <t>You Only Live Twice</t>
  </si>
  <si>
    <t>Poltergeist III</t>
  </si>
  <si>
    <t>The Runaways</t>
  </si>
  <si>
    <t>10/30/2009</t>
  </si>
  <si>
    <t>Gentlemen Broncos</t>
  </si>
  <si>
    <t>Re-Kill</t>
  </si>
  <si>
    <t>It's a Mad Mad Mad Mad World</t>
  </si>
  <si>
    <t>Volver</t>
  </si>
  <si>
    <t>Melancholia</t>
  </si>
  <si>
    <t>Heavy Metal</t>
  </si>
  <si>
    <t>11/13/2012</t>
  </si>
  <si>
    <t>Jab Tak Hai Jaan</t>
  </si>
  <si>
    <t>Richard III</t>
  </si>
  <si>
    <t>Kites</t>
  </si>
  <si>
    <t>Red Dog</t>
  </si>
  <si>
    <t>Mine Vaganti</t>
  </si>
  <si>
    <t>Alien</t>
  </si>
  <si>
    <t>The Texas Chainsaw Massacre</t>
  </si>
  <si>
    <t>Fiddler on the Roof</t>
  </si>
  <si>
    <t>The Purge: Anarchy</t>
  </si>
  <si>
    <t>12/29/1965</t>
  </si>
  <si>
    <t>Thunderball</t>
  </si>
  <si>
    <t>The Strangers</t>
  </si>
  <si>
    <t>Set It Off</t>
  </si>
  <si>
    <t>The Best Man</t>
  </si>
  <si>
    <t>Child's Play</t>
  </si>
  <si>
    <t>Sicko</t>
  </si>
  <si>
    <t>Black or White</t>
  </si>
  <si>
    <t>1/21/2000</t>
  </si>
  <si>
    <t>Down to You</t>
  </si>
  <si>
    <t>Harold &amp; Kumar Go to White Castle</t>
  </si>
  <si>
    <t>The Contender</t>
  </si>
  <si>
    <t>Boiler Room</t>
  </si>
  <si>
    <t>Black Christmas</t>
  </si>
  <si>
    <t>3/16/1984</t>
  </si>
  <si>
    <t>The Ice Pirates</t>
  </si>
  <si>
    <t>Breakin' All the Rules</t>
  </si>
  <si>
    <t>Glee: The 3D Concert Movie</t>
  </si>
  <si>
    <t>Henry V</t>
  </si>
  <si>
    <t>11/28/2007</t>
  </si>
  <si>
    <t>The Savages</t>
  </si>
  <si>
    <t>Chasing Papi</t>
  </si>
  <si>
    <t>The Way of the Gun</t>
  </si>
  <si>
    <t>Hamlet 2</t>
  </si>
  <si>
    <t>Igby Goes Down</t>
  </si>
  <si>
    <t>4/29/1994</t>
  </si>
  <si>
    <t>PCU</t>
  </si>
  <si>
    <t>The Ultimate Gift</t>
  </si>
  <si>
    <t>Beautiful</t>
  </si>
  <si>
    <t>Gracie</t>
  </si>
  <si>
    <t>Trust the Man</t>
  </si>
  <si>
    <t>Undiscovered</t>
  </si>
  <si>
    <t>Velvet Goldmine</t>
  </si>
  <si>
    <t>Princess Kaiulani</t>
  </si>
  <si>
    <t>Greater</t>
  </si>
  <si>
    <t>The Legend of Suriyothai</t>
  </si>
  <si>
    <t>10/25/1991</t>
  </si>
  <si>
    <t>Due occhi diabolici</t>
  </si>
  <si>
    <t>La fille du RER</t>
  </si>
  <si>
    <t>All or Nothing</t>
  </si>
  <si>
    <t>The Red Riding Trilogy: 1974</t>
  </si>
  <si>
    <t>Flammen og Citronen</t>
  </si>
  <si>
    <t>Leaves of Grass</t>
  </si>
  <si>
    <t>Opal Dreams</t>
  </si>
  <si>
    <t>Skin Trade</t>
  </si>
  <si>
    <t>6/17/2014</t>
  </si>
  <si>
    <t>Beneath Hill 60</t>
  </si>
  <si>
    <t>1/20/2015</t>
  </si>
  <si>
    <t>Veronika Decides to Die</t>
  </si>
  <si>
    <t>Barbarella</t>
  </si>
  <si>
    <t>A Haunting in Connecticut 2: The Ghosts of Georgia</t>
  </si>
  <si>
    <t>Polisse</t>
  </si>
  <si>
    <t>2/26/2011</t>
  </si>
  <si>
    <t>Ultramarines</t>
  </si>
  <si>
    <t>9/26/1986</t>
  </si>
  <si>
    <t>Crocodile Dundee</t>
  </si>
  <si>
    <t>The I Inside</t>
  </si>
  <si>
    <t>Awake</t>
  </si>
  <si>
    <t>12/16/2009</t>
  </si>
  <si>
    <t>Crazy Heart</t>
  </si>
  <si>
    <t>Star Wars: The Clone Wars</t>
  </si>
  <si>
    <t>The DUFF</t>
  </si>
  <si>
    <t>Nightcrawler</t>
  </si>
  <si>
    <t>The Lost Boys</t>
  </si>
  <si>
    <t>The Rose</t>
  </si>
  <si>
    <t>Baggage Claim</t>
  </si>
  <si>
    <t>Haakon Haakonsen</t>
  </si>
  <si>
    <t>Election</t>
  </si>
  <si>
    <t>The Namesake</t>
  </si>
  <si>
    <t>All is Lost</t>
  </si>
  <si>
    <t>Club Dread</t>
  </si>
  <si>
    <t>9/17/2009</t>
  </si>
  <si>
    <t>Bright Star</t>
  </si>
  <si>
    <t>Glitter</t>
  </si>
  <si>
    <t>Silmido</t>
  </si>
  <si>
    <t>Repo! The Genetic Opera</t>
  </si>
  <si>
    <t>My Name is Khan</t>
  </si>
  <si>
    <t>Namastey London</t>
  </si>
  <si>
    <t>Yeh Jawaani Hai Deewani</t>
  </si>
  <si>
    <t>Limbo</t>
  </si>
  <si>
    <t>The Wind That Shakes the Barley</t>
  </si>
  <si>
    <t>The City of Your Final Destination</t>
  </si>
  <si>
    <t>11/24/2006</t>
  </si>
  <si>
    <t>Kurtlar vadisi - Irak</t>
  </si>
  <si>
    <t>2/23/1951</t>
  </si>
  <si>
    <t>Quo Vadis?</t>
  </si>
  <si>
    <t>The Sound of Music</t>
  </si>
  <si>
    <t>2/17/1984</t>
  </si>
  <si>
    <t>10/14/1994</t>
  </si>
  <si>
    <t>Pulp Fiction</t>
  </si>
  <si>
    <t>6/22/1984</t>
  </si>
  <si>
    <t>6/22/1979</t>
  </si>
  <si>
    <t>The Muppet Movie</t>
  </si>
  <si>
    <t>Splash</t>
  </si>
  <si>
    <t>7/26/2006</t>
  </si>
  <si>
    <t>Little Miss Sunshine</t>
  </si>
  <si>
    <t>Easy A</t>
  </si>
  <si>
    <t>Stand by Me</t>
  </si>
  <si>
    <t>28 Days Later...</t>
  </si>
  <si>
    <t>Escape from Alcatraz</t>
  </si>
  <si>
    <t>You Got Served</t>
  </si>
  <si>
    <t>50/50</t>
  </si>
  <si>
    <t>A Thin Line Between Love &amp; Hate</t>
  </si>
  <si>
    <t>Brown Sugar</t>
  </si>
  <si>
    <t>That Awkward Moment</t>
  </si>
  <si>
    <t>Shutter</t>
  </si>
  <si>
    <t>Howards End</t>
  </si>
  <si>
    <t>12/25/1981</t>
  </si>
  <si>
    <t>Modern Problems</t>
  </si>
  <si>
    <t>12/18/1969</t>
  </si>
  <si>
    <t>On Her Majesty's Secret Service</t>
  </si>
  <si>
    <t>Much Ado About Nothing</t>
  </si>
  <si>
    <t>The Player</t>
  </si>
  <si>
    <t>Creepshow</t>
  </si>
  <si>
    <t>Akeelah and the Bee</t>
  </si>
  <si>
    <t>Wes Craven's New Nightmare</t>
  </si>
  <si>
    <t>Drive Me Crazy</t>
  </si>
  <si>
    <t>9/18/2013</t>
  </si>
  <si>
    <t>Enough Said</t>
  </si>
  <si>
    <t>Half Baked</t>
  </si>
  <si>
    <t>New in Town</t>
  </si>
  <si>
    <t>Begin Again</t>
  </si>
  <si>
    <t>American Psycho</t>
  </si>
  <si>
    <t>See No Evil</t>
  </si>
  <si>
    <t>The Good Girl</t>
  </si>
  <si>
    <t>Bon Cop, Bad Cop</t>
  </si>
  <si>
    <t>The Boondock Saints 2: All Saints Day</t>
  </si>
  <si>
    <t>Prom</t>
  </si>
  <si>
    <t>4/22/1994</t>
  </si>
  <si>
    <t>The Inkwell</t>
  </si>
  <si>
    <t>Shadow of the Vampire</t>
  </si>
  <si>
    <t>It's Kind of a Funny Story</t>
  </si>
  <si>
    <t>The Pallbearer</t>
  </si>
  <si>
    <t>Woman on Top</t>
  </si>
  <si>
    <t>Held Up</t>
  </si>
  <si>
    <t>12/30/2015</t>
  </si>
  <si>
    <t>Anomalisa</t>
  </si>
  <si>
    <t>Caché</t>
  </si>
  <si>
    <t>12/29/2010</t>
  </si>
  <si>
    <t>Another Year</t>
  </si>
  <si>
    <t>8 femmes</t>
  </si>
  <si>
    <t>Showdown in Little Tokyo</t>
  </si>
  <si>
    <t>Clay Pigeons</t>
  </si>
  <si>
    <t>Made in Dagenham</t>
  </si>
  <si>
    <t>And When Did You Last See Your Father?</t>
  </si>
  <si>
    <t>The Secret of Kells</t>
  </si>
  <si>
    <t>1/24/1997</t>
  </si>
  <si>
    <t>Prefontaine</t>
  </si>
  <si>
    <t>10/28/1983</t>
  </si>
  <si>
    <t>The Wicked Lady</t>
  </si>
  <si>
    <t>Down in the Valley</t>
  </si>
  <si>
    <t>Brooklyn Rules</t>
  </si>
  <si>
    <t>The Singing Detective</t>
  </si>
  <si>
    <t>Fido</t>
  </si>
  <si>
    <t>Restless</t>
  </si>
  <si>
    <t>The Land Girls</t>
  </si>
  <si>
    <t>The Wendell Baker Story</t>
  </si>
  <si>
    <t>Wild Target</t>
  </si>
  <si>
    <t>Pathology</t>
  </si>
  <si>
    <t>Wuthering Heights</t>
  </si>
  <si>
    <t>10th &amp; Wolf</t>
  </si>
  <si>
    <t>Aloft</t>
  </si>
  <si>
    <t>Dear Wendy</t>
  </si>
  <si>
    <t>Akira</t>
  </si>
  <si>
    <t>Feichang Xingyun</t>
  </si>
  <si>
    <t>The Death and Life of Bobby Z</t>
  </si>
  <si>
    <t>Maurice Richard</t>
  </si>
  <si>
    <t>Swelter</t>
  </si>
  <si>
    <t>2/24/2015</t>
  </si>
  <si>
    <t>Green Street Hooligans: Underground</t>
  </si>
  <si>
    <t>Chirstmas in Beverly Hills</t>
  </si>
  <si>
    <t>Henry Joseph Church</t>
  </si>
  <si>
    <t>Code of Honor</t>
  </si>
  <si>
    <t>11/18/2016</t>
  </si>
  <si>
    <t>A Street Cat Named Bob</t>
  </si>
  <si>
    <t>Imagine Me &amp; You</t>
  </si>
  <si>
    <t>Swimming Pool</t>
  </si>
  <si>
    <t>2/23/1990</t>
  </si>
  <si>
    <t>The Blood of Heroes</t>
  </si>
  <si>
    <t>4/14/2015</t>
  </si>
  <si>
    <t>Loin des hommes</t>
  </si>
  <si>
    <t>Driving Miss Daisy</t>
  </si>
  <si>
    <t>Soul Food</t>
  </si>
  <si>
    <t>Rumble in the Bronx</t>
  </si>
  <si>
    <t>Thank You For Smoking</t>
  </si>
  <si>
    <t>Hostel: Part II</t>
  </si>
  <si>
    <t>An Education</t>
  </si>
  <si>
    <t>Extract</t>
  </si>
  <si>
    <t>Narc</t>
  </si>
  <si>
    <t>Shopgirl</t>
  </si>
  <si>
    <t>The Hotel New Hampshire</t>
  </si>
  <si>
    <t>Men with Brooms</t>
  </si>
  <si>
    <t>Witless Protection</t>
  </si>
  <si>
    <t>The Work and the Glory</t>
  </si>
  <si>
    <t>Albert Nobbs</t>
  </si>
  <si>
    <t>The Neon Demon</t>
  </si>
  <si>
    <t>7/24/2003</t>
  </si>
  <si>
    <t>Masked and Anonymous</t>
  </si>
  <si>
    <t>Betty Fisher et autres histoires</t>
  </si>
  <si>
    <t>Code 46</t>
  </si>
  <si>
    <t>12/31/2001</t>
  </si>
  <si>
    <t>The Hole</t>
  </si>
  <si>
    <t>Black November</t>
  </si>
  <si>
    <t>Outside Bet</t>
  </si>
  <si>
    <t>Pound of Flesh</t>
  </si>
  <si>
    <t>Ta Ra Rum Pum</t>
  </si>
  <si>
    <t>Persepolis</t>
  </si>
  <si>
    <t>Harry Brown</t>
  </si>
  <si>
    <t>Die Welle</t>
  </si>
  <si>
    <t>12/17/1971</t>
  </si>
  <si>
    <t>Diamonds Are Forever</t>
  </si>
  <si>
    <t>The Omega Code</t>
  </si>
  <si>
    <t>Juno</t>
  </si>
  <si>
    <t>3/15/1972</t>
  </si>
  <si>
    <t>The Godfather</t>
  </si>
  <si>
    <t>Magic Mike</t>
  </si>
  <si>
    <t>4/15/1983</t>
  </si>
  <si>
    <t>Flashdance</t>
  </si>
  <si>
    <t>The Piano</t>
  </si>
  <si>
    <t>Jumping the Broom</t>
  </si>
  <si>
    <t>6/27/1973</t>
  </si>
  <si>
    <t>Live and Let Die</t>
  </si>
  <si>
    <t>My Dog Skip</t>
  </si>
  <si>
    <t>Darkness Falls</t>
  </si>
  <si>
    <t>Definitely, Maybe</t>
  </si>
  <si>
    <t>Good Night, and Good Luck</t>
  </si>
  <si>
    <t>Capote</t>
  </si>
  <si>
    <t>3/29/1974</t>
  </si>
  <si>
    <t>The Descent</t>
  </si>
  <si>
    <t>Desperado</t>
  </si>
  <si>
    <t>Logan's Run</t>
  </si>
  <si>
    <t>Fargo</t>
  </si>
  <si>
    <t>Kingdom Come</t>
  </si>
  <si>
    <t>12/20/1974</t>
  </si>
  <si>
    <t>The Man with the Golden Gun</t>
  </si>
  <si>
    <t>Action Jackson</t>
  </si>
  <si>
    <t>Michael Jordan to the MAX</t>
  </si>
  <si>
    <t>Dope</t>
  </si>
  <si>
    <t>The Devil's Rejects</t>
  </si>
  <si>
    <t>Devil's Due</t>
  </si>
  <si>
    <t>Flirting with Disaster</t>
  </si>
  <si>
    <t>Beyond the Lights</t>
  </si>
  <si>
    <t>Buffy the Vampire Slayer</t>
  </si>
  <si>
    <t>8/25/1999</t>
  </si>
  <si>
    <t>In Too Deep</t>
  </si>
  <si>
    <t>House of 1,000 Corpses</t>
  </si>
  <si>
    <t>Silver Bullet</t>
  </si>
  <si>
    <t>The House of the Dead</t>
  </si>
  <si>
    <t>A Serious Man</t>
  </si>
  <si>
    <t>Get Low</t>
  </si>
  <si>
    <t>A Single Man</t>
  </si>
  <si>
    <t>Warlock</t>
  </si>
  <si>
    <t>The Last Temptation of Christ</t>
  </si>
  <si>
    <t>Cyrus</t>
  </si>
  <si>
    <t>Outside Providence</t>
  </si>
  <si>
    <t>Bride &amp; Prejudice</t>
  </si>
  <si>
    <t>11/29/2002</t>
  </si>
  <si>
    <t>Rabbit-Proof Fence</t>
  </si>
  <si>
    <t>Who's Your Caddy?</t>
  </si>
  <si>
    <t>Split Second</t>
  </si>
  <si>
    <t>Nikita</t>
  </si>
  <si>
    <t>The Other Side of Heaven</t>
  </si>
  <si>
    <t>9/28/1990</t>
  </si>
  <si>
    <t>Dark Angel</t>
  </si>
  <si>
    <t>Veer-Zaara</t>
  </si>
  <si>
    <t>Redbelt</t>
  </si>
  <si>
    <t>A Dog of Flanders</t>
  </si>
  <si>
    <t>Auto Focus</t>
  </si>
  <si>
    <t>The Mighty Macs</t>
  </si>
  <si>
    <t>Somewhere</t>
  </si>
  <si>
    <t>We Need to Talk About Kevin</t>
  </si>
  <si>
    <t>Factory Girl</t>
  </si>
  <si>
    <t>The Christmas Candle</t>
  </si>
  <si>
    <t>I Hope They Serve Beer in Hell</t>
  </si>
  <si>
    <t>Losin' It</t>
  </si>
  <si>
    <t>Mother and Child</t>
  </si>
  <si>
    <t>March or Die</t>
  </si>
  <si>
    <t>Les Visiteurs</t>
  </si>
  <si>
    <t>Freeheld</t>
  </si>
  <si>
    <t>Dom Hemingway</t>
  </si>
  <si>
    <t>The Extra Man</t>
  </si>
  <si>
    <t>Hesher</t>
  </si>
  <si>
    <t>Chairman of the Board</t>
  </si>
  <si>
    <t>Gerry</t>
  </si>
  <si>
    <t>Wah-Wah</t>
  </si>
  <si>
    <t>The Heart of Me</t>
  </si>
  <si>
    <t>Ca$h</t>
  </si>
  <si>
    <t>Trudno byt bogom</t>
  </si>
  <si>
    <t>The Boondock Saints</t>
  </si>
  <si>
    <t>1/28/2014</t>
  </si>
  <si>
    <t>Snezhnaya koroleva</t>
  </si>
  <si>
    <t>8/18/2015</t>
  </si>
  <si>
    <t>Z Storm</t>
  </si>
  <si>
    <t>ГЕРОЙ</t>
  </si>
  <si>
    <t>7/23/2013</t>
  </si>
  <si>
    <t>Twixt</t>
  </si>
  <si>
    <t>Criminal Activities</t>
  </si>
  <si>
    <t>High School Musical 2</t>
  </si>
  <si>
    <t>The Kings of Appletown</t>
  </si>
  <si>
    <t>Stargate - The Ark of Truth</t>
  </si>
  <si>
    <t>Alpha &amp; Omega: The Legend of the Saw Tooth Cave</t>
  </si>
  <si>
    <t>Pale Rider</t>
  </si>
  <si>
    <t>House at the End of the Street</t>
  </si>
  <si>
    <t>9/24/1993</t>
  </si>
  <si>
    <t>Dazed and Confused</t>
  </si>
  <si>
    <t>Two Lovers and a Bear</t>
  </si>
  <si>
    <t>Incendies</t>
  </si>
  <si>
    <t>Aimée &amp; Jaguar</t>
  </si>
  <si>
    <t>The Chumscrubber</t>
  </si>
  <si>
    <t>Shade</t>
  </si>
  <si>
    <t>Bran Nue Dae</t>
  </si>
  <si>
    <t>Remember Me, My Love</t>
  </si>
  <si>
    <t>Perrier's Bounty</t>
  </si>
  <si>
    <t>Tropa de Elite</t>
  </si>
  <si>
    <t>Annabelle</t>
  </si>
  <si>
    <t>Hannah Montana/Miley Cyrus: Best of Both Worlds Concert Tour</t>
  </si>
  <si>
    <t>Boyz n the Hood</t>
  </si>
  <si>
    <t>La Bamba</t>
  </si>
  <si>
    <t>The Four Seasons</t>
  </si>
  <si>
    <t>Dressed to Kill</t>
  </si>
  <si>
    <t>The Adventures of Huck Finn</t>
  </si>
  <si>
    <t>Go!</t>
  </si>
  <si>
    <t>Friends with Money</t>
  </si>
  <si>
    <t>The Andromeda Strain</t>
  </si>
  <si>
    <t>Bats</t>
  </si>
  <si>
    <t>Nowhere in Africa</t>
  </si>
  <si>
    <t>Shame</t>
  </si>
  <si>
    <t>Layer Cake</t>
  </si>
  <si>
    <t>The East</t>
  </si>
  <si>
    <t>The Work and the Glory: American Zion</t>
  </si>
  <si>
    <t>The Messenger</t>
  </si>
  <si>
    <t>A Home at the End of the World</t>
  </si>
  <si>
    <t>Aberdeen</t>
  </si>
  <si>
    <t>Tracker</t>
  </si>
  <si>
    <t>The Terminator</t>
  </si>
  <si>
    <t>Goodbye, Lenin!</t>
  </si>
  <si>
    <t>Control</t>
  </si>
  <si>
    <t>The Damned United</t>
  </si>
  <si>
    <t>Die Fälscher</t>
  </si>
  <si>
    <t>1/15/1988</t>
  </si>
  <si>
    <t>Return of the Living Dead Part II</t>
  </si>
  <si>
    <t>Gomorra</t>
  </si>
  <si>
    <t>Mallrats</t>
  </si>
  <si>
    <t>Grease</t>
  </si>
  <si>
    <t>Platoon</t>
  </si>
  <si>
    <t>Fahrenheit 9/11</t>
  </si>
  <si>
    <t>10/24/1969</t>
  </si>
  <si>
    <t>Butch Cassidy and the Sundance Kid</t>
  </si>
  <si>
    <t>8/26/1964</t>
  </si>
  <si>
    <t>Mary Poppins</t>
  </si>
  <si>
    <t>9/19/1980</t>
  </si>
  <si>
    <t>Ordinary People</t>
  </si>
  <si>
    <t>10/18/1961</t>
  </si>
  <si>
    <t>West Side Story</t>
  </si>
  <si>
    <t>10/17/1956</t>
  </si>
  <si>
    <t>7/25/1980</t>
  </si>
  <si>
    <t>Caddyshack</t>
  </si>
  <si>
    <t>The Brothers</t>
  </si>
  <si>
    <t>12/17/2008</t>
  </si>
  <si>
    <t>The Wrestler</t>
  </si>
  <si>
    <t>6/30/1989</t>
  </si>
  <si>
    <t>Do the Right Thing</t>
  </si>
  <si>
    <t>Escape from New York</t>
  </si>
  <si>
    <t>The Wood</t>
  </si>
  <si>
    <t>8/16/1995</t>
  </si>
  <si>
    <t>The Usual Suspects</t>
  </si>
  <si>
    <t>A Nightmare On Elm Street: The Dream Child</t>
  </si>
  <si>
    <t>National Lampoon's Van Wilder</t>
  </si>
  <si>
    <t>12/31/1946</t>
  </si>
  <si>
    <t>Duel in the Sun</t>
  </si>
  <si>
    <t>9/27/2000</t>
  </si>
  <si>
    <t>Best in Show</t>
  </si>
  <si>
    <t>9/27/2006</t>
  </si>
  <si>
    <t>The Last King of Scotland</t>
  </si>
  <si>
    <t>A Mighty Wind</t>
  </si>
  <si>
    <t>School Daze</t>
  </si>
  <si>
    <t>Daddy Day Camp</t>
  </si>
  <si>
    <t>10/21/1988</t>
  </si>
  <si>
    <t>Mystic Pizza</t>
  </si>
  <si>
    <t>Mr. Nice Guy</t>
  </si>
  <si>
    <t>War and Peace</t>
  </si>
  <si>
    <t>Sliding Doors</t>
  </si>
  <si>
    <t>Tales from the Hood</t>
  </si>
  <si>
    <t>10/13/1989</t>
  </si>
  <si>
    <t>Halloween 5: The Revenge of Michael Myers</t>
  </si>
  <si>
    <t>The Words</t>
  </si>
  <si>
    <t>Bernie</t>
  </si>
  <si>
    <t>Pollock</t>
  </si>
  <si>
    <t>2/15/2008</t>
  </si>
  <si>
    <t>Dolphins and Whales Tribes of the Ocean 3D</t>
  </si>
  <si>
    <t>200 Cigarettes</t>
  </si>
  <si>
    <t>City Island</t>
  </si>
  <si>
    <t>Casa de mi Padre</t>
  </si>
  <si>
    <t>The Guard</t>
  </si>
  <si>
    <t>The Virgin Suicides</t>
  </si>
  <si>
    <t>College</t>
  </si>
  <si>
    <t>La science des rêves</t>
  </si>
  <si>
    <t>Little Voice</t>
  </si>
  <si>
    <t>Miss March</t>
  </si>
  <si>
    <t>Simply Irresistible</t>
  </si>
  <si>
    <t>Wish I Was Here</t>
  </si>
  <si>
    <t>Venus</t>
  </si>
  <si>
    <t>Veronica Mars</t>
  </si>
  <si>
    <t>8/27/1993</t>
  </si>
  <si>
    <t>Only the Strong</t>
  </si>
  <si>
    <t>Hedwig and the Angry Inch</t>
  </si>
  <si>
    <t>10/31/2003</t>
  </si>
  <si>
    <t>Shattered Glass</t>
  </si>
  <si>
    <t>The Wackness</t>
  </si>
  <si>
    <t>Novocaine</t>
  </si>
  <si>
    <t>Snow Flower and the Secret Fan</t>
  </si>
  <si>
    <t>The Business of Strangers</t>
  </si>
  <si>
    <t>8/30/1991</t>
  </si>
  <si>
    <t>Beastmaster 2: Through the Portal of Time</t>
  </si>
  <si>
    <t>6/18/1969</t>
  </si>
  <si>
    <t>The Wild Bunch</t>
  </si>
  <si>
    <t>The 5th Quarter</t>
  </si>
  <si>
    <t>The First Great Train Robbery</t>
  </si>
  <si>
    <t>Morvern Callar</t>
  </si>
  <si>
    <t>The Flower of Evil</t>
  </si>
  <si>
    <t>Akmareul Boatda</t>
  </si>
  <si>
    <t>Come Early Morning</t>
  </si>
  <si>
    <t>The Greatest</t>
  </si>
  <si>
    <t>Deadfall</t>
  </si>
  <si>
    <t>Julia</t>
  </si>
  <si>
    <t>Lucky Break</t>
  </si>
  <si>
    <t>Surfer, Dude</t>
  </si>
  <si>
    <t>Song One</t>
  </si>
  <si>
    <t>Lake of Fire</t>
  </si>
  <si>
    <t>Don McKay</t>
  </si>
  <si>
    <t>12/31/1995</t>
  </si>
  <si>
    <t>Men of War</t>
  </si>
  <si>
    <t>3/15/2011</t>
  </si>
  <si>
    <t>A Shine of Rainbows</t>
  </si>
  <si>
    <t>Freaky Deaky</t>
  </si>
  <si>
    <t>The Hit List</t>
  </si>
  <si>
    <t>Videodrome</t>
  </si>
  <si>
    <t>Emma</t>
  </si>
  <si>
    <t>L'auberge espagnole</t>
  </si>
  <si>
    <t>The Planet of the Apes</t>
  </si>
  <si>
    <t>The Train</t>
  </si>
  <si>
    <t>Winter in Wartime</t>
  </si>
  <si>
    <t>Foolproof</t>
  </si>
  <si>
    <t>Trade of Innocents</t>
  </si>
  <si>
    <t>Tom yum goong</t>
  </si>
  <si>
    <t>Stiff Upper Lips</t>
  </si>
  <si>
    <t>The Inbetweeners</t>
  </si>
  <si>
    <t>Bend it Like Beckham</t>
  </si>
  <si>
    <t>Crossover</t>
  </si>
  <si>
    <t>Sunshine State</t>
  </si>
  <si>
    <t>Standing Ovation</t>
  </si>
  <si>
    <t>Khiladi 786</t>
  </si>
  <si>
    <t>[Rec] 2</t>
  </si>
  <si>
    <t>12/25/1973</t>
  </si>
  <si>
    <t>The Sting</t>
  </si>
  <si>
    <t>9/25/1981</t>
  </si>
  <si>
    <t>Chariots of Fire</t>
  </si>
  <si>
    <t>Diary of a Mad Black Woman</t>
  </si>
  <si>
    <t>Shine</t>
  </si>
  <si>
    <t>Don Jon</t>
  </si>
  <si>
    <t>8/22/1973</t>
  </si>
  <si>
    <t>High Plains Drifter</t>
  </si>
  <si>
    <t>Ghost World</t>
  </si>
  <si>
    <t>Iris</t>
  </si>
  <si>
    <t>Galaxina</t>
  </si>
  <si>
    <t>Les Choristes</t>
  </si>
  <si>
    <t>Mambo Italiano</t>
  </si>
  <si>
    <t>Wonderland</t>
  </si>
  <si>
    <t>De battre mon coeur s'est arrêté</t>
  </si>
  <si>
    <t>Haevnen</t>
  </si>
  <si>
    <t>Le Havre</t>
  </si>
  <si>
    <t>Harvard Man</t>
  </si>
  <si>
    <t>Salvation Boulevard</t>
  </si>
  <si>
    <t>R100</t>
  </si>
  <si>
    <t>Miss Julie</t>
  </si>
  <si>
    <t>Animals</t>
  </si>
  <si>
    <t>Irreversible</t>
  </si>
  <si>
    <t>2/26/2013</t>
  </si>
  <si>
    <t>Tao Jie</t>
  </si>
  <si>
    <t>Rang De Basanti</t>
  </si>
  <si>
    <t>Grabbers</t>
  </si>
  <si>
    <t>La Vie d'Adèle – Chapitres 1 &amp; 2</t>
  </si>
  <si>
    <t>Hodejegerne</t>
  </si>
  <si>
    <t>The Ten</t>
  </si>
  <si>
    <t>A Room for Romeo Brass</t>
  </si>
  <si>
    <t>Wilson</t>
  </si>
  <si>
    <t>Saint Ralph</t>
  </si>
  <si>
    <t>Dum Maaro Dum</t>
  </si>
  <si>
    <t>Somewhere in Time</t>
  </si>
  <si>
    <t>My Big Fat Greek Wedding</t>
  </si>
  <si>
    <t>Paranormal Activity 3</t>
  </si>
  <si>
    <t>Saw II</t>
  </si>
  <si>
    <t>Insidious Chapter 2</t>
  </si>
  <si>
    <t>10 Cloverfield Lane</t>
  </si>
  <si>
    <t>Lights Out</t>
  </si>
  <si>
    <t>The Visit</t>
  </si>
  <si>
    <t>Jackass: The Movie</t>
  </si>
  <si>
    <t>Paranormal Activity 4</t>
  </si>
  <si>
    <t>10/24/2014</t>
  </si>
  <si>
    <t>Ouija</t>
  </si>
  <si>
    <t>2/27/1987</t>
  </si>
  <si>
    <t>A Nightmare On Elm Street 3: Dream Warriors</t>
  </si>
  <si>
    <t>No se Aceptan Devoluciones</t>
  </si>
  <si>
    <t>5/16/1975</t>
  </si>
  <si>
    <t>The Return of the Pink Panther</t>
  </si>
  <si>
    <t>9/16/1953</t>
  </si>
  <si>
    <t>The Robe</t>
  </si>
  <si>
    <t>9/13/1991</t>
  </si>
  <si>
    <t>Freddy's Dead: The Final Nightmare</t>
  </si>
  <si>
    <t>12/24/2003</t>
  </si>
  <si>
    <t>Monster</t>
  </si>
  <si>
    <t>Paranormal Activity: The Marked Ones</t>
  </si>
  <si>
    <t>12/23/1954</t>
  </si>
  <si>
    <t>20,000 Leagues Under the Sea</t>
  </si>
  <si>
    <t>Oculus</t>
  </si>
  <si>
    <t>Dallas Buyers Club</t>
  </si>
  <si>
    <t>8/26/2015</t>
  </si>
  <si>
    <t>No Escape</t>
  </si>
  <si>
    <t>The Elephant Man</t>
  </si>
  <si>
    <t>The Lazarus Effect</t>
  </si>
  <si>
    <t>Memento</t>
  </si>
  <si>
    <t>Our Idiot Brother</t>
  </si>
  <si>
    <t>Clerks II</t>
  </si>
  <si>
    <t>The Players Club</t>
  </si>
  <si>
    <t>Billy Elliot</t>
  </si>
  <si>
    <t>The Way Way Back</t>
  </si>
  <si>
    <t>As Above, So Below</t>
  </si>
  <si>
    <t>12/17/1997</t>
  </si>
  <si>
    <t>The Apostle</t>
  </si>
  <si>
    <t>The Man From Snowy River</t>
  </si>
  <si>
    <t>10/23/1991</t>
  </si>
  <si>
    <t>House Party 2</t>
  </si>
  <si>
    <t>Doug's 1st Movie</t>
  </si>
  <si>
    <t>Race</t>
  </si>
  <si>
    <t>9/18/1981</t>
  </si>
  <si>
    <t>Mommie Dearest</t>
  </si>
  <si>
    <t>Still Alice</t>
  </si>
  <si>
    <t>Halloween 4: The Return of Michael Myers</t>
  </si>
  <si>
    <t>Apollo 18</t>
  </si>
  <si>
    <t>Addicted</t>
  </si>
  <si>
    <t>O (Othello)</t>
  </si>
  <si>
    <t>9/29/1995</t>
  </si>
  <si>
    <t>Halloween: The Curse of Michael Myers</t>
  </si>
  <si>
    <t>The Egyptian</t>
  </si>
  <si>
    <t>Eve's Bayou</t>
  </si>
  <si>
    <t>Nighthawks</t>
  </si>
  <si>
    <t>7/28/1989</t>
  </si>
  <si>
    <t>Friday the 13th Part VIII: Jason Takes Manhattan</t>
  </si>
  <si>
    <t>Spring Breakers</t>
  </si>
  <si>
    <t>Y Tu Mamá También</t>
  </si>
  <si>
    <t>Shaun of the Dead</t>
  </si>
  <si>
    <t>The Haunting of Molly Hartley</t>
  </si>
  <si>
    <t>Lone Star</t>
  </si>
  <si>
    <t>3/27/1986</t>
  </si>
  <si>
    <t>April Fool's Day</t>
  </si>
  <si>
    <t>Diner</t>
  </si>
  <si>
    <t>Lone Wolf McQuade</t>
  </si>
  <si>
    <t>Sunshine Cleaning</t>
  </si>
  <si>
    <t>Fifty Shades of Black</t>
  </si>
  <si>
    <t>A Farewell To Arms</t>
  </si>
  <si>
    <t>Solomon and Sheba</t>
  </si>
  <si>
    <t>8/20/1982</t>
  </si>
  <si>
    <t>The Beastmaster</t>
  </si>
  <si>
    <t>Not Easily Broken</t>
  </si>
  <si>
    <t>Moms’ Night Out</t>
  </si>
  <si>
    <t>The Perfect Match</t>
  </si>
  <si>
    <t>Digimon: The Movie</t>
  </si>
  <si>
    <t>Saved!</t>
  </si>
  <si>
    <t>Les invasions barbares</t>
  </si>
  <si>
    <t>Robin and Marian</t>
  </si>
  <si>
    <t>12/22/1978</t>
  </si>
  <si>
    <t>Force 10 from Navarone</t>
  </si>
  <si>
    <t>The Forsaken</t>
  </si>
  <si>
    <t>7/21/1989</t>
  </si>
  <si>
    <t>UHF</t>
  </si>
  <si>
    <t>Sea Rex 3D: Journey to a Prehistoric World</t>
  </si>
  <si>
    <t>Grandma's Boy</t>
  </si>
  <si>
    <t>Slums of Beverly Hills</t>
  </si>
  <si>
    <t>5/28/1969</t>
  </si>
  <si>
    <t>C'era una volta il West</t>
  </si>
  <si>
    <t>Made</t>
  </si>
  <si>
    <t>La mala educación</t>
  </si>
  <si>
    <t>Moon</t>
  </si>
  <si>
    <t>90 Minutes in Heaven</t>
  </si>
  <si>
    <t>Keeping Up with the Steins</t>
  </si>
  <si>
    <t>The Sweet Hereafter</t>
  </si>
  <si>
    <t>Bottle Shock</t>
  </si>
  <si>
    <t>Des Hommes et Des Dieux</t>
  </si>
  <si>
    <t>8/27/1982</t>
  </si>
  <si>
    <t>Jekyll and Hyde... Together Again</t>
  </si>
  <si>
    <t>Green Room</t>
  </si>
  <si>
    <t>11/16/1994</t>
  </si>
  <si>
    <t>Heavenly Creatures</t>
  </si>
  <si>
    <t>Everything Must Go</t>
  </si>
  <si>
    <t>Kill the Messenger</t>
  </si>
  <si>
    <t>Rabbit Hole</t>
  </si>
  <si>
    <t>Zero Effect</t>
  </si>
  <si>
    <t>The Machinist</t>
  </si>
  <si>
    <t>9/21/1992</t>
  </si>
  <si>
    <t>Light Sleeper</t>
  </si>
  <si>
    <t>Atlas Shrugged: Who Is John Galt?</t>
  </si>
  <si>
    <t>Party Monster</t>
  </si>
  <si>
    <t>The Oh in Ohio</t>
  </si>
  <si>
    <t>2/21/1996</t>
  </si>
  <si>
    <t>Bottle Rocket</t>
  </si>
  <si>
    <t>1/17/1997</t>
  </si>
  <si>
    <t>Albino Alligator</t>
  </si>
  <si>
    <t>Jimi: All is By My Side</t>
  </si>
  <si>
    <t>Gandhi, My Father</t>
  </si>
  <si>
    <t>Standard Operating Procedure</t>
  </si>
  <si>
    <t>Tucker &amp; Dale vs. Evil</t>
  </si>
  <si>
    <t>No Looking Back</t>
  </si>
  <si>
    <t>Lovely, Still</t>
  </si>
  <si>
    <t>Tycoon</t>
  </si>
  <si>
    <t>Desert Blue</t>
  </si>
  <si>
    <t>Decoys</t>
  </si>
  <si>
    <t>Stuck</t>
  </si>
  <si>
    <t>Redacted</t>
  </si>
  <si>
    <t>Rudderless</t>
  </si>
  <si>
    <t>Fascination</t>
  </si>
  <si>
    <t>Grace</t>
  </si>
  <si>
    <t>Area 51</t>
  </si>
  <si>
    <t>Mientras duermes</t>
  </si>
  <si>
    <t>Flying By</t>
  </si>
  <si>
    <t>The Cottage</t>
  </si>
  <si>
    <t>2/17/2009</t>
  </si>
  <si>
    <t>Dead Like Me: Life After Death</t>
  </si>
  <si>
    <t>1/30/2007</t>
  </si>
  <si>
    <t>Farce of the Penguins</t>
  </si>
  <si>
    <t>Psych 9</t>
  </si>
  <si>
    <t>8/18/2014</t>
  </si>
  <si>
    <t>Henry &amp; Me</t>
  </si>
  <si>
    <t>1/27/2015</t>
  </si>
  <si>
    <t>Born of War</t>
  </si>
  <si>
    <t>Yoga Hosers</t>
  </si>
  <si>
    <t>Dying of the Light</t>
  </si>
  <si>
    <t>Let's Kill Ward's Wife</t>
  </si>
  <si>
    <t>1/13/2015</t>
  </si>
  <si>
    <t>Capricorn One</t>
  </si>
  <si>
    <t>We Have Your Husband</t>
  </si>
  <si>
    <t>Should've Been Romeo</t>
  </si>
  <si>
    <t>Aztec Warrior</t>
  </si>
  <si>
    <t>Navy SEAL vs. Zombies</t>
  </si>
  <si>
    <t>3/15/2016</t>
  </si>
  <si>
    <t>The Hatching</t>
  </si>
  <si>
    <t>10/27/2015</t>
  </si>
  <si>
    <t>Running Forever</t>
  </si>
  <si>
    <t>Obsluhoval jsem anglického krále</t>
  </si>
  <si>
    <t>Soul Kitchen</t>
  </si>
  <si>
    <t>The Awakening</t>
  </si>
  <si>
    <t>All Hat</t>
  </si>
  <si>
    <t>11/20/1996</t>
  </si>
  <si>
    <t>Sling Blade</t>
  </si>
  <si>
    <t>Hostel</t>
  </si>
  <si>
    <t>Only God Forgives</t>
  </si>
  <si>
    <t>Take Shelter</t>
  </si>
  <si>
    <t>Tristram Shandy: A Cock and Bull Story</t>
  </si>
  <si>
    <t>8/22/1986</t>
  </si>
  <si>
    <t>The Texas Chainsaw Massacre 2</t>
  </si>
  <si>
    <t>4/22/1988</t>
  </si>
  <si>
    <t>Lady in White</t>
  </si>
  <si>
    <t>Driving Lessons</t>
  </si>
  <si>
    <t>Without Men</t>
  </si>
  <si>
    <t>Treading Water</t>
  </si>
  <si>
    <t>5/23/1973</t>
  </si>
  <si>
    <t>Pat Garrett and Billy the Kid</t>
  </si>
  <si>
    <t>Camping Sauvage</t>
  </si>
  <si>
    <t>Barfi</t>
  </si>
  <si>
    <t>Dear Frankie</t>
  </si>
  <si>
    <t>Le nom des gens</t>
  </si>
  <si>
    <t>5/28/2008</t>
  </si>
  <si>
    <t>Savage Grace</t>
  </si>
  <si>
    <t>Out of the Blue</t>
  </si>
  <si>
    <t>3/23/1984</t>
  </si>
  <si>
    <t>Police Academy</t>
  </si>
  <si>
    <t>Four Weddings and a Funeral</t>
  </si>
  <si>
    <t>The Blue Lagoon</t>
  </si>
  <si>
    <t>8/13/1982</t>
  </si>
  <si>
    <t>Fast Times at Ridgemont High</t>
  </si>
  <si>
    <t>9/28/1996</t>
  </si>
  <si>
    <t>Secrets &amp; Lies</t>
  </si>
  <si>
    <t>25th Hour</t>
  </si>
  <si>
    <t>Moby Dick</t>
  </si>
  <si>
    <t>Bound</t>
  </si>
  <si>
    <t>Requiem for a Dream</t>
  </si>
  <si>
    <t>State Fair</t>
  </si>
  <si>
    <t>Låt den rätte komma in</t>
  </si>
  <si>
    <t>Tango</t>
  </si>
  <si>
    <t>4/23/1986</t>
  </si>
  <si>
    <t>Salvador</t>
  </si>
  <si>
    <t>Salvando al Soldado Perez</t>
  </si>
  <si>
    <t>Donnie Darko</t>
  </si>
  <si>
    <t>Karakter</t>
  </si>
  <si>
    <t>Nannerl la soeur de Mozart</t>
  </si>
  <si>
    <t>Spun</t>
  </si>
  <si>
    <t>Life During Wartime</t>
  </si>
  <si>
    <t>Chinjeolhan geumjassi</t>
  </si>
  <si>
    <t>Blackthorn</t>
  </si>
  <si>
    <t>Maggie</t>
  </si>
  <si>
    <t>Lilja 4-ever</t>
  </si>
  <si>
    <t>After.Life</t>
  </si>
  <si>
    <t>Mean Machine</t>
  </si>
  <si>
    <t>Fong juk</t>
  </si>
  <si>
    <t>Spoken Word</t>
  </si>
  <si>
    <t>The Sweeney</t>
  </si>
  <si>
    <t>Falcon Rising</t>
  </si>
  <si>
    <t>6/25/2013</t>
  </si>
  <si>
    <t>Hansel &amp; Gretel Get Baked</t>
  </si>
  <si>
    <t>Fugly</t>
  </si>
  <si>
    <t>8/28/2015</t>
  </si>
  <si>
    <t>Zipper</t>
  </si>
  <si>
    <t>11/19/1975</t>
  </si>
  <si>
    <t>One Flew Over the Cuckoo's Nest</t>
  </si>
  <si>
    <t>6/25/1976</t>
  </si>
  <si>
    <t>Silent Movie</t>
  </si>
  <si>
    <t>Airlift (2016)</t>
  </si>
  <si>
    <t>9/29/2015</t>
  </si>
  <si>
    <t>R.L. Stine's Monsterville: The Cabinet of Souls</t>
  </si>
  <si>
    <t>Anna</t>
  </si>
  <si>
    <t>Whale Rider</t>
  </si>
  <si>
    <t>6/13/2001</t>
  </si>
  <si>
    <t>Sexy Beast</t>
  </si>
  <si>
    <t>Paa</t>
  </si>
  <si>
    <t>Snabba Cash</t>
  </si>
  <si>
    <t>Night of the Living Dead</t>
  </si>
  <si>
    <t>Nochnoy dozor</t>
  </si>
  <si>
    <t>Animal Kingdom</t>
  </si>
  <si>
    <t>George A. Romero's Survival of the Dead</t>
  </si>
  <si>
    <t>Cargo</t>
  </si>
  <si>
    <t>5/23/2006</t>
  </si>
  <si>
    <t>High School Musical</t>
  </si>
  <si>
    <t>Love and Death on Long Island</t>
  </si>
  <si>
    <t>3/19/1982</t>
  </si>
  <si>
    <t>Porky's</t>
  </si>
  <si>
    <t>The Crying Game</t>
  </si>
  <si>
    <t>Lost in Translation</t>
  </si>
  <si>
    <t>4/20/1977</t>
  </si>
  <si>
    <t>Annie Hall</t>
  </si>
  <si>
    <t>The Greatest Show on Earth</t>
  </si>
  <si>
    <t>The Boy Next Door</t>
  </si>
  <si>
    <t>Leaving Las Vegas</t>
  </si>
  <si>
    <t>Monster's Ball</t>
  </si>
  <si>
    <t>Boyhood</t>
  </si>
  <si>
    <t>Exodus</t>
  </si>
  <si>
    <t>The Kids Are All Right</t>
  </si>
  <si>
    <t>8/17/1979</t>
  </si>
  <si>
    <t>The Life of Brian</t>
  </si>
  <si>
    <t>A Haunted House 2</t>
  </si>
  <si>
    <t>The Last Exorcism Part II</t>
  </si>
  <si>
    <t>The Front Page</t>
  </si>
  <si>
    <t>Trapeze</t>
  </si>
  <si>
    <t>8/16/1985</t>
  </si>
  <si>
    <t>The Return of the Living Dead</t>
  </si>
  <si>
    <t>They Live</t>
  </si>
  <si>
    <t>Saving Grace</t>
  </si>
  <si>
    <t>The Great Escape</t>
  </si>
  <si>
    <t>What the #$'! Do We Know</t>
  </si>
  <si>
    <t>Scoop</t>
  </si>
  <si>
    <t>11/14/2001</t>
  </si>
  <si>
    <t>The Wash</t>
  </si>
  <si>
    <t>3 Strikes</t>
  </si>
  <si>
    <t>The Visitor</t>
  </si>
  <si>
    <t>The Cooler</t>
  </si>
  <si>
    <t>The Misfits</t>
  </si>
  <si>
    <t>The Night Listener</t>
  </si>
  <si>
    <t>The Jerky Boys</t>
  </si>
  <si>
    <t>12/28/2007</t>
  </si>
  <si>
    <t>El orfanato</t>
  </si>
  <si>
    <t>5/25/2007</t>
  </si>
  <si>
    <t>Bug</t>
  </si>
  <si>
    <t>The Rules of Attraction</t>
  </si>
  <si>
    <t>12/19/1969</t>
  </si>
  <si>
    <t>Topaz</t>
  </si>
  <si>
    <t>Let's Go to Prison</t>
  </si>
  <si>
    <t>12/25/1995</t>
  </si>
  <si>
    <t>Four Rooms</t>
  </si>
  <si>
    <t>Secretary</t>
  </si>
  <si>
    <t>The Real Cancun</t>
  </si>
  <si>
    <t>Talk Radio</t>
  </si>
  <si>
    <t>Waiting for Guffman</t>
  </si>
  <si>
    <t>Love Stinks</t>
  </si>
  <si>
    <t>Samsara</t>
  </si>
  <si>
    <t>You Kill Me</t>
  </si>
  <si>
    <t>The Art of Getting By</t>
  </si>
  <si>
    <t>Thumbsucker</t>
  </si>
  <si>
    <t>Red State</t>
  </si>
  <si>
    <t>MirrorMask</t>
  </si>
  <si>
    <t>3/31/1987</t>
  </si>
  <si>
    <t>The Barbarians</t>
  </si>
  <si>
    <t>10/17/2012</t>
  </si>
  <si>
    <t>Holy Motors</t>
  </si>
  <si>
    <t>Poolhall Junkies</t>
  </si>
  <si>
    <t>The Loss of Sexual Innocence</t>
  </si>
  <si>
    <t>Joe</t>
  </si>
  <si>
    <t>Prison</t>
  </si>
  <si>
    <t>Shooting Fish</t>
  </si>
  <si>
    <t>Adoration</t>
  </si>
  <si>
    <t>Psycho Beach Party</t>
  </si>
  <si>
    <t>The Big Tease</t>
  </si>
  <si>
    <t>Desert Dancer</t>
  </si>
  <si>
    <t>Guten Tag, Ramon</t>
  </si>
  <si>
    <t>Mondays in the Sun</t>
  </si>
  <si>
    <t>Trust</t>
  </si>
  <si>
    <t>An Everlasting Piece</t>
  </si>
  <si>
    <t>Among Giants</t>
  </si>
  <si>
    <t>The Velocity of Gary</t>
  </si>
  <si>
    <t>Stake Land</t>
  </si>
  <si>
    <t>Praia do Futuro</t>
  </si>
  <si>
    <t>Sonny</t>
  </si>
  <si>
    <t>The Last Time I Committed Suicide</t>
  </si>
  <si>
    <t>Another Happy Day</t>
  </si>
  <si>
    <t>Inescapable</t>
  </si>
  <si>
    <t>Geograf globus propil</t>
  </si>
  <si>
    <t>3/20/2012</t>
  </si>
  <si>
    <t>A Lonely Place to Die</t>
  </si>
  <si>
    <t>Nothing</t>
  </si>
  <si>
    <t>The Loved Ones</t>
  </si>
  <si>
    <t>Hell's Angels</t>
  </si>
  <si>
    <t>Purple Violets</t>
  </si>
  <si>
    <t>Replicas</t>
  </si>
  <si>
    <t>The Helpers</t>
  </si>
  <si>
    <t>The Veil</t>
  </si>
  <si>
    <t>The Perfect Wave</t>
  </si>
  <si>
    <t>How to Fall in Love</t>
  </si>
  <si>
    <t>Chain of Command</t>
  </si>
  <si>
    <t>12/15/1939</t>
  </si>
  <si>
    <t>Gone with the Wind</t>
  </si>
  <si>
    <t>A Man for All Seasons</t>
  </si>
  <si>
    <t>12/30/1925</t>
  </si>
  <si>
    <t>Network</t>
  </si>
  <si>
    <t>Down for Life</t>
  </si>
  <si>
    <t>The Good Heart</t>
  </si>
  <si>
    <t>Major Dundee</t>
  </si>
  <si>
    <t>5/17/1950</t>
  </si>
  <si>
    <t>Annie Get Your Gun</t>
  </si>
  <si>
    <t>Casa de Areia</t>
  </si>
  <si>
    <t>Four Lions</t>
  </si>
  <si>
    <t>Defendor</t>
  </si>
  <si>
    <t>5/13/1970</t>
  </si>
  <si>
    <t>The Ballad of Cable Hogue</t>
  </si>
  <si>
    <t>The Pirate</t>
  </si>
  <si>
    <t>11/21/2006</t>
  </si>
  <si>
    <t>The History Boys</t>
  </si>
  <si>
    <t>5/25/1969</t>
  </si>
  <si>
    <t>Midnight Cowboy</t>
  </si>
  <si>
    <t>Airplane!</t>
  </si>
  <si>
    <t>M*A*S*H</t>
  </si>
  <si>
    <t>8/13/1997</t>
  </si>
  <si>
    <t>The Full Monty</t>
  </si>
  <si>
    <t>5/26/1993</t>
  </si>
  <si>
    <t>Menace II Society</t>
  </si>
  <si>
    <t>4/26/1995</t>
  </si>
  <si>
    <t>Friday</t>
  </si>
  <si>
    <t>The Witch</t>
  </si>
  <si>
    <t>Empire</t>
  </si>
  <si>
    <t>Dark Skies</t>
  </si>
  <si>
    <t>Creepshow 2</t>
  </si>
  <si>
    <t>In Cold Blood</t>
  </si>
  <si>
    <t>The Nun's Story</t>
  </si>
  <si>
    <t>6/21/1972</t>
  </si>
  <si>
    <t>Frenzy</t>
  </si>
  <si>
    <t>2/23/1966</t>
  </si>
  <si>
    <t>Harper</t>
  </si>
  <si>
    <t>5/27/1998</t>
  </si>
  <si>
    <t>I Got the Hook-Up!</t>
  </si>
  <si>
    <t>She's the One</t>
  </si>
  <si>
    <t>Terror Train</t>
  </si>
  <si>
    <t>Gods and Monsters</t>
  </si>
  <si>
    <t>El secreto de sus ojos</t>
  </si>
  <si>
    <t>3/13/1987</t>
  </si>
  <si>
    <t>Evil Dead II</t>
  </si>
  <si>
    <t>Pootie Tang</t>
  </si>
  <si>
    <t>4/19/2000</t>
  </si>
  <si>
    <t>La otra conquista</t>
  </si>
  <si>
    <t>Trolljegeren</t>
  </si>
  <si>
    <t>Ira and Abby</t>
  </si>
  <si>
    <t>The Masked Saint</t>
  </si>
  <si>
    <t>Winter Passing</t>
  </si>
  <si>
    <t>D.E.B.S.</t>
  </si>
  <si>
    <t>Time to Choose</t>
  </si>
  <si>
    <t>Surveillance</t>
  </si>
  <si>
    <t>Taxman</t>
  </si>
  <si>
    <t>6/30/2009</t>
  </si>
  <si>
    <t>The Betrayed</t>
  </si>
  <si>
    <t>The Secret</t>
  </si>
  <si>
    <t>6/28/2011</t>
  </si>
  <si>
    <t>1/29/2013</t>
  </si>
  <si>
    <t>Batman: The Dark Knight Returns, Part 2</t>
  </si>
  <si>
    <t>In the Name of the King III</t>
  </si>
  <si>
    <t>Wicked Blood</t>
  </si>
  <si>
    <t>Dawn Patrol</t>
  </si>
  <si>
    <t>5/17/2013</t>
  </si>
  <si>
    <t>Jagten</t>
  </si>
  <si>
    <t>Lords of London</t>
  </si>
  <si>
    <t>La marche de l'empereur</t>
  </si>
  <si>
    <t>12/23/1977</t>
  </si>
  <si>
    <t>High Anxiety</t>
  </si>
  <si>
    <t>Margin Call</t>
  </si>
  <si>
    <t>Choke</t>
  </si>
  <si>
    <t>L'incomparable mademoiselle C.</t>
  </si>
  <si>
    <t>August</t>
  </si>
  <si>
    <t>To Write Love On Her Arms</t>
  </si>
  <si>
    <t>Whiplash</t>
  </si>
  <si>
    <t>Bella</t>
  </si>
  <si>
    <t>Cidade de Deus</t>
  </si>
  <si>
    <t>Human Traffic</t>
  </si>
  <si>
    <t>The Dead Girl</t>
  </si>
  <si>
    <t>The Opposite Sex</t>
  </si>
  <si>
    <t>A Christmas Story</t>
  </si>
  <si>
    <t>Class of 1984</t>
  </si>
  <si>
    <t>Entre les murs</t>
  </si>
  <si>
    <t>Dreaming of Joseph Lees</t>
  </si>
  <si>
    <t>Rosemary's Baby</t>
  </si>
  <si>
    <t>The Man Who Shot Liberty Valance</t>
  </si>
  <si>
    <t>Maria Full of Grace</t>
  </si>
  <si>
    <t>Beginners</t>
  </si>
  <si>
    <t>7/29/2009</t>
  </si>
  <si>
    <t>Adam</t>
  </si>
  <si>
    <t>Feast</t>
  </si>
  <si>
    <t>It's a Wonderful Life</t>
  </si>
  <si>
    <t>Trainspotting</t>
  </si>
  <si>
    <t>Antiviral</t>
  </si>
  <si>
    <t>7/28/1978</t>
  </si>
  <si>
    <t>National Lampoon's Animal House</t>
  </si>
  <si>
    <t>10/20/2010</t>
  </si>
  <si>
    <t>Paranormal Activity 2</t>
  </si>
  <si>
    <t>The Purge</t>
  </si>
  <si>
    <t>12/22/1964</t>
  </si>
  <si>
    <t>Goldfinger</t>
  </si>
  <si>
    <t>Sinister</t>
  </si>
  <si>
    <t>The Original Kings of Comedy</t>
  </si>
  <si>
    <t>12/18/1957</t>
  </si>
  <si>
    <t>The Bridge on the River Kwai</t>
  </si>
  <si>
    <t>Coming Home</t>
  </si>
  <si>
    <t>Waking Ned Devine</t>
  </si>
  <si>
    <t>Air Bud</t>
  </si>
  <si>
    <t>Bowling for Columbine</t>
  </si>
  <si>
    <t>A Nightmare On Elm Street Part 2: Freddy's Revenge</t>
  </si>
  <si>
    <t>A Room with a View</t>
  </si>
  <si>
    <t>Love and Death</t>
  </si>
  <si>
    <t>Friday the 13th Part VI: Jason Lives</t>
  </si>
  <si>
    <t>Martin Lawrence Live: RunTelDat</t>
  </si>
  <si>
    <t>The Apartment</t>
  </si>
  <si>
    <t>9/20/1958</t>
  </si>
  <si>
    <t>Cat on a Hot Tin Roof</t>
  </si>
  <si>
    <t>5/26/1970</t>
  </si>
  <si>
    <t>Beneath the Planet of the Apes</t>
  </si>
  <si>
    <t>Pokemon 3: The Movie</t>
  </si>
  <si>
    <t>8/13/1993</t>
  </si>
  <si>
    <t>Jason Goes to Hell: The Final Friday</t>
  </si>
  <si>
    <t>4/27/1990</t>
  </si>
  <si>
    <t>Spaced Invaders</t>
  </si>
  <si>
    <t>Family Plot</t>
  </si>
  <si>
    <t>7/16/1966</t>
  </si>
  <si>
    <t>Torn Curtain</t>
  </si>
  <si>
    <t>Dave Chappelle's Block Party</t>
  </si>
  <si>
    <t>10/25/1985</t>
  </si>
  <si>
    <t>Krush Groove</t>
  </si>
  <si>
    <t>Elmer Gantry</t>
  </si>
  <si>
    <t>Next Day Air</t>
  </si>
  <si>
    <t>Judgment at Nuremberg</t>
  </si>
  <si>
    <t>Trippin'</t>
  </si>
  <si>
    <t>Red River</t>
  </si>
  <si>
    <t>The Deep End</t>
  </si>
  <si>
    <t>Before Midnight</t>
  </si>
  <si>
    <t>Teen Wolf Too</t>
  </si>
  <si>
    <t>Phat Girlz</t>
  </si>
  <si>
    <t>Phantasm II</t>
  </si>
  <si>
    <t>Woman Thou Art Loosed</t>
  </si>
  <si>
    <t>Real Women Have Curves</t>
  </si>
  <si>
    <t>8/28/1981</t>
  </si>
  <si>
    <t>Gallipoli</t>
  </si>
  <si>
    <t>Water</t>
  </si>
  <si>
    <t>East is East</t>
  </si>
  <si>
    <t>Whipped</t>
  </si>
  <si>
    <t>Kama Sutra</t>
  </si>
  <si>
    <t>Frances Ha</t>
  </si>
  <si>
    <t>Please Give</t>
  </si>
  <si>
    <t>6/30/1971</t>
  </si>
  <si>
    <t>Willy Wonka &amp; the Chocolate Factory</t>
  </si>
  <si>
    <t>Warlock: The Armageddon</t>
  </si>
  <si>
    <t>8 Heads in a Duffel Bag</t>
  </si>
  <si>
    <t>9/13/1978</t>
  </si>
  <si>
    <t>Days of Heaven</t>
  </si>
  <si>
    <t>Thirteen Conversations About One Thing</t>
  </si>
  <si>
    <t>Compadres</t>
  </si>
  <si>
    <t>Jawbreaker</t>
  </si>
  <si>
    <t>Basquiat</t>
  </si>
  <si>
    <t>Tsotsi</t>
  </si>
  <si>
    <t>Letters to God</t>
  </si>
  <si>
    <t>Happiness</t>
  </si>
  <si>
    <t>DysFunkTional Family</t>
  </si>
  <si>
    <t>Tusk</t>
  </si>
  <si>
    <t>Damsels in Distress</t>
  </si>
  <si>
    <t>Oldboy</t>
  </si>
  <si>
    <t>Hobo with a Shotgun</t>
  </si>
  <si>
    <t>Bachelorette</t>
  </si>
  <si>
    <t>Fish Tank</t>
  </si>
  <si>
    <t>Creature</t>
  </si>
  <si>
    <t>Freeway</t>
  </si>
  <si>
    <t>Love's Abiding Joy</t>
  </si>
  <si>
    <t>Braindead</t>
  </si>
  <si>
    <t>Chain Letter</t>
  </si>
  <si>
    <t>Tim and Eric's Billion Dollar Movie</t>
  </si>
  <si>
    <t>Holly</t>
  </si>
  <si>
    <t>The Eclipse</t>
  </si>
  <si>
    <t>The Grand</t>
  </si>
  <si>
    <t>Sommersturm</t>
  </si>
  <si>
    <t>Fort McCoy</t>
  </si>
  <si>
    <t>Just Looking</t>
  </si>
  <si>
    <t>The Divide</t>
  </si>
  <si>
    <t>Tanner Hall</t>
  </si>
  <si>
    <t>My Big Fat Independent Movie</t>
  </si>
  <si>
    <t>Demonic</t>
  </si>
  <si>
    <t>4/15/2008</t>
  </si>
  <si>
    <t>à L'Intérieur</t>
  </si>
  <si>
    <t>They Came Together</t>
  </si>
  <si>
    <t>5/21/2013</t>
  </si>
  <si>
    <t>Open Road</t>
  </si>
  <si>
    <t>7/28/1951</t>
  </si>
  <si>
    <t>Barry Munday</t>
  </si>
  <si>
    <t>The Deported</t>
  </si>
  <si>
    <t>Chicago Overcoat</t>
  </si>
  <si>
    <t>9/13/2011</t>
  </si>
  <si>
    <t>Never Back Down 2: The Beatdown</t>
  </si>
  <si>
    <t>AWOL-72</t>
  </si>
  <si>
    <t>1/15/2013</t>
  </si>
  <si>
    <t>30 Nights Of Paranormal Activity With The Devil Inside The Girl With The Dragon Tattoo</t>
  </si>
  <si>
    <t>Enter the Dangerous Mind</t>
  </si>
  <si>
    <t>Something Wicked</t>
  </si>
  <si>
    <t>Point Blank</t>
  </si>
  <si>
    <t>10/27/2014</t>
  </si>
  <si>
    <t>Iguana</t>
  </si>
  <si>
    <t>Four Single Fathers</t>
  </si>
  <si>
    <t>Amnesiac</t>
  </si>
  <si>
    <t>Unnatural</t>
  </si>
  <si>
    <t>Close Range</t>
  </si>
  <si>
    <t>2/15/1950</t>
  </si>
  <si>
    <t>Central do Brasil</t>
  </si>
  <si>
    <t>Pocketful of Miracles</t>
  </si>
  <si>
    <t>Boynton Beach Club</t>
  </si>
  <si>
    <t>Freakonomics</t>
  </si>
  <si>
    <t>Griff the Invisible</t>
  </si>
  <si>
    <t>3/29/1959</t>
  </si>
  <si>
    <t>Some Like it Hot</t>
  </si>
  <si>
    <t>High Tension</t>
  </si>
  <si>
    <t>12/15/1974</t>
  </si>
  <si>
    <t>Young Frankenstein</t>
  </si>
  <si>
    <t>Hustle &amp; Flow</t>
  </si>
  <si>
    <t>5/13/1988</t>
  </si>
  <si>
    <t>Friday the 13th Part VII: The New Blood</t>
  </si>
  <si>
    <t>Artie Lange's Beer League</t>
  </si>
  <si>
    <t>8/25/1939</t>
  </si>
  <si>
    <t>The Wizard of Oz</t>
  </si>
  <si>
    <t>Diary of the Dead</t>
  </si>
  <si>
    <t>10/17/1979</t>
  </si>
  <si>
    <t>The Black Stallion</t>
  </si>
  <si>
    <t>Ulee's Gold</t>
  </si>
  <si>
    <t>Lage Raho Munna Bhai</t>
  </si>
  <si>
    <t>Sardaar Ji</t>
  </si>
  <si>
    <t>Rejsen til Saturn</t>
  </si>
  <si>
    <t>Donovan's Reef</t>
  </si>
  <si>
    <t>The Dress</t>
  </si>
  <si>
    <t>12/24/1943</t>
  </si>
  <si>
    <t>A Guy Named Joe</t>
  </si>
  <si>
    <t>Blazing Saddles</t>
  </si>
  <si>
    <t>4/13/1984</t>
  </si>
  <si>
    <t>Friday the 13th Part IV: The Final Chapter</t>
  </si>
  <si>
    <t>Ida</t>
  </si>
  <si>
    <t>Maurice</t>
  </si>
  <si>
    <t>Riding Giants</t>
  </si>
  <si>
    <t>Los Cronocrímenes</t>
  </si>
  <si>
    <t>La Cara Oculta</t>
  </si>
  <si>
    <t>Timber Falls</t>
  </si>
  <si>
    <t>Silver Medalist</t>
  </si>
  <si>
    <t>Fat, Sick &amp; Nearly Dead</t>
  </si>
  <si>
    <t>Singin' in the Rain</t>
  </si>
  <si>
    <t>A Haunted House</t>
  </si>
  <si>
    <t>2016: Obama’s America</t>
  </si>
  <si>
    <t>Kevin Hart: Let Me Explain</t>
  </si>
  <si>
    <t>7/28/2004</t>
  </si>
  <si>
    <t>Garden State</t>
  </si>
  <si>
    <t>That Thing You Do!</t>
  </si>
  <si>
    <t>10/30/1981</t>
  </si>
  <si>
    <t>Halloween II</t>
  </si>
  <si>
    <t>Halloween 3: Season of the Witch</t>
  </si>
  <si>
    <t>Religulous</t>
  </si>
  <si>
    <t>Escape from the Planet of the Apes</t>
  </si>
  <si>
    <t>5/29/1963</t>
  </si>
  <si>
    <t>Hud</t>
  </si>
  <si>
    <t>The Spectacular Now</t>
  </si>
  <si>
    <t>9/29/1991</t>
  </si>
  <si>
    <t>My Own Private Idaho</t>
  </si>
  <si>
    <t>Before Sunrise</t>
  </si>
  <si>
    <t>Robot &amp; Frank</t>
  </si>
  <si>
    <t>Sur Le Seuil</t>
  </si>
  <si>
    <t>Jesus' Son</t>
  </si>
  <si>
    <t>Saving Face</t>
  </si>
  <si>
    <t>Brick Lane</t>
  </si>
  <si>
    <t>The Lost Medallion: The Adventures of Billy Stone</t>
  </si>
  <si>
    <t>My Life Without Me</t>
  </si>
  <si>
    <t>Marilyn Hotchkiss' Ballroom Dancing and Charm School</t>
  </si>
  <si>
    <t>Super</t>
  </si>
  <si>
    <t>Fuel</t>
  </si>
  <si>
    <t>Valley of the Hearts Delight</t>
  </si>
  <si>
    <t>The Other End of the Line</t>
  </si>
  <si>
    <t>8: The Mormon Proposition</t>
  </si>
  <si>
    <t>Sleep Dealer</t>
  </si>
  <si>
    <t>Eye of the Dolphin</t>
  </si>
  <si>
    <t>Underdogs</t>
  </si>
  <si>
    <t>Anatomie</t>
  </si>
  <si>
    <t>The Calling</t>
  </si>
  <si>
    <t>Alien Uprising</t>
  </si>
  <si>
    <t>Christmas Mail</t>
  </si>
  <si>
    <t>Stung</t>
  </si>
  <si>
    <t>Sky Sharks</t>
  </si>
  <si>
    <t>10/13/2015</t>
  </si>
  <si>
    <t>8 Days</t>
  </si>
  <si>
    <t>Antibirth</t>
  </si>
  <si>
    <t>The Rise of the Krays</t>
  </si>
  <si>
    <t>Go For It!</t>
  </si>
  <si>
    <t>10/16/1996</t>
  </si>
  <si>
    <t>Get on the Bus</t>
  </si>
  <si>
    <t>Thr3e</t>
  </si>
  <si>
    <t>Idiocracy</t>
  </si>
  <si>
    <t>Always Woodstock</t>
  </si>
  <si>
    <t>7/25/2007</t>
  </si>
  <si>
    <t>This is England</t>
  </si>
  <si>
    <t>Bathing Beauty</t>
  </si>
  <si>
    <t>Do You Believe?</t>
  </si>
  <si>
    <t>9/24/1951</t>
  </si>
  <si>
    <t>Show Boat</t>
  </si>
  <si>
    <t>Dancer, Texas Pop. 81</t>
  </si>
  <si>
    <t>Redemption Road</t>
  </si>
  <si>
    <t>4/15/2015</t>
  </si>
  <si>
    <t>The Toxic Avenger Part II</t>
  </si>
  <si>
    <t>1/19/2016</t>
  </si>
  <si>
    <t>Eden</t>
  </si>
  <si>
    <t>6/19/1987</t>
  </si>
  <si>
    <t>The Brave Little Toaster</t>
  </si>
  <si>
    <t>11/13/1940</t>
  </si>
  <si>
    <t>Fantasia</t>
  </si>
  <si>
    <t>Friday the 13th Part 3</t>
  </si>
  <si>
    <t>The French Connection</t>
  </si>
  <si>
    <t>Friday the 13th Part V: A New Beginning</t>
  </si>
  <si>
    <t>The Last Sin Eater</t>
  </si>
  <si>
    <t>Impact Point</t>
  </si>
  <si>
    <t>The Valley of Decision</t>
  </si>
  <si>
    <t>Chicken Tikka Masala</t>
  </si>
  <si>
    <t>Jack Brooks: Monster Slayer</t>
  </si>
  <si>
    <t>11/21/1946</t>
  </si>
  <si>
    <t>The Best Years of Our Lives</t>
  </si>
  <si>
    <t>Bully</t>
  </si>
  <si>
    <t>5/29/2002</t>
  </si>
  <si>
    <t>Elling</t>
  </si>
  <si>
    <t>10/16/2016</t>
  </si>
  <si>
    <t>Mi America</t>
  </si>
  <si>
    <t>7/14/2009</t>
  </si>
  <si>
    <t>[Rec]</t>
  </si>
  <si>
    <t>Infected</t>
  </si>
  <si>
    <t>Lies in Plain Sight</t>
  </si>
  <si>
    <t>The Timber</t>
  </si>
  <si>
    <t>Sharkskin</t>
  </si>
  <si>
    <t>Courageous</t>
  </si>
  <si>
    <t>From Russia With Love</t>
  </si>
  <si>
    <t>5/21/1982</t>
  </si>
  <si>
    <t>Mad Max 2: The Road Warrior</t>
  </si>
  <si>
    <t>In the Heat of the Night</t>
  </si>
  <si>
    <t>12/17/1973</t>
  </si>
  <si>
    <t>Sleeper</t>
  </si>
  <si>
    <t>Everything You Always Wanted to Know</t>
  </si>
  <si>
    <t>It Follows</t>
  </si>
  <si>
    <t>12/25/1962</t>
  </si>
  <si>
    <t>To Kill A Mockingbird</t>
  </si>
  <si>
    <t>Silent House</t>
  </si>
  <si>
    <t>The Legend of Drunken Master</t>
  </si>
  <si>
    <t>Boys Don't Cry</t>
  </si>
  <si>
    <t>Das Leben der Anderen</t>
  </si>
  <si>
    <t>Boom Town</t>
  </si>
  <si>
    <t>Gentleman's Agreement</t>
  </si>
  <si>
    <t>9/25/1961</t>
  </si>
  <si>
    <t>The Hustler</t>
  </si>
  <si>
    <t>12/31/1986</t>
  </si>
  <si>
    <t>Witchboard</t>
  </si>
  <si>
    <t>Les Triplettes de Belleville</t>
  </si>
  <si>
    <t>Smoke Signals</t>
  </si>
  <si>
    <t>Winter's Bone</t>
  </si>
  <si>
    <t>American Splendor</t>
  </si>
  <si>
    <t>Before Sunset</t>
  </si>
  <si>
    <t>Amores Perros</t>
  </si>
  <si>
    <t>8/20/2003</t>
  </si>
  <si>
    <t>Thirteen</t>
  </si>
  <si>
    <t>Touching the Void</t>
  </si>
  <si>
    <t>Inside Job</t>
  </si>
  <si>
    <t>Alexander's Ragtime Band</t>
  </si>
  <si>
    <t>Me and You and Everyone We Know</t>
  </si>
  <si>
    <t>We Are Your Friends</t>
  </si>
  <si>
    <t>Harsh Times</t>
  </si>
  <si>
    <t>Ghost Dog: Way of the Samurai</t>
  </si>
  <si>
    <t>Captive</t>
  </si>
  <si>
    <t>Full Frontal</t>
  </si>
  <si>
    <t>Waltz with Bashir</t>
  </si>
  <si>
    <t>Strangers with Candy</t>
  </si>
  <si>
    <t>Shortbus</t>
  </si>
  <si>
    <t>Son of Rambow: A Home Movie</t>
  </si>
  <si>
    <t>The Book of Mormon Movie, Volume 1: The Journey</t>
  </si>
  <si>
    <t>The Diary of a Teenage Girl</t>
  </si>
  <si>
    <t>No End In Sight</t>
  </si>
  <si>
    <t>Get Real</t>
  </si>
  <si>
    <t>In the Shadow of the Moon</t>
  </si>
  <si>
    <t>Meek's Cutoff</t>
  </si>
  <si>
    <t>Inside Deep Throat</t>
  </si>
  <si>
    <t>Dinner Rush</t>
  </si>
  <si>
    <t>The Virginity Hit</t>
  </si>
  <si>
    <t>Clockwatchers</t>
  </si>
  <si>
    <t>Subway</t>
  </si>
  <si>
    <t>House of D</t>
  </si>
  <si>
    <t>Teeth</t>
  </si>
  <si>
    <t>Stonewall</t>
  </si>
  <si>
    <t>Sherrybaby</t>
  </si>
  <si>
    <t>The Last Five Years</t>
  </si>
  <si>
    <t>Six-String Samurai</t>
  </si>
  <si>
    <t>Hum to Mohabbt Karega</t>
  </si>
  <si>
    <t>It's All Gone Pete Tong</t>
  </si>
  <si>
    <t>Saint John of Las Vegas</t>
  </si>
  <si>
    <t>4/15/1998</t>
  </si>
  <si>
    <t>24 7: Twenty Four Seven</t>
  </si>
  <si>
    <t>Pump</t>
  </si>
  <si>
    <t>Roadside Romeo</t>
  </si>
  <si>
    <t>Eureka</t>
  </si>
  <si>
    <t>This Thing of Ours</t>
  </si>
  <si>
    <t>Super Capers</t>
  </si>
  <si>
    <t>Return of the Living Dead 3</t>
  </si>
  <si>
    <t>The Missing Person</t>
  </si>
  <si>
    <t>London</t>
  </si>
  <si>
    <t>Circle</t>
  </si>
  <si>
    <t>Eden Lake</t>
  </si>
  <si>
    <t>Jerusalema</t>
  </si>
  <si>
    <t>Say Uncle</t>
  </si>
  <si>
    <t>Plush</t>
  </si>
  <si>
    <t>The Ghastly Love of Johnny X</t>
  </si>
  <si>
    <t>12/29/2009</t>
  </si>
  <si>
    <t>Lesbian Vampire Killers</t>
  </si>
  <si>
    <t>Grave Encounters</t>
  </si>
  <si>
    <t>Freeze Frame</t>
  </si>
  <si>
    <t>Stitches</t>
  </si>
  <si>
    <t>To Be Frank, Sinatra at 100</t>
  </si>
  <si>
    <t>4/28/1971</t>
  </si>
  <si>
    <t>Bananas</t>
  </si>
  <si>
    <t>Nine Dead</t>
  </si>
  <si>
    <t>10/14/2008</t>
  </si>
  <si>
    <t>No Man's Land: The Rise of Reeker</t>
  </si>
  <si>
    <t>Rockaway</t>
  </si>
  <si>
    <t>Wings</t>
  </si>
  <si>
    <t>The Lady from Shanghai</t>
  </si>
  <si>
    <t>3/19/2013</t>
  </si>
  <si>
    <t>Straight A's</t>
  </si>
  <si>
    <t>The Legend of Hell's Gate: An American Conspiracy</t>
  </si>
  <si>
    <t>Highway</t>
  </si>
  <si>
    <t>Small Apartments</t>
  </si>
  <si>
    <t>Coffee Town</t>
  </si>
  <si>
    <t>Lucky Dog</t>
  </si>
  <si>
    <t>Pendulum</t>
  </si>
  <si>
    <t>A Funny Thing Happened on the Way to the Forum</t>
  </si>
  <si>
    <t>Slacker Uprising</t>
  </si>
  <si>
    <t>The Walking Deceased</t>
  </si>
  <si>
    <t>True Bromance</t>
  </si>
  <si>
    <t>Good Ol' Boy</t>
  </si>
  <si>
    <t>The Curse of Downers Grove</t>
  </si>
  <si>
    <t>Wind Walkers</t>
  </si>
  <si>
    <t>The Wrong Side of Right</t>
  </si>
  <si>
    <t>Shark Lake</t>
  </si>
  <si>
    <t>Buried</t>
  </si>
  <si>
    <t>4/21/2015</t>
  </si>
  <si>
    <t>The Marine 4</t>
  </si>
  <si>
    <t>River's Edge</t>
  </si>
  <si>
    <t>Man on Wire</t>
  </si>
  <si>
    <t>Nowhere Boy</t>
  </si>
  <si>
    <t>Northfork</t>
  </si>
  <si>
    <t>Brotherly Love</t>
  </si>
  <si>
    <t>Submarine</t>
  </si>
  <si>
    <t>The Square</t>
  </si>
  <si>
    <t>ABCD (Any Body Can Dance)</t>
  </si>
  <si>
    <t>Chacun sa nuit</t>
  </si>
  <si>
    <t>Stranded</t>
  </si>
  <si>
    <t>Vaalu</t>
  </si>
  <si>
    <t>The Last Exorcism</t>
  </si>
  <si>
    <t>11/16/1976</t>
  </si>
  <si>
    <t>6/27/2012</t>
  </si>
  <si>
    <t>Beasts of the Southern Wild</t>
  </si>
  <si>
    <t>1/29/1964</t>
  </si>
  <si>
    <t>Dr. Strangelove</t>
  </si>
  <si>
    <t>Battle for the Planet of the Apes</t>
  </si>
  <si>
    <t>9/18/1951</t>
  </si>
  <si>
    <t>A Streetcar Named Desire</t>
  </si>
  <si>
    <t>Hang 'em High</t>
  </si>
  <si>
    <t>El crimen de padre Amaro</t>
  </si>
  <si>
    <t>Songcatcher</t>
  </si>
  <si>
    <t>8/23/2011</t>
  </si>
  <si>
    <t>Higher Ground</t>
  </si>
  <si>
    <t>POM Wonderful Presents: The Greatest Movie Ever Sold</t>
  </si>
  <si>
    <t>Travellers and Magicians</t>
  </si>
  <si>
    <t>Ed and his Dead Mother</t>
  </si>
  <si>
    <t>Deadline</t>
  </si>
  <si>
    <t>3/13/2007</t>
  </si>
  <si>
    <t>Sublime</t>
  </si>
  <si>
    <t>Dysfunctional Friends</t>
  </si>
  <si>
    <t>Independence Daysaster</t>
  </si>
  <si>
    <t>Against the Wild</t>
  </si>
  <si>
    <t>10/20/2015</t>
  </si>
  <si>
    <t>Beginners Guide to Sex</t>
  </si>
  <si>
    <t>Lola rennt</t>
  </si>
  <si>
    <t>May</t>
  </si>
  <si>
    <t>I Spit on Your Grave</t>
  </si>
  <si>
    <t>Living Dark: The Story of Ted the Caver</t>
  </si>
  <si>
    <t>11/23/2001</t>
  </si>
  <si>
    <t>In the Bedroom</t>
  </si>
  <si>
    <t>3/19/2008</t>
  </si>
  <si>
    <t>La misma luna</t>
  </si>
  <si>
    <t>Conquest of the Planet of the Apes</t>
  </si>
  <si>
    <t>The Lunchbox</t>
  </si>
  <si>
    <t>Grace Unplugged</t>
  </si>
  <si>
    <t>Happy, Texas</t>
  </si>
  <si>
    <t>My Summer of Love</t>
  </si>
  <si>
    <t>Yes</t>
  </si>
  <si>
    <t>From Here to Eternity</t>
  </si>
  <si>
    <t>You Can't Take It With You</t>
  </si>
  <si>
    <t>Foolish</t>
  </si>
  <si>
    <t>She Wore a Yellow Ribbon</t>
  </si>
  <si>
    <t>The Conversation</t>
  </si>
  <si>
    <t>N-Secure</t>
  </si>
  <si>
    <t>Sukkar banat</t>
  </si>
  <si>
    <t>12/31/1989</t>
  </si>
  <si>
    <t>Out of the Dark</t>
  </si>
  <si>
    <t>Bubble</t>
  </si>
  <si>
    <t>Dil Jo Bhi Kahey...</t>
  </si>
  <si>
    <t>Mississippi Mermaid</t>
  </si>
  <si>
    <t>I Love Your Work</t>
  </si>
  <si>
    <t>Insidious</t>
  </si>
  <si>
    <t>Cabin Fever</t>
  </si>
  <si>
    <t>Waitress</t>
  </si>
  <si>
    <t>Kickboxer</t>
  </si>
  <si>
    <t>2/26/1988</t>
  </si>
  <si>
    <t>Bloodsport</t>
  </si>
  <si>
    <t>Mr. Smith Goes To Washington</t>
  </si>
  <si>
    <t>7/21/1995</t>
  </si>
  <si>
    <t>Kids</t>
  </si>
  <si>
    <t>The Squid and the Whale</t>
  </si>
  <si>
    <t>3/13/2002</t>
  </si>
  <si>
    <t>Kissing Jessica Stein</t>
  </si>
  <si>
    <t>10/31/1945</t>
  </si>
  <si>
    <t>Spellbound</t>
  </si>
  <si>
    <t>4/20/1979</t>
  </si>
  <si>
    <t>Exotica</t>
  </si>
  <si>
    <t>The To Do List</t>
  </si>
  <si>
    <t>The Gatekeepers</t>
  </si>
  <si>
    <t>Buffalo '66</t>
  </si>
  <si>
    <t>Repo Man</t>
  </si>
  <si>
    <t>1/18/1985</t>
  </si>
  <si>
    <t>Blood Simple</t>
  </si>
  <si>
    <t>Nueve Reinas</t>
  </si>
  <si>
    <t>The Lords of Salem</t>
  </si>
  <si>
    <t>The Ballad of Jack and Rose</t>
  </si>
  <si>
    <t>Unsullied</t>
  </si>
  <si>
    <t>8/31/1994</t>
  </si>
  <si>
    <t>Killing Zoe</t>
  </si>
  <si>
    <t>The Believer</t>
  </si>
  <si>
    <t>Snow Angels</t>
  </si>
  <si>
    <t>Session 9</t>
  </si>
  <si>
    <t>MOOZ-lum</t>
  </si>
  <si>
    <t>I Want Someone To Eat Cheese With</t>
  </si>
  <si>
    <t>Amigo</t>
  </si>
  <si>
    <t>Hatchet</t>
  </si>
  <si>
    <t>My Name is Bruce</t>
  </si>
  <si>
    <t>Modern Times</t>
  </si>
  <si>
    <t>The Salon</t>
  </si>
  <si>
    <t>Stolen Summer</t>
  </si>
  <si>
    <t>Road Hard</t>
  </si>
  <si>
    <t>9/28/2005</t>
  </si>
  <si>
    <t>Forty Shades of Blue</t>
  </si>
  <si>
    <t>Trucker</t>
  </si>
  <si>
    <t>Pontypool</t>
  </si>
  <si>
    <t>9/28/2015</t>
  </si>
  <si>
    <t>Me, You and Five Bucks</t>
  </si>
  <si>
    <t>Housebound</t>
  </si>
  <si>
    <t>Wal-Mart: The High Cost of Low Price</t>
  </si>
  <si>
    <t>Fetching Cody</t>
  </si>
  <si>
    <t>The Lion of Judah</t>
  </si>
  <si>
    <t>Once Upon a Time in Queens</t>
  </si>
  <si>
    <t>Girlhouse</t>
  </si>
  <si>
    <t>Closer to the Moon</t>
  </si>
  <si>
    <t>5/26/2015</t>
  </si>
  <si>
    <t>Mutant World</t>
  </si>
  <si>
    <t>#Horror</t>
  </si>
  <si>
    <t>Checkmate</t>
  </si>
  <si>
    <t>12/21/1937</t>
  </si>
  <si>
    <t>Snow White and the Seven Dwarfs</t>
  </si>
  <si>
    <t>Shalako</t>
  </si>
  <si>
    <t>Holy Girl</t>
  </si>
  <si>
    <t>La chambre bleue</t>
  </si>
  <si>
    <t>Incident at Loch Ness</t>
  </si>
  <si>
    <t>Eddie: The Sleepwalking Cannibal</t>
  </si>
  <si>
    <t>Kurmanjan datka</t>
  </si>
  <si>
    <t>One Shot</t>
  </si>
  <si>
    <t>House at the End of the Drive</t>
  </si>
  <si>
    <t>8/21/2001</t>
  </si>
  <si>
    <t>Batman - The Movie</t>
  </si>
  <si>
    <t>Lock, Stock and Two Smoking Barrels</t>
  </si>
  <si>
    <t>8/19/1983</t>
  </si>
  <si>
    <t>The Ballad of Gregorio Cortez</t>
  </si>
  <si>
    <t>6/26/1936</t>
  </si>
  <si>
    <t>San Francisco</t>
  </si>
  <si>
    <t>Festen</t>
  </si>
  <si>
    <t>Trees Lounge</t>
  </si>
  <si>
    <t>The Girlfriend Experience</t>
  </si>
  <si>
    <t>Journey from the Fall</t>
  </si>
  <si>
    <t>The Basket</t>
  </si>
  <si>
    <t>Above and Beyond</t>
  </si>
  <si>
    <t>3/15/1985</t>
  </si>
  <si>
    <t>Def-Con 4</t>
  </si>
  <si>
    <t>Neal n' Nikki</t>
  </si>
  <si>
    <t>The Hebrew Hammer</t>
  </si>
  <si>
    <t>Los insolitos peces gato</t>
  </si>
  <si>
    <t>Simon</t>
  </si>
  <si>
    <t>5/24/2011</t>
  </si>
  <si>
    <t>Forget Me Not</t>
  </si>
  <si>
    <t>The 41 Year Old Virgin Who Knocked Up Sarah Marshall and Felt Superbad About It</t>
  </si>
  <si>
    <t>The Algerian</t>
  </si>
  <si>
    <t>Rebecca</t>
  </si>
  <si>
    <t>4/30/1981</t>
  </si>
  <si>
    <t>Friday the 13th Part 2</t>
  </si>
  <si>
    <t>The Lost Weekend</t>
  </si>
  <si>
    <t>8/31/1984</t>
  </si>
  <si>
    <t>C.H.U.D.</t>
  </si>
  <si>
    <t>Filly Brown</t>
  </si>
  <si>
    <t>1/21/1953</t>
  </si>
  <si>
    <t>Niagara</t>
  </si>
  <si>
    <t>10/28/1941</t>
  </si>
  <si>
    <t>How Green Was My Valley</t>
  </si>
  <si>
    <t>Da Sweet Blood of Jesus</t>
  </si>
  <si>
    <t>9/26/1975</t>
  </si>
  <si>
    <t>The Rocky Horror Picture Show</t>
  </si>
  <si>
    <t>Saw</t>
  </si>
  <si>
    <t>Sex, Lies, and Videotape</t>
  </si>
  <si>
    <t>Super Troopers</t>
  </si>
  <si>
    <t>Monsoon Wedding</t>
  </si>
  <si>
    <t>You Can Count on Me</t>
  </si>
  <si>
    <t>Strangers on a Train</t>
  </si>
  <si>
    <t>The Trouble With Harry</t>
  </si>
  <si>
    <t>12/29/1967</t>
  </si>
  <si>
    <t>Il buono, il brutto, il cattivo</t>
  </si>
  <si>
    <t>Home Run</t>
  </si>
  <si>
    <t>10/23/1992</t>
  </si>
  <si>
    <t>Reservoir Dogs</t>
  </si>
  <si>
    <t>But I'm a Cheerleader</t>
  </si>
  <si>
    <t>12/23/1956</t>
  </si>
  <si>
    <t>The Wrong Man</t>
  </si>
  <si>
    <t>The Blue Bird</t>
  </si>
  <si>
    <t>Blue Like Jazz</t>
  </si>
  <si>
    <t>Que Horas Ela Volta?</t>
  </si>
  <si>
    <t>11/19/1982</t>
  </si>
  <si>
    <t>Q</t>
  </si>
  <si>
    <t>Down &amp; Out with the Dolls</t>
  </si>
  <si>
    <t>Pink Ribbons, Inc.</t>
  </si>
  <si>
    <t>Certifiably Jonathan</t>
  </si>
  <si>
    <t>La navaja de Don Juan</t>
  </si>
  <si>
    <t>Extreme Movie</t>
  </si>
  <si>
    <t>10/20/1936</t>
  </si>
  <si>
    <t>Charge of the Light Brigade, The</t>
  </si>
  <si>
    <t>Grand Theft Parsons</t>
  </si>
  <si>
    <t>8/28/2012</t>
  </si>
  <si>
    <t>Below Zero</t>
  </si>
  <si>
    <t>Crowsnest</t>
  </si>
  <si>
    <t>Airborne</t>
  </si>
  <si>
    <t>Cotton Comes to Harlem</t>
  </si>
  <si>
    <t>Bleeding Hearts</t>
  </si>
  <si>
    <t>The Wicked Within</t>
  </si>
  <si>
    <t>God’s Not Dead</t>
  </si>
  <si>
    <t>Waiting...</t>
  </si>
  <si>
    <t>Dead Man's Shoes</t>
  </si>
  <si>
    <t>Wolf Creek</t>
  </si>
  <si>
    <t>Serbuan maut</t>
  </si>
  <si>
    <t>The Offspring</t>
  </si>
  <si>
    <t>Sex with Strangers</t>
  </si>
  <si>
    <t>Beyond the Black Rainbow</t>
  </si>
  <si>
    <t>5/14/2003</t>
  </si>
  <si>
    <t>Dracula: Pages from a Virgin's Diary</t>
  </si>
  <si>
    <t>The Sleepwalker</t>
  </si>
  <si>
    <t>Departure</t>
  </si>
  <si>
    <t>Faith Like Potatoes</t>
  </si>
  <si>
    <t>3/23/2010</t>
  </si>
  <si>
    <t>Lake Mungo</t>
  </si>
  <si>
    <t>Silent Running</t>
  </si>
  <si>
    <t>Dead Undead The</t>
  </si>
  <si>
    <t>The Vatican Exorcisms</t>
  </si>
  <si>
    <t>Rocket Singh: Salesman of the Year</t>
  </si>
  <si>
    <t>1/23/1943</t>
  </si>
  <si>
    <t>Casablanca</t>
  </si>
  <si>
    <t>11/21/1976</t>
  </si>
  <si>
    <t>Rocky</t>
  </si>
  <si>
    <t>The Devil Inside</t>
  </si>
  <si>
    <t>Tom Jones</t>
  </si>
  <si>
    <t>Unfriended</t>
  </si>
  <si>
    <t>Taxi Driver</t>
  </si>
  <si>
    <t>5/24/2006</t>
  </si>
  <si>
    <t>An Inconvenient Truth</t>
  </si>
  <si>
    <t>Chernobyl Diaries</t>
  </si>
  <si>
    <t>The Howling</t>
  </si>
  <si>
    <t>Dr. No</t>
  </si>
  <si>
    <t>Hellraiser</t>
  </si>
  <si>
    <t>Cry Wolf</t>
  </si>
  <si>
    <t>Godzilla 2000</t>
  </si>
  <si>
    <t>Blue Valentine</t>
  </si>
  <si>
    <t>Transamerica</t>
  </si>
  <si>
    <t>Beyond the Valley of the Dolls</t>
  </si>
  <si>
    <t>Love Me Tender</t>
  </si>
  <si>
    <t>Sands of Iwo Jima</t>
  </si>
  <si>
    <t>The Green Inferno</t>
  </si>
  <si>
    <t>The Sessions</t>
  </si>
  <si>
    <t>Shine a Light</t>
  </si>
  <si>
    <t>October Baby</t>
  </si>
  <si>
    <t>The Skeleton Twins</t>
  </si>
  <si>
    <t>20 Feet From Stardom</t>
  </si>
  <si>
    <t>Food, Inc.</t>
  </si>
  <si>
    <t>Next Stop, Wonderland</t>
  </si>
  <si>
    <t>Obvious Child</t>
  </si>
  <si>
    <t>Martha Marcy May Marlene</t>
  </si>
  <si>
    <t>Junebug</t>
  </si>
  <si>
    <t>Frozen River</t>
  </si>
  <si>
    <t>The Sidewalks of New York</t>
  </si>
  <si>
    <t>Two Girls and a Guy</t>
  </si>
  <si>
    <t>The Broken Hearts Club: A Romantic Comedy</t>
  </si>
  <si>
    <t>Who Killed the Electric Car?</t>
  </si>
  <si>
    <t>Walking and Talking</t>
  </si>
  <si>
    <t>Bubba Ho-Tep</t>
  </si>
  <si>
    <t>No Man's Land</t>
  </si>
  <si>
    <t>Slam</t>
  </si>
  <si>
    <t>Brigham City</t>
  </si>
  <si>
    <t>Panic</t>
  </si>
  <si>
    <t>Palo Alto</t>
  </si>
  <si>
    <t>Fiza</t>
  </si>
  <si>
    <t>Ajami</t>
  </si>
  <si>
    <t>Orgazmo</t>
  </si>
  <si>
    <t>The Future</t>
  </si>
  <si>
    <t>All the Real Girls</t>
  </si>
  <si>
    <t>Dream With The Fishes</t>
  </si>
  <si>
    <t>The Act of Killing</t>
  </si>
  <si>
    <t>Blue Car</t>
  </si>
  <si>
    <t>Wristcutters: A Love Story</t>
  </si>
  <si>
    <t>Luminarias</t>
  </si>
  <si>
    <t>I Origins</t>
  </si>
  <si>
    <t>Antarctica: A Year on Ice</t>
  </si>
  <si>
    <t>The Battle of Shaker Heights</t>
  </si>
  <si>
    <t>Taxi to the Dark Side</t>
  </si>
  <si>
    <t>Guiana 1838</t>
  </si>
  <si>
    <t>12/30/2002</t>
  </si>
  <si>
    <t>Love Lisa</t>
  </si>
  <si>
    <t>Once in a Lifetime: the Extraordinary Story of the New York Cosmos</t>
  </si>
  <si>
    <t>8/22/2001</t>
  </si>
  <si>
    <t>Lisa Picard is Famous</t>
  </si>
  <si>
    <t>Beyond the Brick: A LEGO Brickumentary</t>
  </si>
  <si>
    <t>The House of the Devil</t>
  </si>
  <si>
    <t>Hardflip</t>
  </si>
  <si>
    <t>Creative Control</t>
  </si>
  <si>
    <t>Chocolate: Deep Dark Secrets</t>
  </si>
  <si>
    <t>The Perfect Host</t>
  </si>
  <si>
    <t>The Last Big Thing</t>
  </si>
  <si>
    <t>Safe Men</t>
  </si>
  <si>
    <t>Speedway Junky</t>
  </si>
  <si>
    <t>Hits</t>
  </si>
  <si>
    <t>The Specials</t>
  </si>
  <si>
    <t>16 to Life</t>
  </si>
  <si>
    <t>1/17/2007</t>
  </si>
  <si>
    <t>Alone with Her</t>
  </si>
  <si>
    <t>Special</t>
  </si>
  <si>
    <t>The Sisterhood of Night</t>
  </si>
  <si>
    <t>Sparkler</t>
  </si>
  <si>
    <t>The Helix... Loaded</t>
  </si>
  <si>
    <t>Childless</t>
  </si>
  <si>
    <t>In Her Line of Fire</t>
  </si>
  <si>
    <t>The Jimmy Show</t>
  </si>
  <si>
    <t>Heli</t>
  </si>
  <si>
    <t>Karachi se Lahore</t>
  </si>
  <si>
    <t>Loving Annabelle</t>
  </si>
  <si>
    <t>Frat Party</t>
  </si>
  <si>
    <t>Jimmy and Judy</t>
  </si>
  <si>
    <t>The Party's Over</t>
  </si>
  <si>
    <t>7/17/2009</t>
  </si>
  <si>
    <t>The Poker House</t>
  </si>
  <si>
    <t>Proud</t>
  </si>
  <si>
    <t>Steppin: The Movie</t>
  </si>
  <si>
    <t>Zombies of Mass Destruction</t>
  </si>
  <si>
    <t>Snow White: A Deadly Summer</t>
  </si>
  <si>
    <t>Truth or Die</t>
  </si>
  <si>
    <t>5/14/2013</t>
  </si>
  <si>
    <t>Black Rock</t>
  </si>
  <si>
    <t>Hidden Away</t>
  </si>
  <si>
    <t>My Last Day Without You</t>
  </si>
  <si>
    <t>Zombie Hunter</t>
  </si>
  <si>
    <t>Doc Holliday's Revenge</t>
  </si>
  <si>
    <t>6/24/2014</t>
  </si>
  <si>
    <t>A Fine Step</t>
  </si>
  <si>
    <t>Fear Clinic</t>
  </si>
  <si>
    <t>The Pet</t>
  </si>
  <si>
    <t>Bang Bang Baby</t>
  </si>
  <si>
    <t>The Horror Network</t>
  </si>
  <si>
    <t>Chemical Cut</t>
  </si>
  <si>
    <t>American Hero</t>
  </si>
  <si>
    <t>12/22/2015</t>
  </si>
  <si>
    <t>Por amor en el caserio</t>
  </si>
  <si>
    <t>And Then Came Love</t>
  </si>
  <si>
    <t>Hard Candy</t>
  </si>
  <si>
    <t>Charly</t>
  </si>
  <si>
    <t>Banshee Chapter</t>
  </si>
  <si>
    <t>Jesse</t>
  </si>
  <si>
    <t>Ask Me Anything</t>
  </si>
  <si>
    <t>L!fe Happens</t>
  </si>
  <si>
    <t>Food Chains</t>
  </si>
  <si>
    <t>7/28/1954</t>
  </si>
  <si>
    <t>On the Waterfront</t>
  </si>
  <si>
    <t>Fruitvale Station</t>
  </si>
  <si>
    <t>4 luni, 3 saptamani si 2 zile</t>
  </si>
  <si>
    <t>Circumstance</t>
  </si>
  <si>
    <t>The Quiet</t>
  </si>
  <si>
    <t>The Brass Teapot</t>
  </si>
  <si>
    <t>40 Weeks</t>
  </si>
  <si>
    <t>Le bonheur d'Elza</t>
  </si>
  <si>
    <t>8/13/1942</t>
  </si>
  <si>
    <t>Bambi</t>
  </si>
  <si>
    <t>For a Good Time, Call</t>
  </si>
  <si>
    <t>Latter Days</t>
  </si>
  <si>
    <t>The Hammer</t>
  </si>
  <si>
    <t>Windsor Drive</t>
  </si>
  <si>
    <t>Harrison Montgomery</t>
  </si>
  <si>
    <t>Celeste and Jesse Forever</t>
  </si>
  <si>
    <t>Time Changer</t>
  </si>
  <si>
    <t>London to Brighton</t>
  </si>
  <si>
    <t>Crying With Laughter</t>
  </si>
  <si>
    <t>Jodaeiye Nader az Simin</t>
  </si>
  <si>
    <t>Welcome to the Dollhouse</t>
  </si>
  <si>
    <t>Raising Victor Vargas</t>
  </si>
  <si>
    <t>Ruby in Paradise</t>
  </si>
  <si>
    <t>Pandora's Box</t>
  </si>
  <si>
    <t>7/18/2007</t>
  </si>
  <si>
    <t>Cama adentro</t>
  </si>
  <si>
    <t>Deterrence</t>
  </si>
  <si>
    <t>The Mudge Boy</t>
  </si>
  <si>
    <t>The Young Unknowns</t>
  </si>
  <si>
    <t>Dod sno</t>
  </si>
  <si>
    <t>Not Cool</t>
  </si>
  <si>
    <t>Kill List</t>
  </si>
  <si>
    <t>Vessel</t>
  </si>
  <si>
    <t>Saints and Soldiers</t>
  </si>
  <si>
    <t>American Graffiti</t>
  </si>
  <si>
    <t>Iraq for Sale: The War Profiteers</t>
  </si>
  <si>
    <t>Kevin Hart: Laugh at My Pain</t>
  </si>
  <si>
    <t>Aqua Teen Hunger Force Colon Movie Film for Theaters</t>
  </si>
  <si>
    <t>Safety Not Guaranteed</t>
  </si>
  <si>
    <t>The Innkeepers</t>
  </si>
  <si>
    <t>Il conformista</t>
  </si>
  <si>
    <t>Interview with the Assassin</t>
  </si>
  <si>
    <t>Undead</t>
  </si>
  <si>
    <t>Donkey Punch</t>
  </si>
  <si>
    <t>All the Boys Love Mandy Lane</t>
  </si>
  <si>
    <t>Destiny</t>
  </si>
  <si>
    <t>Bled</t>
  </si>
  <si>
    <t>Adulterers</t>
  </si>
  <si>
    <t>6/25/1968</t>
  </si>
  <si>
    <t>La mariée était en noir</t>
  </si>
  <si>
    <t>High Noon</t>
  </si>
  <si>
    <t>Hoop Dreams</t>
  </si>
  <si>
    <t>Rize</t>
  </si>
  <si>
    <t>Half Nelson</t>
  </si>
  <si>
    <t>L.I.E.</t>
  </si>
  <si>
    <t>Naturally Native</t>
  </si>
  <si>
    <t>1/26/2010</t>
  </si>
  <si>
    <t>B-Girl</t>
  </si>
  <si>
    <t>Walter</t>
  </si>
  <si>
    <t>Hav Plenty</t>
  </si>
  <si>
    <t>Escape from Tomorrow</t>
  </si>
  <si>
    <t>After</t>
  </si>
  <si>
    <t>The Hadza: Last of the First</t>
  </si>
  <si>
    <t>Starsuckers</t>
  </si>
  <si>
    <t>Treachery</t>
  </si>
  <si>
    <t>Top Hat</t>
  </si>
  <si>
    <t>The Blair Witch Project</t>
  </si>
  <si>
    <t>3/26/1970</t>
  </si>
  <si>
    <t>Woodstock</t>
  </si>
  <si>
    <t>The Kentucky Fried Movie</t>
  </si>
  <si>
    <t>Per qualche dollaro in più</t>
  </si>
  <si>
    <t>10/31/2000</t>
  </si>
  <si>
    <t>Mercy Streets</t>
  </si>
  <si>
    <t>Water &amp; Power</t>
  </si>
  <si>
    <t>Arnolds Park</t>
  </si>
  <si>
    <t>Broken Vessels</t>
  </si>
  <si>
    <t>They Will Have to Kill Us First</t>
  </si>
  <si>
    <t>Crop Circles: Quest for Truth</t>
  </si>
  <si>
    <t>The Maid's Room</t>
  </si>
  <si>
    <t>Light from the Darkroom</t>
  </si>
  <si>
    <t>Irreplaceable</t>
  </si>
  <si>
    <t>A Hard Day's Night</t>
  </si>
  <si>
    <t>The Harvest/La Cosecha</t>
  </si>
  <si>
    <t>Julija in alfa Romeo</t>
  </si>
  <si>
    <t>12/31/1931</t>
  </si>
  <si>
    <t>Mata Hari</t>
  </si>
  <si>
    <t>4/27/1984</t>
  </si>
  <si>
    <t>Love Letters</t>
  </si>
  <si>
    <t>Faith Connections</t>
  </si>
  <si>
    <t>High Road</t>
  </si>
  <si>
    <t>Fireproof</t>
  </si>
  <si>
    <t>11/15/1974</t>
  </si>
  <si>
    <t>Benji</t>
  </si>
  <si>
    <t>Open Water</t>
  </si>
  <si>
    <t>Kingdom of the Spiders</t>
  </si>
  <si>
    <t>Mad Hot Ballroom</t>
  </si>
  <si>
    <t>The Station Agent</t>
  </si>
  <si>
    <t>To Save a Life</t>
  </si>
  <si>
    <t>Wordplay</t>
  </si>
  <si>
    <t>Beyond the Mat</t>
  </si>
  <si>
    <t>The Singles Ward</t>
  </si>
  <si>
    <t>Sholem Aleichem: Laughing in the Darkness</t>
  </si>
  <si>
    <t>Osama</t>
  </si>
  <si>
    <t>Groove</t>
  </si>
  <si>
    <t>The R.M.</t>
  </si>
  <si>
    <t>Twin Falls Idaho</t>
  </si>
  <si>
    <t>Mean Creek</t>
  </si>
  <si>
    <t>Drinking Buddies</t>
  </si>
  <si>
    <t>Hurricane Streets</t>
  </si>
  <si>
    <t>Never Again</t>
  </si>
  <si>
    <t>11/19/1956</t>
  </si>
  <si>
    <t>Shichinin no samurai</t>
  </si>
  <si>
    <t>Civil Brand</t>
  </si>
  <si>
    <t>Monsters</t>
  </si>
  <si>
    <t>Lonesome Jim</t>
  </si>
  <si>
    <t>4/17/2013</t>
  </si>
  <si>
    <t>Deceptive Practice: The Mysteries and Mentors of Ricky Jay</t>
  </si>
  <si>
    <t>The Other Dream Team</t>
  </si>
  <si>
    <t>Rubber</t>
  </si>
  <si>
    <t>Johnny Suede</t>
  </si>
  <si>
    <t>Finishing the Game</t>
  </si>
  <si>
    <t>Kiss the Bride</t>
  </si>
  <si>
    <t>The Journey</t>
  </si>
  <si>
    <t>4/23/2009</t>
  </si>
  <si>
    <t>The Slaughter Rule</t>
  </si>
  <si>
    <t>The Living Wake</t>
  </si>
  <si>
    <t>Scott Walker: 30 Century Man</t>
  </si>
  <si>
    <t>The Californians</t>
  </si>
  <si>
    <t>Born to Fly: Elizabeth Streb vs. Gravity</t>
  </si>
  <si>
    <t>Detention of the Dead</t>
  </si>
  <si>
    <t>Fengkuang de Shitou</t>
  </si>
  <si>
    <t>Now is Good</t>
  </si>
  <si>
    <t>Everything Put Together</t>
  </si>
  <si>
    <t>Drones</t>
  </si>
  <si>
    <t>Enter Nowhere</t>
  </si>
  <si>
    <t>7/17/2012</t>
  </si>
  <si>
    <t>Girls Gone Dead</t>
  </si>
  <si>
    <t>Insomnia Manica</t>
  </si>
  <si>
    <t>America Is Still The Place</t>
  </si>
  <si>
    <t>The Outrageous Sophie Tucker</t>
  </si>
  <si>
    <t>Subconscious</t>
  </si>
  <si>
    <t>Roadside</t>
  </si>
  <si>
    <t>Diamond Rufff</t>
  </si>
  <si>
    <t>Love in the Time of Monsters</t>
  </si>
  <si>
    <t>El rey de Najayo</t>
  </si>
  <si>
    <t>Fight to the Finish</t>
  </si>
  <si>
    <t>Bucky and the Squirrels</t>
  </si>
  <si>
    <t>12/31/1990</t>
  </si>
  <si>
    <t>Going Under</t>
  </si>
  <si>
    <t>6/23/2015</t>
  </si>
  <si>
    <t>Alleluia! The Devil's Carnival</t>
  </si>
  <si>
    <t>Brooklyn Bizarre</t>
  </si>
  <si>
    <t>Crabs!</t>
  </si>
  <si>
    <t>The Sound and the Shadow</t>
  </si>
  <si>
    <t>Rodeo Girl</t>
  </si>
  <si>
    <t>The Little Ponderosa Zoo</t>
  </si>
  <si>
    <t>12/31/1984</t>
  </si>
  <si>
    <t>The Toxic Avenger</t>
  </si>
  <si>
    <t>Paranormal Activity</t>
  </si>
  <si>
    <t>Straight out of Brooklyn</t>
  </si>
  <si>
    <t>Brick</t>
  </si>
  <si>
    <t>Sunday</t>
  </si>
  <si>
    <t>Conversations with Other Women</t>
  </si>
  <si>
    <t>Siakh lokhamim: ha'slilim ha'gnouzim</t>
  </si>
  <si>
    <t>Poultrygeist: Night of the Chicken Dead</t>
  </si>
  <si>
    <t>As It Is in Heaven</t>
  </si>
  <si>
    <t>Mutual Friends</t>
  </si>
  <si>
    <t>Rise Of the Entrepreneur - The Search For A Better Way</t>
  </si>
  <si>
    <t>42nd Street</t>
  </si>
  <si>
    <t>Metropolitan</t>
  </si>
  <si>
    <t>Gory Gory Hallelujah</t>
  </si>
  <si>
    <t>Blue Ruin</t>
  </si>
  <si>
    <t>Napoleon Dynamite</t>
  </si>
  <si>
    <t>Monty Python and the Holy Grail</t>
  </si>
  <si>
    <t>Quinceanera</t>
  </si>
  <si>
    <t>Dogtown and Z-Boys</t>
  </si>
  <si>
    <t>Heroes</t>
  </si>
  <si>
    <t>Tarnation</t>
  </si>
  <si>
    <t>I Want Your Money</t>
  </si>
  <si>
    <t>E tu vivrai nel terrore - L'aldilà</t>
  </si>
  <si>
    <t>Home Movies</t>
  </si>
  <si>
    <t>Jackpot</t>
  </si>
  <si>
    <t>Fabled</t>
  </si>
  <si>
    <t>10/13/2005</t>
  </si>
  <si>
    <t>The Dark Hours</t>
  </si>
  <si>
    <t>My Beautiful Laundrette</t>
  </si>
  <si>
    <t>Show Me</t>
  </si>
  <si>
    <t>Pancakes</t>
  </si>
  <si>
    <t>3/31/2015</t>
  </si>
  <si>
    <t>Viskningar och rop</t>
  </si>
  <si>
    <t>Intolerance</t>
  </si>
  <si>
    <t>The Broadway Melody</t>
  </si>
  <si>
    <t>The Evil Dead</t>
  </si>
  <si>
    <t>Trekkies</t>
  </si>
  <si>
    <t>Maniac</t>
  </si>
  <si>
    <t>American Ninja 2: The Confrontation</t>
  </si>
  <si>
    <t>Murderball</t>
  </si>
  <si>
    <t>My Dog Tulip</t>
  </si>
  <si>
    <t>10/18/2006</t>
  </si>
  <si>
    <t>51 Birch Street</t>
  </si>
  <si>
    <t>Revolution#9</t>
  </si>
  <si>
    <t>Royal Kill</t>
  </si>
  <si>
    <t>Rotor DR1</t>
  </si>
  <si>
    <t>4/13/1957</t>
  </si>
  <si>
    <t>12 Angry Men</t>
  </si>
  <si>
    <t>10/17/1978</t>
  </si>
  <si>
    <t>It Happened One Night</t>
  </si>
  <si>
    <t>Dogtooth</t>
  </si>
  <si>
    <t>Tumbleweeds</t>
  </si>
  <si>
    <t>Tupac Resurrection</t>
  </si>
  <si>
    <t>God's Army</t>
  </si>
  <si>
    <t>Pieces of April</t>
  </si>
  <si>
    <t>When The Cat's Away</t>
  </si>
  <si>
    <t>Wendy and Lucy</t>
  </si>
  <si>
    <t>Let's Talk About Sex</t>
  </si>
  <si>
    <t>Old Joy</t>
  </si>
  <si>
    <t>First Morning</t>
  </si>
  <si>
    <t>Pierrot le fou</t>
  </si>
  <si>
    <t>3 Backyards</t>
  </si>
  <si>
    <t>Sisters in Law</t>
  </si>
  <si>
    <t>Nothing But a Man</t>
  </si>
  <si>
    <t>Ayurveda: Art of Being</t>
  </si>
  <si>
    <t>First Love, Last Rites</t>
  </si>
  <si>
    <t>Fighting Tommy Riley</t>
  </si>
  <si>
    <t>Locker 13</t>
  </si>
  <si>
    <t>The Looking Glass</t>
  </si>
  <si>
    <t>All You Need Is Love</t>
  </si>
  <si>
    <t>Death Race 2000</t>
  </si>
  <si>
    <t>Some Guy Who Kills People</t>
  </si>
  <si>
    <t>Midnight Cabaret</t>
  </si>
  <si>
    <t>Teeth and Blood</t>
  </si>
  <si>
    <t>Walking to Paris</t>
  </si>
  <si>
    <t>Anderson's Cross</t>
  </si>
  <si>
    <t>Amidst the Devil's Wings</t>
  </si>
  <si>
    <t>Death Calls</t>
  </si>
  <si>
    <t>Compliance</t>
  </si>
  <si>
    <t>Graduation Day</t>
  </si>
  <si>
    <t>Chasing Amy</t>
  </si>
  <si>
    <t>Lovely and Amazing</t>
  </si>
  <si>
    <t>Better Luck Tomorrow</t>
  </si>
  <si>
    <t>Like Crazy</t>
  </si>
  <si>
    <t>The Incredibly True Adventure of Two Girls in Love</t>
  </si>
  <si>
    <t>Chuck&amp;Buck</t>
  </si>
  <si>
    <t>American Desi</t>
  </si>
  <si>
    <t>Cube</t>
  </si>
  <si>
    <t>3/28/1997</t>
  </si>
  <si>
    <t>Love and Other Catastrophes</t>
  </si>
  <si>
    <t>I Married a Strange Person</t>
  </si>
  <si>
    <t>November</t>
  </si>
  <si>
    <t>Sugar Town</t>
  </si>
  <si>
    <t>Happy Valley</t>
  </si>
  <si>
    <t>The Canyons</t>
  </si>
  <si>
    <t>The Motel</t>
  </si>
  <si>
    <t>On the Outs</t>
  </si>
  <si>
    <t>Shotgun Stories</t>
  </si>
  <si>
    <t>Test</t>
  </si>
  <si>
    <t>Sticky Fingers of Time</t>
  </si>
  <si>
    <t>Night Lights</t>
  </si>
  <si>
    <t>3/24/2015</t>
  </si>
  <si>
    <t>Along the Roadside</t>
  </si>
  <si>
    <t>10/21/2008</t>
  </si>
  <si>
    <t>Sunday School Musical</t>
  </si>
  <si>
    <t>Rust</t>
  </si>
  <si>
    <t>The Christmas Bunny</t>
  </si>
  <si>
    <t>Ink</t>
  </si>
  <si>
    <t>12/18/2012</t>
  </si>
  <si>
    <t>The Frozen</t>
  </si>
  <si>
    <t>Jesus People</t>
  </si>
  <si>
    <t>Butterfly</t>
  </si>
  <si>
    <t>UnDivided</t>
  </si>
  <si>
    <t>Horse Camp</t>
  </si>
  <si>
    <t>Give Me Shelter</t>
  </si>
  <si>
    <t>Rock the House</t>
  </si>
  <si>
    <t>Shooting the Warwicks</t>
  </si>
  <si>
    <t>Western Religion</t>
  </si>
  <si>
    <t>The Big Parade</t>
  </si>
  <si>
    <t>Little Big Top</t>
  </si>
  <si>
    <t>Bronson</t>
  </si>
  <si>
    <t>Burn</t>
  </si>
  <si>
    <t>Urbania</t>
  </si>
  <si>
    <t>6/13/1953</t>
  </si>
  <si>
    <t>The Beast from 20,000 Fathoms</t>
  </si>
  <si>
    <t>7/25/1969</t>
  </si>
  <si>
    <t>The Stewardesses</t>
  </si>
  <si>
    <t>3/21/1980</t>
  </si>
  <si>
    <t>Mad Max</t>
  </si>
  <si>
    <t>12/24/1916</t>
  </si>
  <si>
    <t>Swingers</t>
  </si>
  <si>
    <t>1/18/1967</t>
  </si>
  <si>
    <t>Per un pugno di dollari</t>
  </si>
  <si>
    <t>The Grace Card</t>
  </si>
  <si>
    <t>She Done Him Wrong</t>
  </si>
  <si>
    <t>Trois</t>
  </si>
  <si>
    <t>Short Cut to Nirvana: Kumbh Mela</t>
  </si>
  <si>
    <t>Middle of Nowhere</t>
  </si>
  <si>
    <t>Call+Response</t>
  </si>
  <si>
    <t>The Business of Fancy Dancing</t>
  </si>
  <si>
    <t>Hybrid</t>
  </si>
  <si>
    <t>Baghead</t>
  </si>
  <si>
    <t>Malevolence</t>
  </si>
  <si>
    <t>Good Dick</t>
  </si>
  <si>
    <t>The Case of the Grinning Cat</t>
  </si>
  <si>
    <t>Solitude</t>
  </si>
  <si>
    <t>The Word</t>
  </si>
  <si>
    <t>The Trials of Darryl Hunt</t>
  </si>
  <si>
    <t>The Man From Earth</t>
  </si>
  <si>
    <t>Samantha: An American Girl Holiday</t>
  </si>
  <si>
    <t>1/17/2008</t>
  </si>
  <si>
    <t>Yesterday Was a Lie</t>
  </si>
  <si>
    <t>Archaeology of a Woman</t>
  </si>
  <si>
    <t>8/26/2014</t>
  </si>
  <si>
    <t>Sanctuary; Quite a Conundrum</t>
  </si>
  <si>
    <t>Theresa Is a Mother</t>
  </si>
  <si>
    <t>Perfect Cowboy</t>
  </si>
  <si>
    <t>H.</t>
  </si>
  <si>
    <t>Weekend</t>
  </si>
  <si>
    <t>Bacheha-Ye aseman</t>
  </si>
  <si>
    <t>Butterfly Girl</t>
  </si>
  <si>
    <t>She's Gotta Have It</t>
  </si>
  <si>
    <t>Another Earth</t>
  </si>
  <si>
    <t>Heroes of Dirt</t>
  </si>
  <si>
    <t>6/30/1979</t>
  </si>
  <si>
    <t>Dolphin</t>
  </si>
  <si>
    <t>Lumea e a mea</t>
  </si>
  <si>
    <t>The Horse Boy</t>
  </si>
  <si>
    <t>Sweet Sweetback's Baad Asssss Song</t>
  </si>
  <si>
    <t>5/16/2007</t>
  </si>
  <si>
    <t>Once</t>
  </si>
  <si>
    <t>Tadpole</t>
  </si>
  <si>
    <t>Woman Chaser</t>
  </si>
  <si>
    <t>Antarctic Edge: 70º South</t>
  </si>
  <si>
    <t>Top Spin</t>
  </si>
  <si>
    <t>Speak No Evil</t>
  </si>
  <si>
    <t>A Charlie Brown Christmas</t>
  </si>
  <si>
    <t>Aroused</t>
  </si>
  <si>
    <t>Escaping the Holocost</t>
  </si>
  <si>
    <t>10/18/1974</t>
  </si>
  <si>
    <t>Roger &amp; Me</t>
  </si>
  <si>
    <t>Sound of My Voice</t>
  </si>
  <si>
    <t>11/16/1942</t>
  </si>
  <si>
    <t>An American in Hollywood</t>
  </si>
  <si>
    <t>The Brain That Sings</t>
  </si>
  <si>
    <t>Romantic Schemer</t>
  </si>
  <si>
    <t>Your Sister's Sister</t>
  </si>
  <si>
    <t>The Blood of My Brother: A Story of Death in Iraq</t>
  </si>
  <si>
    <t>A Dog's Breakfast</t>
  </si>
  <si>
    <t>5/24/2016</t>
  </si>
  <si>
    <t>Une Femme Mariée</t>
  </si>
  <si>
    <t>The Birth of a Nation</t>
  </si>
  <si>
    <t>The Work and the Story</t>
  </si>
  <si>
    <t>The Gallows</t>
  </si>
  <si>
    <t>Facing the Giants</t>
  </si>
  <si>
    <t>Eraserhead</t>
  </si>
  <si>
    <t>Hollywood Shuffle</t>
  </si>
  <si>
    <t>9/17/1920</t>
  </si>
  <si>
    <t>Over the Hill to the Poorhouse</t>
  </si>
  <si>
    <t>The Mighty</t>
  </si>
  <si>
    <t>Penitentiary</t>
  </si>
  <si>
    <t>The Lost Skeleton of Cadavra</t>
  </si>
  <si>
    <t>Cheap Thrills</t>
  </si>
  <si>
    <t>6/19/2014</t>
  </si>
  <si>
    <t>The Past is a Grotesque Animal</t>
  </si>
  <si>
    <t>Keeping it Real: The Adventures of Greg Walloch</t>
  </si>
  <si>
    <t>Indie Game: The Movie</t>
  </si>
  <si>
    <t>Dude, Where's My Dog</t>
  </si>
  <si>
    <t>Echo Dr.</t>
  </si>
  <si>
    <t>Closure</t>
  </si>
  <si>
    <t>Lunchtime Heroes</t>
  </si>
  <si>
    <t>3/25/2015</t>
  </si>
  <si>
    <t>Open Secret</t>
  </si>
  <si>
    <t>The Night Visitor</t>
  </si>
  <si>
    <t>Tiger Orange</t>
  </si>
  <si>
    <t>8/30/1972</t>
  </si>
  <si>
    <t>Dawn of the Crescent Moon</t>
  </si>
  <si>
    <t>Queen Crab</t>
  </si>
  <si>
    <t>Happy Christmas</t>
  </si>
  <si>
    <t>Peace, Propaganda and the Promised Land</t>
  </si>
  <si>
    <t>Absentia</t>
  </si>
  <si>
    <t>Pi</t>
  </si>
  <si>
    <t>2/20/1998</t>
  </si>
  <si>
    <t>I Love You … Don't Touch Me!</t>
  </si>
  <si>
    <t>20 Dates</t>
  </si>
  <si>
    <t>Super Size Me</t>
  </si>
  <si>
    <t>Supporting Characters</t>
  </si>
  <si>
    <t>The FP</t>
  </si>
  <si>
    <t>Hayride</t>
  </si>
  <si>
    <t>The Brain That Wouldn't Die</t>
  </si>
  <si>
    <t>The Dirties</t>
  </si>
  <si>
    <t>The Brothers McMullen</t>
  </si>
  <si>
    <t>Gabriela</t>
  </si>
  <si>
    <t>Tiny Furniture</t>
  </si>
  <si>
    <t>The Signal</t>
  </si>
  <si>
    <t>Counting</t>
  </si>
  <si>
    <t>Big Things</t>
  </si>
  <si>
    <t>The Call of Cthulhu</t>
  </si>
  <si>
    <t>Bending Steel</t>
  </si>
  <si>
    <t>Run, Hide, Die</t>
  </si>
  <si>
    <t>The Image Revolution</t>
  </si>
  <si>
    <t>A True Story</t>
  </si>
  <si>
    <t>George Washington</t>
  </si>
  <si>
    <t>This Is Martin Bonner</t>
  </si>
  <si>
    <t>Smiling Fish and Goat on Fire</t>
  </si>
  <si>
    <t>The Exploding Girl</t>
  </si>
  <si>
    <t>Raymond Did It</t>
  </si>
  <si>
    <t>The Last Waltz</t>
  </si>
  <si>
    <t>Her Cry: La Llorona Investigation</t>
  </si>
  <si>
    <t>Happy 40th</t>
  </si>
  <si>
    <t>The Legend of God's Gun</t>
  </si>
  <si>
    <t>Mutual Appreciation</t>
  </si>
  <si>
    <t>Funny Ha Ha</t>
  </si>
  <si>
    <t>Down Terrace</t>
  </si>
  <si>
    <t>Paraphobia</t>
  </si>
  <si>
    <t>10/19/1994</t>
  </si>
  <si>
    <t>Clerks</t>
  </si>
  <si>
    <t>Pink Narcissus</t>
  </si>
  <si>
    <t>6/30/1972</t>
  </si>
  <si>
    <t>Deep Throat</t>
  </si>
  <si>
    <t>In the Company of Men</t>
  </si>
  <si>
    <t>The Terrorist</t>
  </si>
  <si>
    <t>Backmask</t>
  </si>
  <si>
    <t>Manito</t>
  </si>
  <si>
    <t>Ten</t>
  </si>
  <si>
    <t>Dutch Kills</t>
  </si>
  <si>
    <t>Slacker</t>
  </si>
  <si>
    <t>Dry Spell</t>
  </si>
  <si>
    <t>Flywheel</t>
  </si>
  <si>
    <t>All Superheroes Must Die</t>
  </si>
  <si>
    <t>The Front Man</t>
  </si>
  <si>
    <t>The Ridges</t>
  </si>
  <si>
    <t>The Puffy Chair</t>
  </si>
  <si>
    <t>Breaking Upwards</t>
  </si>
  <si>
    <t>Stories of Our Lives</t>
  </si>
  <si>
    <t>Pink Flamingos</t>
  </si>
  <si>
    <t>Grip: A Criminal's Story</t>
  </si>
  <si>
    <t>Tin Can Man</t>
  </si>
  <si>
    <t>Dayereh</t>
  </si>
  <si>
    <t>Clean</t>
  </si>
  <si>
    <t>Cure</t>
  </si>
  <si>
    <t>On the Down Low</t>
  </si>
  <si>
    <t>Bang</t>
  </si>
  <si>
    <t>8/14/2008</t>
  </si>
  <si>
    <t>The Rise and Fall of Miss Thang</t>
  </si>
  <si>
    <t>Family Motocross</t>
  </si>
  <si>
    <t>Newlyweds</t>
  </si>
  <si>
    <t>2/26/1993</t>
  </si>
  <si>
    <t>El Mariachi</t>
  </si>
  <si>
    <t>Primer</t>
  </si>
  <si>
    <t>Cavite</t>
  </si>
  <si>
    <t>The Mongol King</t>
  </si>
  <si>
    <t>Following</t>
  </si>
  <si>
    <t>7/13/2005</t>
  </si>
  <si>
    <t>Return to the Land of Wonders</t>
  </si>
  <si>
    <t>Signed Sealed Delivered</t>
  </si>
  <si>
    <t>Shanghai Calling</t>
  </si>
  <si>
    <t>A Plague So Pleasant</t>
  </si>
  <si>
    <t>My Date With Drew</t>
  </si>
  <si>
    <t>Biggest Budgets</t>
  </si>
  <si>
    <t>Biggest Money Losers, Based on Absolute Loss on Worldwide Earnings</t>
  </si>
  <si>
    <t>Movies With Lowest Budgets to Earn $1 Million at US Box Office</t>
  </si>
  <si>
    <t>All movies 'The Numbers' has budget and gross figures for</t>
  </si>
  <si>
    <t>most profitable</t>
  </si>
  <si>
    <t>biggest budgets</t>
  </si>
  <si>
    <t>money losers</t>
  </si>
  <si>
    <t>low budget winners</t>
  </si>
  <si>
    <t>Film</t>
  </si>
  <si>
    <t>Category</t>
  </si>
  <si>
    <t>http://www.the-numbers.com/movie/budgets/all</t>
  </si>
  <si>
    <t>http://www.the-numbers.com/movie/budgets/</t>
  </si>
  <si>
    <t>IMDb</t>
  </si>
  <si>
    <t>na</t>
  </si>
  <si>
    <t>Rotten Tomatoes - Tomatometer</t>
  </si>
  <si>
    <t>Rotten Tomatoes - Avg Rating</t>
  </si>
  <si>
    <t>Avg calcs for RT Avg Rating</t>
  </si>
  <si>
    <t>Avg</t>
  </si>
  <si>
    <t>Median</t>
  </si>
  <si>
    <t>Variance</t>
  </si>
  <si>
    <t>Correlation</t>
  </si>
  <si>
    <t>Note: Budget numbers for movies can be both difficult to find and unreliable. Studios and film-makers often try to keep the information secret and will use accounting tricks to inflate or reduce announced budgets.</t>
  </si>
  <si>
    <t>Note: The profit and loss figures are very rough estimates based on domestic and international box office earnings and domestic video sales, extrapolated to estimate worldwide income to the studio, after deducting retail costs. Estimated expenses are based on the domestic theatrical distribution pattern of the film. More detailed financial analysis of films is available through our research services.</t>
  </si>
  <si>
    <t>rank</t>
  </si>
  <si>
    <t>release_date</t>
  </si>
  <si>
    <t>movie</t>
  </si>
  <si>
    <t>production_budget</t>
  </si>
  <si>
    <t>domestic_gross</t>
  </si>
  <si>
    <t>ranking_imdb</t>
  </si>
  <si>
    <t>ranking_rt</t>
  </si>
  <si>
    <t>release_data</t>
  </si>
  <si>
    <t>worldwide_gross</t>
  </si>
  <si>
    <t>approx_income</t>
  </si>
  <si>
    <t>approx_expense</t>
  </si>
  <si>
    <t>profit</t>
  </si>
  <si>
    <t>category</t>
  </si>
  <si>
    <t>Biggest budgets</t>
  </si>
  <si>
    <t>Biggest money losers</t>
  </si>
  <si>
    <t>Low budget winners</t>
  </si>
  <si>
    <t>start_value</t>
  </si>
  <si>
    <t>most_profitable</t>
  </si>
  <si>
    <t>biggest_budgets</t>
  </si>
  <si>
    <t>biggest_money_losers</t>
  </si>
  <si>
    <t>low_budget_winners</t>
  </si>
  <si>
    <t>02/26/1993</t>
  </si>
  <si>
    <t>06/30/1972</t>
  </si>
  <si>
    <t>03/16/2001</t>
  </si>
  <si>
    <t>08/30/1972</t>
  </si>
  <si>
    <t>09/29/2006</t>
  </si>
  <si>
    <t>09/17/1920</t>
  </si>
  <si>
    <t>06/15/2012</t>
  </si>
  <si>
    <t>Action, Adventure, Fantasy</t>
  </si>
  <si>
    <t>Action, Adventure, Thriller</t>
  </si>
  <si>
    <t>Action, Adventure, Western</t>
  </si>
  <si>
    <t>Action, Adventure, Sci-Fi</t>
  </si>
  <si>
    <t>Action, Thriller</t>
  </si>
  <si>
    <t>Animation, Adventure, Comedy</t>
  </si>
  <si>
    <t>Action, Adventure, Romance</t>
  </si>
  <si>
    <t>Adventure, Family, Fantasy</t>
  </si>
  <si>
    <t>Adventure, Fantasy</t>
  </si>
  <si>
    <t>Action, Adventure</t>
  </si>
  <si>
    <t>Action, Adventure, Family</t>
  </si>
  <si>
    <t>Adventure, Drama, Fantasy</t>
  </si>
  <si>
    <t>Action, Crime, Thriller</t>
  </si>
  <si>
    <t>Action, Crime, Drama</t>
  </si>
  <si>
    <t>Animation, Action, Comedy</t>
  </si>
  <si>
    <t>Animation, Adventure, Drama</t>
  </si>
  <si>
    <t>Animation, Action, Adventure</t>
  </si>
  <si>
    <t>Comedy, Drama, Romance</t>
  </si>
  <si>
    <t>Action, Adventure, Drama</t>
  </si>
  <si>
    <t>Action, Comedy, Fantasy</t>
  </si>
  <si>
    <t>http://www.imdb.com/title/tt0970179/?ref_=nv_sr_2</t>
  </si>
  <si>
    <t>http://www.imdb.com/video/imdb/vi2781978137/imdb/embed?autoplay=false&amp;width=480</t>
  </si>
  <si>
    <t>Adventure, Drama, Family</t>
  </si>
  <si>
    <t>http://www.imdb.com/video/imdb/vi3493246233/imdb/embed?autoplay=false&amp;width=480</t>
  </si>
  <si>
    <t>http://www.imdb.com/title/tt2404233/?ref_=nv_sr_1</t>
  </si>
  <si>
    <t>http://www.imdb.com/title/tt0811080/?ref_=nv_sr_4</t>
  </si>
  <si>
    <t>http://www.imdb.com/video/imdb/vi1541472537/imdb/embed?autoplay=false&amp;width=480</t>
  </si>
  <si>
    <t>http://www.imdb.com/video/imdb/vi824312857/imdb/embed?autoplay=false&amp;width=480</t>
  </si>
  <si>
    <t>Action, Family, Sci-Fi</t>
  </si>
  <si>
    <t>http://www.imdb.com/title/tt0780653/?ref_=nv_sr_1</t>
  </si>
  <si>
    <t>http://www.imdb.com/title/tt0413099/?ref_=nv_sr_1</t>
  </si>
  <si>
    <t>http://www.imdb.com/title/tt0409182/?ref_=nv_sr_1</t>
  </si>
  <si>
    <t>Sci-Fi, Thriller</t>
  </si>
  <si>
    <t>http://www.imdb.com/title/tt0427392/?ref_=nv_sr_1</t>
  </si>
  <si>
    <t>Animation, Adventure, Family</t>
  </si>
  <si>
    <t>http://www.imdb.com/title/tt0884726/?ref_=nv_sr_1</t>
  </si>
  <si>
    <t>http://www.imdb.com/video/imdb/vi1691724313/imdb/embed?autoplay=false&amp;width=480</t>
  </si>
  <si>
    <t>http://www.imdb.com/title/tt1133985/?ref_=nv_sr_1</t>
  </si>
  <si>
    <t>http://www.imdb.com/video/imdb/vi3445005593/imdb/embed?autoplay=false&amp;width=480</t>
  </si>
  <si>
    <t>http://www.imdb.com/title/tt1731141/?ref_=nv_sr_1</t>
  </si>
  <si>
    <t>Action, Sci-Fi</t>
  </si>
  <si>
    <t>http://www.imdb.com/video/imdb/vi3482626073/imdb/embed?autoplay=false&amp;width=480</t>
  </si>
  <si>
    <t>http://www.imdb.com/title/tt0104815/?ref_=nv_sr_1</t>
  </si>
  <si>
    <t>Comedy, Drama</t>
  </si>
  <si>
    <t>http://www.imdb.com/title/tt0102943/?ref_=nv_sr_2</t>
  </si>
  <si>
    <t>Porn</t>
  </si>
  <si>
    <t>https://en.wikipedia.org/wiki/Deep_Throat_(film)</t>
  </si>
  <si>
    <t>http://www.imdb.com/title/tt0119361/?ref_=nv_sr_1</t>
  </si>
  <si>
    <t>Comedy</t>
  </si>
  <si>
    <t>http://www.imdb.com/title/tt0109445/?ref_=nv_sr_1</t>
  </si>
  <si>
    <t>http://www.imdb.com/title/tt0112585/?ref_=nv_sr_1</t>
  </si>
  <si>
    <t>Drama, Romance</t>
  </si>
  <si>
    <t>http://www.imdb.com/title/tt0189541/?ref_=fn_al_tt_3</t>
  </si>
  <si>
    <t>Documentary, Comedy, Drama</t>
  </si>
  <si>
    <t>http://www.imdb.com/title/tt0390521/?ref_=nv_sr_1</t>
  </si>
  <si>
    <t>Drama, Mystery, Thriller</t>
  </si>
  <si>
    <t>http://www.imdb.com/title/tt0138704/?ref_=fn_al_tt_1</t>
  </si>
  <si>
    <t>Crime, Drama, Horror</t>
  </si>
  <si>
    <t>http://www.imdb.com/title/tt0068833/?ref_=nv_sr_2</t>
  </si>
  <si>
    <t>http://www.imdb.com/title/tt0074486/?ref_=nv_sr_1</t>
  </si>
  <si>
    <t>Fantasy, Horror, Sci-Fi</t>
  </si>
  <si>
    <t>http://www.imdb.com/title/tt0805526/?ref_=fn_al_tt_1</t>
  </si>
  <si>
    <t>Drama, Sport</t>
  </si>
  <si>
    <t>http://www.imdb.com/title/tt0093200/?ref_=nv_sr_1</t>
  </si>
  <si>
    <t>http://www.imdb.com/title/tt0119670/?ref_=nv_sr_4</t>
  </si>
  <si>
    <t>Drama, Crime</t>
  </si>
  <si>
    <t>http://www.imdb.com/title/tt0011549/?ref_=fn_al_tt_1</t>
  </si>
  <si>
    <t>http://www.imdb.com/video/imdb/vi47362073/imdb/embed?autoplay=false&amp;width=480</t>
  </si>
  <si>
    <t>http://www.imdb.com/title/tt2309260/?ref_=nv_sr_1</t>
  </si>
  <si>
    <t>Horror, Thriller</t>
  </si>
  <si>
    <t>Drama, History, War</t>
  </si>
  <si>
    <t>http://www.imdb.com/title/tt0004972/?ref_=nv_sr_2</t>
  </si>
  <si>
    <t>Drama, Horror, Mystery</t>
  </si>
  <si>
    <t>http://www.imdb.com/title/tt0063350/?ref_=nv_sr_2</t>
  </si>
  <si>
    <t>http://www.imdb.com/title/tt1742336/?ref_=nv_sr_1</t>
  </si>
  <si>
    <t>http://www.imdb.com/video/imdb/vi3810304793/imdb/embed?autoplay=false&amp;width=480</t>
  </si>
  <si>
    <t>Fantasy, Horror, Thriller</t>
  </si>
  <si>
    <t>http://www.imdb.com/title/tt0083722/?ref_=nv_sr_1</t>
  </si>
  <si>
    <t>http://www.imdb.com/title/tt0373889/?ref_=nv_sr_6</t>
  </si>
  <si>
    <t>http://www.imdb.com/title/tt0435761/?ref_=nv_sr_3</t>
  </si>
  <si>
    <t>http://www.imdb.com/title/tt0110357/?ref_=nv_sr_1</t>
  </si>
  <si>
    <t>http://www.imdb.com/title/tt1259571/?ref_=nv_sr_1</t>
  </si>
  <si>
    <t>http://www.imdb.com/video/imdb/vi3868591385/imdb/embed?autoplay=false&amp;width=480</t>
  </si>
  <si>
    <t>http://www.imdb.com/title/tt0418279/?ref_=nv_sr_2</t>
  </si>
  <si>
    <t>http://www.imdb.com/title/tt0926084/?ref_=fn_al_tt_2</t>
  </si>
  <si>
    <t>http://www.imdb.com/video/imdb/vi1023514905/imdb/embed?autoplay=false&amp;width=480</t>
  </si>
  <si>
    <t>http://www.imdb.com/title/tt1325004/?ref_=nv_sr_5</t>
  </si>
  <si>
    <t>http://www.imdb.com/video/imdb/vi2562262553/imdb/embed?autoplay=false&amp;width=480</t>
  </si>
  <si>
    <t>http://www.imdb.com/title/tt1305591/?ref_=nv_sr_1</t>
  </si>
  <si>
    <t>http://www.imdb.com/video/imdb/vi1901959705/imdb/embed?autoplay=false&amp;width=480</t>
  </si>
  <si>
    <t>http://www.imdb.com/title/tt1351685/?ref_=nv_sr_1</t>
  </si>
  <si>
    <t>http://www.imdb.com/video/imdb/vi830449433/imdb/embed?autoplay=false&amp;width=480</t>
  </si>
  <si>
    <t>http://www.imdb.com/title/tt1341188/?ref_=nv_sr_1</t>
  </si>
  <si>
    <t>http://www.imdb.com/video/imdb/vi3436250649/imdb/embed?autoplay=false&amp;width=480</t>
  </si>
  <si>
    <t>http://www.imdb.com/title/tt3332064/?ref_=nv_sr_5</t>
  </si>
  <si>
    <t>http://www.imdb.com/video/imdb/vi2812654361/imdb/embed?autoplay=false&amp;width=480</t>
  </si>
  <si>
    <t>http://www.imdb.com/video/imdb/vi1339271193/imdb/embed?autoplay=false&amp;width=480</t>
  </si>
  <si>
    <t>http://www.imdb.com/title/tt1335975/?ref_=nv_sr_1</t>
  </si>
  <si>
    <t>http://www.imdb.com/video/imdb/vi3634147097/imdb/embed?autoplay=false&amp;width=480</t>
  </si>
  <si>
    <t>http://www.imdb.com/title/tt1617661/?ref_=nv_sr_1</t>
  </si>
  <si>
    <t>http://www.imdb.com/video/imdb/vi1741202969/imdb/embed?autoplay=false&amp;width=480</t>
  </si>
  <si>
    <t>http://www.imdb.com/title/tt0790736/?ref_=nv_sr_1</t>
  </si>
  <si>
    <t>http://www.imdb.com/title/tt1964418/?ref_=nv_sr_1</t>
  </si>
  <si>
    <t>http://www.imdb.com/video/imdb/vi4284068121/imdb/embed?autoplay=false&amp;width=480</t>
  </si>
  <si>
    <t>http://www.imdb.com/video/imdb/vi531039513/imdb/embed?autoplay=false&amp;width=480</t>
  </si>
  <si>
    <t>http://www.imdb.com/title/tt0499549/?ref_=nv_sr_1</t>
  </si>
  <si>
    <t>http://www.imdb.com/video/imdb/vi2762323481/imdb/embed?autoplay=false&amp;width=480</t>
  </si>
  <si>
    <t>http://www.imdb.com/title/tt2488496/?ref_=nv_sr_1</t>
  </si>
  <si>
    <t>http://www.imdb.com/title/tt0449088/?ref_=nv_sr_4</t>
  </si>
  <si>
    <t>http://www.imdb.com/title/tt2379713/?ref_=nv_sr_1</t>
  </si>
  <si>
    <t>http://www.imdb.com/video/imdb/vi3362042649/imdb/embed?autoplay=false&amp;width=480</t>
  </si>
  <si>
    <t>http://www.imdb.com/video/imdb/vi460432921/imdb/embed?autoplay=false&amp;width=480</t>
  </si>
  <si>
    <t>http://www.imdb.com/title/tt1210819/?ref_=nv_sr_1</t>
  </si>
  <si>
    <t>http://www.imdb.com/title/tt0401729/?ref_=nv_sr_1</t>
  </si>
  <si>
    <t>http://www.imdb.com/video/imdb/vi2340397337/imdb/embed?autoplay=false&amp;width=480</t>
  </si>
  <si>
    <t>http://www.imdb.com/title/tt1345836/?ref_=nv_sr_1</t>
  </si>
  <si>
    <t>http://www.imdb.com/video/imdb/vi2376312089/imdb/embed?autoplay=false&amp;width=480</t>
  </si>
  <si>
    <t>http://www.imdb.com/video/imdb/vi385091865/imdb/embed?autoplay=false&amp;width=480</t>
  </si>
  <si>
    <t>http://www.imdb.com/title/tt0398286/?ref_=nv_sr_1</t>
  </si>
  <si>
    <t>http://www.imdb.com/title/tt0413300/?ref_=nv_sr_3</t>
  </si>
  <si>
    <t>http://www.imdb.com/title/tt0417741/?ref_=nv_sr_1</t>
  </si>
  <si>
    <t>http://www.imdb.com/video/imdb/vi1061421849/imdb/embed?autoplay=false&amp;width=480</t>
  </si>
  <si>
    <t>http://www.imdb.com/title/tt0903624/?ref_=nv_sr_1</t>
  </si>
  <si>
    <t>http://www.imdb.com/video/imdb/vi650683417/imdb/embed?autoplay=false&amp;width=480</t>
  </si>
  <si>
    <t>http://www.imdb.com/video/imdb/vi3747192089/imdb/embed?autoplay=false&amp;width=480</t>
  </si>
  <si>
    <t>http://www.imdb.com/title/tt1298650/?ref_=nv_sr_3</t>
  </si>
  <si>
    <t>http://www.imdb.com/title/tt1170358/?ref_=nv_sr_1</t>
  </si>
  <si>
    <t>http://www.imdb.com/video/imdb/vi2165155865/imdb/embed?autoplay=false&amp;width=480</t>
  </si>
  <si>
    <t>http://www.imdb.com/video/imdb/vi1092005657/imdb/embed?autoplay=false&amp;width=480</t>
  </si>
  <si>
    <t>http://www.imdb.com/title/tt2310332/?ref_=nv_sr_1</t>
  </si>
  <si>
    <t>http://www.imdb.com/video/imdb/vi2821566745/imdb/embed?autoplay=false&amp;width=480</t>
  </si>
  <si>
    <t>http://www.imdb.com/title/tt2395427/?ref_=nv_sr_1</t>
  </si>
  <si>
    <t>http://www.imdb.com/title/tt2975590/?ref_=nv_sr_1</t>
  </si>
  <si>
    <t>http://www.imdb.com/video/imdb/vi1946858521/imdb/embed?autoplay=false&amp;width=480</t>
  </si>
  <si>
    <t>http://www.imdb.com/video/imdb/vi174044441/imdb/embed?autoplay=false&amp;width=480</t>
  </si>
  <si>
    <t>http://www.imdb.com/title/tt3498820/?ref_=nv_sr_1</t>
  </si>
  <si>
    <t>http://www.imdb.com/video/imdb/vi641508889/imdb/embed?autoplay=false&amp;width=480</t>
  </si>
  <si>
    <t>http://www.imdb.com/title/tt0348150/?ref_=nv_sr_1</t>
  </si>
  <si>
    <t>http://www.imdb.com/video/imdb/vi1024524313/imdb/embed?autoplay=false&amp;width=480</t>
  </si>
  <si>
    <t>http://www.imdb.com/title/tt0830515/?ref_=nv_sr_1</t>
  </si>
  <si>
    <t>http://www.imdb.com/video/imdb/vi1891149081/imdb/embed?autoplay=false&amp;width=480</t>
  </si>
  <si>
    <t>http://www.imdb.com/title/tt0848228/?ref_=nv_sr_1</t>
  </si>
  <si>
    <t>http://www.imdb.com/title/tt0330373/?ref_=nv_sr_1</t>
  </si>
  <si>
    <t>http://www.imdb.com/video/imdb/vi2482677785/imdb/embed?autoplay=false&amp;width=480</t>
  </si>
  <si>
    <t>http://www.imdb.com/title/tt2294629/?ref_=nv_sr_1</t>
  </si>
  <si>
    <t>http://www.imdb.com/video/imdb/vi1176612889/imdb/embed?autoplay=false&amp;width=480</t>
  </si>
  <si>
    <t>http://www.imdb.com/title/tt0369610/?ref_=nv_sr_1</t>
  </si>
  <si>
    <t>http://www.imdb.com/title/tt0926084/?ref_=nv_sr_2</t>
  </si>
  <si>
    <t>http://www.imdb.com/video/imdb/vi245343769/imdb/embed?autoplay=false&amp;width=480</t>
  </si>
  <si>
    <t>http://www.imdb.com/title/tt1690953/?ref_=fn_al_tt_3</t>
  </si>
  <si>
    <t>http://www.imdb.com/video/imdb/vi1346743833/imdb/embed?autoplay=false&amp;width=480</t>
  </si>
  <si>
    <t>http://www.imdb.com/title/tt2820852/?ref_=nv_sr_1</t>
  </si>
  <si>
    <t>http://www.imdb.com/title/tt0383574/?ref_=nv_sr_5</t>
  </si>
  <si>
    <t>http://www.imdb.com/title/tt0468569/?ref_=nv_sr_1</t>
  </si>
  <si>
    <t>http://www.imdb.com/video/imdb/vi996454425/imdb/embed?autoplay=false&amp;width=480</t>
  </si>
  <si>
    <t>http://www.imdb.com/title/tt2293640/?ref_=nv_sr_1</t>
  </si>
  <si>
    <t>avatar.jpg</t>
  </si>
  <si>
    <t>starwarsepviitheforceawakens.jpg</t>
  </si>
  <si>
    <t>piratesofthecaribbeanatworldsend.jpg</t>
  </si>
  <si>
    <t>spectre.jpg</t>
  </si>
  <si>
    <t>theloneranger.jpg</t>
  </si>
  <si>
    <t>johncarter.jpg</t>
  </si>
  <si>
    <t>thedarkknightrises.jpg</t>
  </si>
  <si>
    <t>tangled.jpg</t>
  </si>
  <si>
    <t>spiderman3.jpg</t>
  </si>
  <si>
    <t>harrypotterandthehalfbloodprince.jpg</t>
  </si>
  <si>
    <t>thehobbitanunexpectedjourney.jpg</t>
  </si>
  <si>
    <t>piratesofthecaribbeanonstrangertides.jpg</t>
  </si>
  <si>
    <t>thehobbitthedesolationofsmaug.jpg</t>
  </si>
  <si>
    <t>thehobbitthebattleofthefivearmies.jpg</t>
  </si>
  <si>
    <t>avengersageofultron.jpg</t>
  </si>
  <si>
    <t>batmanvsupermandawnofjustice.jpg</t>
  </si>
  <si>
    <t>captainamericacivilwar.jpg</t>
  </si>
  <si>
    <t>supermanreturns.jpg</t>
  </si>
  <si>
    <t>quantumofsolace.jpg</t>
  </si>
  <si>
    <t>theavengers.jpg</t>
  </si>
  <si>
    <t>harrypotterandthegobletoffire.jpg</t>
  </si>
  <si>
    <t>frozen.jpg</t>
  </si>
  <si>
    <t>jurassicworld.jpg</t>
  </si>
  <si>
    <t>harrypotterandthedeathlyhallowspartii.jpg</t>
  </si>
  <si>
    <t>despicableme2.jpg</t>
  </si>
  <si>
    <t>furious7.jpg</t>
  </si>
  <si>
    <t>piratesofthecaribbeandeadmanschest.jpg</t>
  </si>
  <si>
    <t>thedarkknight.jpg</t>
  </si>
  <si>
    <t>minions.jpg</t>
  </si>
  <si>
    <t>harrypotterandtheorderofthephoenix.jpg</t>
  </si>
  <si>
    <t>toystory3.jpg</t>
  </si>
  <si>
    <t>thelionking.jpg</t>
  </si>
  <si>
    <t>thetwilightsaganewmoon.jpg</t>
  </si>
  <si>
    <t>transformers.jpg</t>
  </si>
  <si>
    <t>harrypotterandthedeathlyhallowsparti.jpg</t>
  </si>
  <si>
    <t>thetwilightsagaeclipse.jpg</t>
  </si>
  <si>
    <t>marsneedsmoms.jpg</t>
  </si>
  <si>
    <t>jackthegiantslayer.jpg</t>
  </si>
  <si>
    <t>howdoyouknow.jpg</t>
  </si>
  <si>
    <t>pan.jpg</t>
  </si>
  <si>
    <t>47ronin.jpg</t>
  </si>
  <si>
    <t>jupiterascending.jpg</t>
  </si>
  <si>
    <t>ripd.jpg</t>
  </si>
  <si>
    <t>tomorrowland.jpg</t>
  </si>
  <si>
    <t>hugo.jpg</t>
  </si>
  <si>
    <t>evanalmighty.jpg</t>
  </si>
  <si>
    <t>godsofegypt.jpg</t>
  </si>
  <si>
    <t>speedracer.jpg</t>
  </si>
  <si>
    <t>thewolfman.jpg</t>
  </si>
  <si>
    <t>poseidon.jpg</t>
  </si>
  <si>
    <t>theinvasion.jpg</t>
  </si>
  <si>
    <t>legendsofozdorothysreturn.jpg</t>
  </si>
  <si>
    <t>greenlantern.jpg</t>
  </si>
  <si>
    <t>endersgame.jpg</t>
  </si>
  <si>
    <t>elmariachi.jpg</t>
  </si>
  <si>
    <t>slacker.jpg</t>
  </si>
  <si>
    <t>deepthroat.jpg</t>
  </si>
  <si>
    <t>inthecompanyofmen.jpg</t>
  </si>
  <si>
    <t>clerks.jpg</t>
  </si>
  <si>
    <t>thebrothersmcmullen.jpg</t>
  </si>
  <si>
    <t>gabriela.jpg</t>
  </si>
  <si>
    <t>supersizeme.jpg</t>
  </si>
  <si>
    <t>pi.jpg</t>
  </si>
  <si>
    <t>thelasthouseontheleft.jpg</t>
  </si>
  <si>
    <t>eraserhead.jpg</t>
  </si>
  <si>
    <t>facingthegiants.jpg</t>
  </si>
  <si>
    <t>hollywoodshuffle.jpg</t>
  </si>
  <si>
    <t>themighty.jpg</t>
  </si>
  <si>
    <t>overthehilltothepoorhouse.jpg</t>
  </si>
  <si>
    <t>thegallows.jpg</t>
  </si>
  <si>
    <t>thebirthofanation.jpg</t>
  </si>
  <si>
    <t>nightofthelivingdead.jpg</t>
  </si>
  <si>
    <t>yoursisterssister.jpg</t>
  </si>
  <si>
    <t>catpeople.jpg</t>
  </si>
  <si>
    <t>Action, Sci-Fi, Thriller</t>
  </si>
  <si>
    <t>Drama, Fantasy, Horror</t>
  </si>
  <si>
    <t/>
  </si>
  <si>
    <t>http://www.imdb.com/video/imdb/vi513779993/imdb/embed?autoplay=false&amp;width=480</t>
  </si>
  <si>
    <t>https://www.youtube.com/embed/HKSZtp_OGHY?autoplay=true</t>
  </si>
  <si>
    <t>https://www.youtube.com/embed/h87zZ_0AneU?autoplay=true</t>
  </si>
  <si>
    <t>http://syndication.videodetective.com/widget/inview/player.htm?accountid=iva&amp;siteid=vdapi&amp;randomize=false&amp;publishedid=738354&amp;listname=none&amp;autostart=true&amp;mute=false&amp;width=400&amp;height=300&amp;videokbrate=450&amp;pageurl=</t>
  </si>
  <si>
    <t>categoryNice</t>
  </si>
  <si>
    <t>rating_imdb</t>
  </si>
  <si>
    <t>rating_rt</t>
  </si>
  <si>
    <t>Legends of Oz: Dorothy's Return</t>
  </si>
  <si>
    <t>film</t>
  </si>
  <si>
    <t>genre</t>
  </si>
  <si>
    <t>image</t>
  </si>
  <si>
    <t>link</t>
  </si>
  <si>
    <t>video</t>
  </si>
  <si>
    <t>https://www.youtube.com/embed/WiGrXeicDZE?autoplay=true</t>
  </si>
  <si>
    <t>https://www.youtube.com/embed/elqO-GNfStM?autoplay=true</t>
  </si>
  <si>
    <t>https://www.youtube.com/embed/yrJL5JxEYIw?autoplay=true</t>
  </si>
  <si>
    <t>https://www.youtube.com/embed/WM9Xu55cdoc?autoplay=true</t>
  </si>
  <si>
    <t>https://www.youtube.com/embed/ZZv1vki4ou4?autoplay=true</t>
  </si>
  <si>
    <t>https://www.youtube.com/embed/f0fReuRs890?autoplay=true</t>
  </si>
  <si>
    <t>https://www.youtube.com/embed/vtJbcMJLhJs?autoplay=true</t>
  </si>
  <si>
    <t>https://www.youtube.com/embed/wXvubYRnVWE?autoplay=true</t>
  </si>
  <si>
    <t>https://www.youtube.com/embed/-ZjiGfdzQmM?autoplay=true</t>
  </si>
  <si>
    <t>https://www.youtube.com/embed/difiivmH-LU?autoplay=true</t>
  </si>
  <si>
    <t>https://www.youtube.com/embed/KlmfRuXxuXo?autoplay=true</t>
  </si>
  <si>
    <t>https://www.youtube.com/embed/NlaVKuC_Zgc?autoplay=true</t>
  </si>
  <si>
    <t>https://www.youtube.com/embed/FtpmAdgl8UI?autoplay=true</t>
  </si>
  <si>
    <t>https://www.youtube.com/embed/Mlfn5n-E2WE?autoplay=true</t>
  </si>
  <si>
    <t>https://www.youtube.com/embed/XJwLBdjEerE?autoplay=true</t>
  </si>
  <si>
    <t>https://www.youtube.com/embed/izB6WohWJPY?autoplay=true</t>
  </si>
  <si>
    <t>https://www.youtube.com/embed/jo18VIoR2xU?autoplay=true</t>
  </si>
  <si>
    <t>https://www.youtube.com/embed/5gjIQ8UWfws?autoplay=true</t>
  </si>
  <si>
    <t>https://www.youtube.com/embed/dU7OqGCIcak?autoplay=true</t>
  </si>
  <si>
    <t>https://www.youtube.com/embed/4xneiV7Ru6Q?autoplay=true</t>
  </si>
  <si>
    <t>https://www.youtube.com/embed/FSiQ0PeMHJM?autoplay=true</t>
  </si>
  <si>
    <t>https://www.youtube.com/embed/NUm_Xg8ZuPo?autoplay=true</t>
  </si>
  <si>
    <t>https://www.youtube.com/embed/sts-11p8Ry4?autoplay=true</t>
  </si>
  <si>
    <t>https://www.youtube.com/embed/pElSu_ECJGM?autoplay=true</t>
  </si>
  <si>
    <t>https://www.youtube.com/embed/0ADPSaybusM?autoplay=true</t>
  </si>
  <si>
    <t>avg imdb</t>
  </si>
  <si>
    <t>avg rt</t>
  </si>
  <si>
    <t>avg all</t>
  </si>
  <si>
    <t>2*sd imdb</t>
  </si>
  <si>
    <t>2*sd rt</t>
  </si>
  <si>
    <t>2*sd all</t>
  </si>
  <si>
    <t>upper</t>
  </si>
  <si>
    <t>lower</t>
  </si>
  <si>
    <t>avg diff</t>
  </si>
  <si>
    <t>diff</t>
  </si>
  <si>
    <t>rating_outliers_internal_imdb</t>
  </si>
  <si>
    <t>rating_outliers_internal_rt</t>
  </si>
  <si>
    <t>2*sd diff</t>
  </si>
  <si>
    <t>rating_higher_imdb</t>
  </si>
  <si>
    <t>rating_higher</t>
  </si>
  <si>
    <t>rating_lower</t>
  </si>
  <si>
    <t>rating_higher_rt</t>
  </si>
  <si>
    <t>rating_lower_imdb</t>
  </si>
  <si>
    <t>rating_lower_rt</t>
  </si>
  <si>
    <t>rating_outlier_between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</si>
</sst>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mm/yyyy;@"/>
    <numFmt numFmtId="165" formatCode="0.0"/>
    <numFmt numFmtId="166" formatCode="#,##0.0"/>
    <numFmt numFmtId="167" formatCode="0.00000"/>
    <numFmt numFmtId="168" formatCode="0.000"/>
  </numFmts>
  <fonts count="5"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49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
    <xf numFmtId="3" fontId="0" fillId="0" borderId="0" xfId="0" applyNumberFormat="1"/>
    <xf numFmtId="164" fontId="0" fillId="0" borderId="0" xfId="0" applyNumberFormat="1" applyAlignment="1">
      <alignment horizontal="right"/>
    </xf>
    <xf numFmtId="0" fontId="0" fillId="0" borderId="0" xfId="0" applyBorder="1"/>
    <xf numFmtId="3" fontId="0" fillId="0" borderId="0" xfId="0" applyNumberFormat="1" applyBorder="1"/>
    <xf numFmtId="164" fontId="0" fillId="0" borderId="0" xfId="0" applyNumberFormat="1" applyBorder="1" applyAlignment="1">
      <alignment horizontal="right"/>
    </xf>
    <xf numFmtId="0" fontId="0" fillId="0" borderId="0" xfId="0" applyFill="1" applyBorder="1"/>
    <xf numFmtId="165" fontId="0" fillId="0" borderId="0" xfId="0" applyNumberFormat="1"/>
    <xf numFmtId="166" fontId="0" fillId="0" borderId="0" xfId="0" applyNumberFormat="1"/>
    <xf numFmtId="166" fontId="0" fillId="0" borderId="0" xfId="0" applyNumberFormat="1" applyBorder="1"/>
    <xf numFmtId="14" fontId="0" fillId="0" borderId="0" xfId="0" applyNumberFormat="1" applyBorder="1"/>
    <xf numFmtId="0" fontId="0" fillId="0" borderId="0" xfId="0" applyBorder="1" applyAlignment="1">
      <alignment horizontal="left"/>
    </xf>
    <xf numFmtId="0" fontId="1" fillId="0" borderId="0" xfId="1" applyBorder="1"/>
    <xf numFmtId="20" fontId="0" fillId="0" borderId="0" xfId="0" applyNumberFormat="1" applyBorder="1" applyAlignment="1">
      <alignment horizontal="left"/>
    </xf>
    <xf numFmtId="16" fontId="0" fillId="0" borderId="0" xfId="0" applyNumberFormat="1" applyBorder="1" applyAlignment="1">
      <alignment horizontal="left"/>
    </xf>
    <xf numFmtId="167" fontId="0" fillId="0" borderId="0" xfId="0" applyNumberFormat="1"/>
    <xf numFmtId="168" fontId="0" fillId="0" borderId="0" xfId="0" applyNumberFormat="1"/>
    <xf numFmtId="3" fontId="3" fillId="0" borderId="0" xfId="0" applyNumberFormat="1" applyFont="1"/>
    <xf numFmtId="2" fontId="0" fillId="0" borderId="0" xfId="0" applyNumberFormat="1"/>
    <xf numFmtId="0" fontId="4" fillId="0" borderId="0" xfId="0" applyFont="1"/>
    <xf numFmtId="0" fontId="0" fillId="0" borderId="0" xfId="0" applyFont="1"/>
    <xf numFmtId="1" fontId="4" fillId="0" borderId="0" xfId="0" applyNumberFormat="1" applyFont="1"/>
  </cellXfs>
  <cellStyles count="49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Ratings!$D$2:$D$81</c:f>
              <c:numCache>
                <c:formatCode>General</c:formatCode>
                <c:ptCount val="80"/>
                <c:pt idx="0">
                  <c:v>7.9</c:v>
                </c:pt>
                <c:pt idx="1">
                  <c:v>8.2</c:v>
                </c:pt>
                <c:pt idx="2">
                  <c:v>7.1</c:v>
                </c:pt>
                <c:pt idx="3">
                  <c:v>6.8</c:v>
                </c:pt>
                <c:pt idx="4">
                  <c:v>6.5</c:v>
                </c:pt>
                <c:pt idx="5">
                  <c:v>6.6</c:v>
                </c:pt>
                <c:pt idx="6">
                  <c:v>8.4</c:v>
                </c:pt>
                <c:pt idx="7">
                  <c:v>7.8</c:v>
                </c:pt>
                <c:pt idx="8">
                  <c:v>6.2</c:v>
                </c:pt>
                <c:pt idx="9">
                  <c:v>7.5</c:v>
                </c:pt>
                <c:pt idx="10">
                  <c:v>7.9</c:v>
                </c:pt>
                <c:pt idx="11">
                  <c:v>6.7</c:v>
                </c:pt>
                <c:pt idx="12">
                  <c:v>7.9</c:v>
                </c:pt>
                <c:pt idx="13">
                  <c:v>7.5</c:v>
                </c:pt>
                <c:pt idx="14">
                  <c:v>7.5</c:v>
                </c:pt>
                <c:pt idx="15">
                  <c:v>6.9</c:v>
                </c:pt>
                <c:pt idx="16">
                  <c:v>8.1</c:v>
                </c:pt>
                <c:pt idx="17">
                  <c:v>6.1</c:v>
                </c:pt>
                <c:pt idx="18">
                  <c:v>6.7</c:v>
                </c:pt>
                <c:pt idx="19">
                  <c:v>8.1</c:v>
                </c:pt>
                <c:pt idx="20">
                  <c:v>7.9</c:v>
                </c:pt>
                <c:pt idx="21">
                  <c:v>8.2</c:v>
                </c:pt>
                <c:pt idx="22">
                  <c:v>7.7</c:v>
                </c:pt>
                <c:pt idx="23">
                  <c:v>7.6</c:v>
                </c:pt>
                <c:pt idx="24">
                  <c:v>8.1</c:v>
                </c:pt>
                <c:pt idx="25">
                  <c:v>7.0</c:v>
                </c:pt>
                <c:pt idx="26">
                  <c:v>8.1</c:v>
                </c:pt>
                <c:pt idx="27">
                  <c:v>7.2</c:v>
                </c:pt>
                <c:pt idx="28">
                  <c:v>7.2</c:v>
                </c:pt>
                <c:pt idx="29">
                  <c:v>7.3</c:v>
                </c:pt>
                <c:pt idx="30">
                  <c:v>8.9</c:v>
                </c:pt>
                <c:pt idx="31">
                  <c:v>6.4</c:v>
                </c:pt>
                <c:pt idx="32">
                  <c:v>7.5</c:v>
                </c:pt>
                <c:pt idx="33">
                  <c:v>8.3</c:v>
                </c:pt>
                <c:pt idx="34">
                  <c:v>8.4</c:v>
                </c:pt>
                <c:pt idx="35">
                  <c:v>7.5</c:v>
                </c:pt>
                <c:pt idx="36">
                  <c:v>4.6</c:v>
                </c:pt>
                <c:pt idx="37">
                  <c:v>7.1</c:v>
                </c:pt>
                <c:pt idx="38">
                  <c:v>7.7</c:v>
                </c:pt>
                <c:pt idx="39">
                  <c:v>4.9</c:v>
                </c:pt>
                <c:pt idx="40">
                  <c:v>5.4</c:v>
                </c:pt>
                <c:pt idx="41">
                  <c:v>6.6</c:v>
                </c:pt>
                <c:pt idx="42">
                  <c:v>6.5</c:v>
                </c:pt>
                <c:pt idx="43">
                  <c:v>6.3</c:v>
                </c:pt>
                <c:pt idx="44">
                  <c:v>5.4</c:v>
                </c:pt>
                <c:pt idx="45">
                  <c:v>5.8</c:v>
                </c:pt>
                <c:pt idx="46">
                  <c:v>6.3</c:v>
                </c:pt>
                <c:pt idx="47">
                  <c:v>5.4</c:v>
                </c:pt>
                <c:pt idx="48">
                  <c:v>5.6</c:v>
                </c:pt>
                <c:pt idx="49">
                  <c:v>6.5</c:v>
                </c:pt>
                <c:pt idx="50">
                  <c:v>7.5</c:v>
                </c:pt>
                <c:pt idx="51">
                  <c:v>5.4</c:v>
                </c:pt>
                <c:pt idx="52">
                  <c:v>5.5</c:v>
                </c:pt>
                <c:pt idx="53">
                  <c:v>6.1</c:v>
                </c:pt>
                <c:pt idx="54">
                  <c:v>5.8</c:v>
                </c:pt>
                <c:pt idx="55">
                  <c:v>5.6</c:v>
                </c:pt>
                <c:pt idx="56">
                  <c:v>5.9</c:v>
                </c:pt>
                <c:pt idx="57">
                  <c:v>5.6</c:v>
                </c:pt>
                <c:pt idx="58">
                  <c:v>5.6</c:v>
                </c:pt>
                <c:pt idx="59">
                  <c:v>6.7</c:v>
                </c:pt>
                <c:pt idx="60">
                  <c:v>6.9</c:v>
                </c:pt>
                <c:pt idx="61">
                  <c:v>7.1</c:v>
                </c:pt>
                <c:pt idx="62">
                  <c:v>5.2</c:v>
                </c:pt>
                <c:pt idx="63">
                  <c:v>7.3</c:v>
                </c:pt>
                <c:pt idx="64">
                  <c:v>7.8</c:v>
                </c:pt>
                <c:pt idx="65">
                  <c:v>6.6</c:v>
                </c:pt>
                <c:pt idx="66">
                  <c:v>6.9</c:v>
                </c:pt>
                <c:pt idx="67">
                  <c:v>7.3</c:v>
                </c:pt>
                <c:pt idx="68">
                  <c:v>7.5</c:v>
                </c:pt>
                <c:pt idx="69">
                  <c:v>6.0</c:v>
                </c:pt>
                <c:pt idx="70">
                  <c:v>7.4</c:v>
                </c:pt>
                <c:pt idx="71">
                  <c:v>6.7</c:v>
                </c:pt>
                <c:pt idx="72">
                  <c:v>7.0</c:v>
                </c:pt>
                <c:pt idx="73">
                  <c:v>7.3</c:v>
                </c:pt>
                <c:pt idx="74">
                  <c:v>4.8</c:v>
                </c:pt>
                <c:pt idx="75">
                  <c:v>4.2</c:v>
                </c:pt>
                <c:pt idx="76">
                  <c:v>6.8</c:v>
                </c:pt>
                <c:pt idx="77">
                  <c:v>8.0</c:v>
                </c:pt>
                <c:pt idx="78">
                  <c:v>6.7</c:v>
                </c:pt>
                <c:pt idx="79">
                  <c:v>7.4</c:v>
                </c:pt>
              </c:numCache>
            </c:numRef>
          </c:val>
          <c:smooth val="0"/>
        </c:ser>
        <c:ser>
          <c:idx val="1"/>
          <c:order val="1"/>
          <c:marker>
            <c:symbol val="none"/>
          </c:marker>
          <c:val>
            <c:numRef>
              <c:f>Ratings!$G$2:$G$81</c:f>
              <c:numCache>
                <c:formatCode>General</c:formatCode>
                <c:ptCount val="80"/>
                <c:pt idx="0">
                  <c:v>7.5</c:v>
                </c:pt>
                <c:pt idx="1">
                  <c:v>8.2</c:v>
                </c:pt>
                <c:pt idx="2">
                  <c:v>5.5</c:v>
                </c:pt>
                <c:pt idx="3">
                  <c:v>6.4</c:v>
                </c:pt>
                <c:pt idx="4">
                  <c:v>4.8</c:v>
                </c:pt>
                <c:pt idx="5">
                  <c:v>5.7</c:v>
                </c:pt>
                <c:pt idx="6">
                  <c:v>8.0</c:v>
                </c:pt>
                <c:pt idx="7">
                  <c:v>7.5</c:v>
                </c:pt>
                <c:pt idx="8">
                  <c:v>6.2</c:v>
                </c:pt>
                <c:pt idx="9">
                  <c:v>7.2</c:v>
                </c:pt>
                <c:pt idx="10">
                  <c:v>6.5</c:v>
                </c:pt>
                <c:pt idx="11">
                  <c:v>5.0</c:v>
                </c:pt>
                <c:pt idx="12">
                  <c:v>6.8</c:v>
                </c:pt>
                <c:pt idx="13">
                  <c:v>6.2</c:v>
                </c:pt>
                <c:pt idx="14">
                  <c:v>6.7</c:v>
                </c:pt>
                <c:pt idx="15">
                  <c:v>4.9</c:v>
                </c:pt>
                <c:pt idx="16">
                  <c:v>7.6</c:v>
                </c:pt>
                <c:pt idx="17">
                  <c:v>7.0</c:v>
                </c:pt>
                <c:pt idx="18">
                  <c:v>6.1</c:v>
                </c:pt>
                <c:pt idx="19">
                  <c:v>8.0</c:v>
                </c:pt>
                <c:pt idx="20">
                  <c:v>7.5</c:v>
                </c:pt>
                <c:pt idx="21">
                  <c:v>8.2</c:v>
                </c:pt>
                <c:pt idx="22">
                  <c:v>7.5</c:v>
                </c:pt>
                <c:pt idx="23">
                  <c:v>7.7</c:v>
                </c:pt>
                <c:pt idx="24">
                  <c:v>8.0</c:v>
                </c:pt>
                <c:pt idx="25">
                  <c:v>6.7</c:v>
                </c:pt>
                <c:pt idx="26">
                  <c:v>8.3</c:v>
                </c:pt>
                <c:pt idx="27">
                  <c:v>6.6</c:v>
                </c:pt>
                <c:pt idx="28">
                  <c:v>6.6</c:v>
                </c:pt>
                <c:pt idx="29">
                  <c:v>6.0</c:v>
                </c:pt>
                <c:pt idx="30">
                  <c:v>8.6</c:v>
                </c:pt>
                <c:pt idx="31">
                  <c:v>5.8</c:v>
                </c:pt>
                <c:pt idx="32">
                  <c:v>6.9</c:v>
                </c:pt>
                <c:pt idx="33">
                  <c:v>8.9</c:v>
                </c:pt>
                <c:pt idx="34">
                  <c:v>8.3</c:v>
                </c:pt>
                <c:pt idx="35">
                  <c:v>6.7</c:v>
                </c:pt>
                <c:pt idx="36">
                  <c:v>4.7</c:v>
                </c:pt>
                <c:pt idx="37">
                  <c:v>5.8</c:v>
                </c:pt>
                <c:pt idx="38">
                  <c:v>7.1</c:v>
                </c:pt>
                <c:pt idx="39">
                  <c:v>5.5</c:v>
                </c:pt>
                <c:pt idx="40">
                  <c:v>5.0</c:v>
                </c:pt>
                <c:pt idx="41">
                  <c:v>5.7</c:v>
                </c:pt>
                <c:pt idx="42">
                  <c:v>4.8</c:v>
                </c:pt>
                <c:pt idx="43">
                  <c:v>5.7</c:v>
                </c:pt>
                <c:pt idx="44">
                  <c:v>4.9</c:v>
                </c:pt>
                <c:pt idx="45">
                  <c:v>4.6</c:v>
                </c:pt>
                <c:pt idx="46">
                  <c:v>4.1</c:v>
                </c:pt>
                <c:pt idx="47">
                  <c:v>4.3</c:v>
                </c:pt>
                <c:pt idx="48">
                  <c:v>3.6</c:v>
                </c:pt>
                <c:pt idx="49">
                  <c:v>5.9</c:v>
                </c:pt>
                <c:pt idx="50">
                  <c:v>8.3</c:v>
                </c:pt>
                <c:pt idx="51">
                  <c:v>4.4</c:v>
                </c:pt>
                <c:pt idx="52">
                  <c:v>3.5</c:v>
                </c:pt>
                <c:pt idx="53">
                  <c:v>5.1</c:v>
                </c:pt>
                <c:pt idx="54">
                  <c:v>4.8</c:v>
                </c:pt>
                <c:pt idx="55">
                  <c:v>4.9</c:v>
                </c:pt>
                <c:pt idx="56">
                  <c:v>4.3</c:v>
                </c:pt>
                <c:pt idx="57">
                  <c:v>3.5</c:v>
                </c:pt>
                <c:pt idx="58">
                  <c:v>4.6</c:v>
                </c:pt>
                <c:pt idx="59">
                  <c:v>6.0</c:v>
                </c:pt>
                <c:pt idx="60">
                  <c:v>7.0</c:v>
                </c:pt>
                <c:pt idx="61">
                  <c:v>7.3</c:v>
                </c:pt>
                <c:pt idx="62">
                  <c:v>6.6</c:v>
                </c:pt>
                <c:pt idx="63">
                  <c:v>7.9</c:v>
                </c:pt>
                <c:pt idx="64">
                  <c:v>7.4</c:v>
                </c:pt>
                <c:pt idx="65">
                  <c:v>7.1</c:v>
                </c:pt>
                <c:pt idx="66">
                  <c:v>6.6</c:v>
                </c:pt>
                <c:pt idx="67">
                  <c:v>7.7</c:v>
                </c:pt>
                <c:pt idx="68">
                  <c:v>7.3</c:v>
                </c:pt>
                <c:pt idx="69">
                  <c:v>5.4</c:v>
                </c:pt>
                <c:pt idx="70">
                  <c:v>8.3</c:v>
                </c:pt>
                <c:pt idx="71">
                  <c:v>4.1</c:v>
                </c:pt>
                <c:pt idx="72">
                  <c:v>6.6</c:v>
                </c:pt>
                <c:pt idx="73">
                  <c:v>6.8</c:v>
                </c:pt>
                <c:pt idx="74">
                  <c:v>6.6</c:v>
                </c:pt>
                <c:pt idx="75">
                  <c:v>3.2</c:v>
                </c:pt>
                <c:pt idx="76">
                  <c:v>8.0</c:v>
                </c:pt>
                <c:pt idx="77">
                  <c:v>8.8</c:v>
                </c:pt>
                <c:pt idx="78">
                  <c:v>7.0</c:v>
                </c:pt>
                <c:pt idx="79">
                  <c:v>8.3</c:v>
                </c:pt>
              </c:numCache>
            </c:numRef>
          </c:val>
          <c:smooth val="0"/>
        </c:ser>
        <c:dLbls>
          <c:showLegendKey val="0"/>
          <c:showVal val="0"/>
          <c:showCatName val="0"/>
          <c:showSerName val="0"/>
          <c:showPercent val="0"/>
          <c:showBubbleSize val="0"/>
        </c:dLbls>
        <c:marker val="1"/>
        <c:smooth val="0"/>
        <c:axId val="-2109064104"/>
        <c:axId val="-2109064920"/>
      </c:lineChart>
      <c:catAx>
        <c:axId val="-2109064104"/>
        <c:scaling>
          <c:orientation val="minMax"/>
        </c:scaling>
        <c:delete val="0"/>
        <c:axPos val="b"/>
        <c:majorTickMark val="out"/>
        <c:minorTickMark val="none"/>
        <c:tickLblPos val="nextTo"/>
        <c:crossAx val="-2109064920"/>
        <c:crosses val="autoZero"/>
        <c:auto val="1"/>
        <c:lblAlgn val="ctr"/>
        <c:lblOffset val="100"/>
        <c:noMultiLvlLbl val="0"/>
      </c:catAx>
      <c:valAx>
        <c:axId val="-2109064920"/>
        <c:scaling>
          <c:orientation val="minMax"/>
        </c:scaling>
        <c:delete val="0"/>
        <c:axPos val="l"/>
        <c:majorGridlines/>
        <c:numFmt formatCode="General" sourceLinked="1"/>
        <c:majorTickMark val="out"/>
        <c:minorTickMark val="none"/>
        <c:tickLblPos val="nextTo"/>
        <c:crossAx val="-210906410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508000</xdr:colOff>
      <xdr:row>54</xdr:row>
      <xdr:rowOff>146050</xdr:rowOff>
    </xdr:from>
    <xdr:to>
      <xdr:col>10</xdr:col>
      <xdr:colOff>127000</xdr:colOff>
      <xdr:row>69</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he-numbers.com/movie/budget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the-numbers.com/movie/budgets/al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workbookViewId="0">
      <selection activeCell="F38" sqref="F38"/>
    </sheetView>
  </sheetViews>
  <sheetFormatPr baseColWidth="10" defaultRowHeight="15" x14ac:dyDescent="0"/>
  <cols>
    <col min="1" max="1" width="10.83203125" customWidth="1"/>
    <col min="2" max="2" width="12.83203125" customWidth="1"/>
    <col min="3" max="3" width="45.83203125" customWidth="1"/>
    <col min="4" max="10" width="16.83203125" customWidth="1"/>
  </cols>
  <sheetData>
    <row r="1" spans="1:13">
      <c r="A1" t="s">
        <v>6483</v>
      </c>
      <c r="B1" t="s">
        <v>6484</v>
      </c>
      <c r="C1" t="s">
        <v>6485</v>
      </c>
      <c r="D1" t="s">
        <v>6495</v>
      </c>
      <c r="E1" t="s">
        <v>6499</v>
      </c>
      <c r="F1" t="s">
        <v>6486</v>
      </c>
      <c r="G1" t="s">
        <v>6487</v>
      </c>
      <c r="H1" t="s">
        <v>6491</v>
      </c>
      <c r="I1" t="s">
        <v>6488</v>
      </c>
      <c r="J1" t="s">
        <v>6489</v>
      </c>
      <c r="L1" s="1" t="s">
        <v>6471</v>
      </c>
      <c r="M1" t="s">
        <v>6460</v>
      </c>
    </row>
    <row r="2" spans="1:13">
      <c r="A2">
        <v>1</v>
      </c>
      <c r="B2" s="3" t="s">
        <v>0</v>
      </c>
      <c r="C2" t="s">
        <v>1</v>
      </c>
      <c r="D2" t="s">
        <v>6501</v>
      </c>
      <c r="E2">
        <v>0</v>
      </c>
      <c r="F2" s="2">
        <v>425000000</v>
      </c>
      <c r="G2" s="2">
        <v>760507625</v>
      </c>
      <c r="H2" s="2">
        <v>2783918982</v>
      </c>
      <c r="I2" s="9">
        <f>VLOOKUP(C2,Ratings!$B$2:$F$81,3,FALSE)</f>
        <v>7.9</v>
      </c>
      <c r="J2" s="9">
        <f>VLOOKUP(C2,Ratings!$B$2:$F$81,4,FALSE)</f>
        <v>7.5</v>
      </c>
    </row>
    <row r="3" spans="1:13">
      <c r="A3">
        <v>2</v>
      </c>
      <c r="B3" s="3" t="s">
        <v>2</v>
      </c>
      <c r="C3" t="s">
        <v>3</v>
      </c>
      <c r="D3" t="s">
        <v>6501</v>
      </c>
      <c r="E3">
        <v>0</v>
      </c>
      <c r="F3" s="2">
        <v>306000000</v>
      </c>
      <c r="G3" s="2">
        <v>936662225</v>
      </c>
      <c r="H3" s="2">
        <v>2058662225</v>
      </c>
      <c r="I3" s="9">
        <f>VLOOKUP(C3,Ratings!$B$2:$F$81,3,FALSE)</f>
        <v>8.1999999999999993</v>
      </c>
      <c r="J3" s="9">
        <f>VLOOKUP(C3,Ratings!$B$2:$F$81,4,FALSE)</f>
        <v>8.1999999999999993</v>
      </c>
    </row>
    <row r="4" spans="1:13">
      <c r="A4">
        <v>3</v>
      </c>
      <c r="B4" s="3" t="s">
        <v>4</v>
      </c>
      <c r="C4" t="s">
        <v>5</v>
      </c>
      <c r="D4" t="s">
        <v>6501</v>
      </c>
      <c r="E4">
        <v>0</v>
      </c>
      <c r="F4" s="2">
        <v>300000000</v>
      </c>
      <c r="G4" s="2">
        <v>309420425</v>
      </c>
      <c r="H4" s="2">
        <v>963420425</v>
      </c>
      <c r="I4" s="9">
        <f>VLOOKUP(C4,Ratings!$B$2:$F$81,3,FALSE)</f>
        <v>7.1</v>
      </c>
      <c r="J4" s="9">
        <f>VLOOKUP(C4,Ratings!$B$2:$F$81,4,FALSE)</f>
        <v>5.5</v>
      </c>
    </row>
    <row r="5" spans="1:13">
      <c r="A5">
        <v>4</v>
      </c>
      <c r="B5" s="3">
        <v>42166</v>
      </c>
      <c r="C5" t="s">
        <v>6</v>
      </c>
      <c r="D5" t="s">
        <v>6501</v>
      </c>
      <c r="E5">
        <v>0</v>
      </c>
      <c r="F5" s="2">
        <v>300000000</v>
      </c>
      <c r="G5" s="2">
        <v>200074175</v>
      </c>
      <c r="H5" s="2">
        <v>879620923</v>
      </c>
      <c r="I5" s="9">
        <f>VLOOKUP(C5,Ratings!$B$2:$F$81,3,FALSE)</f>
        <v>6.8</v>
      </c>
      <c r="J5" s="9">
        <f>VLOOKUP(C5,Ratings!$B$2:$F$81,4,FALSE)</f>
        <v>6.4</v>
      </c>
    </row>
    <row r="6" spans="1:13">
      <c r="A6">
        <v>5</v>
      </c>
      <c r="B6" s="3">
        <v>41312</v>
      </c>
      <c r="C6" t="s">
        <v>7</v>
      </c>
      <c r="D6" t="s">
        <v>6501</v>
      </c>
      <c r="E6">
        <v>0</v>
      </c>
      <c r="F6" s="2">
        <v>275000000</v>
      </c>
      <c r="G6" s="2">
        <v>89302115</v>
      </c>
      <c r="H6" s="2">
        <v>260002115</v>
      </c>
      <c r="I6" s="9">
        <f>VLOOKUP(C6,Ratings!$B$2:$F$81,3,FALSE)</f>
        <v>6.5</v>
      </c>
      <c r="J6" s="9">
        <f>VLOOKUP(C6,Ratings!$B$2:$F$81,4,FALSE)</f>
        <v>4.8</v>
      </c>
    </row>
    <row r="7" spans="1:13">
      <c r="A7">
        <v>6</v>
      </c>
      <c r="B7" s="3">
        <v>41155</v>
      </c>
      <c r="C7" t="s">
        <v>8</v>
      </c>
      <c r="D7" t="s">
        <v>6501</v>
      </c>
      <c r="E7">
        <v>0</v>
      </c>
      <c r="F7" s="2">
        <v>275000000</v>
      </c>
      <c r="G7" s="2">
        <v>73058679</v>
      </c>
      <c r="H7" s="2">
        <v>282778100</v>
      </c>
      <c r="I7" s="9">
        <f>VLOOKUP(C7,Ratings!$B$2:$F$81,3,FALSE)</f>
        <v>6.6</v>
      </c>
      <c r="J7" s="9">
        <f>VLOOKUP(C7,Ratings!$B$2:$F$81,4,FALSE)</f>
        <v>5.7</v>
      </c>
    </row>
    <row r="8" spans="1:13">
      <c r="A8">
        <v>7</v>
      </c>
      <c r="B8" s="3" t="s">
        <v>9</v>
      </c>
      <c r="C8" t="s">
        <v>10</v>
      </c>
      <c r="D8" t="s">
        <v>6501</v>
      </c>
      <c r="E8">
        <v>0</v>
      </c>
      <c r="F8" s="2">
        <v>275000000</v>
      </c>
      <c r="G8" s="2">
        <v>448139099</v>
      </c>
      <c r="H8" s="2">
        <v>1084439099</v>
      </c>
      <c r="I8" s="9">
        <f>VLOOKUP(C8,Ratings!$B$2:$F$81,3,FALSE)</f>
        <v>8.4</v>
      </c>
      <c r="J8" s="9">
        <f>VLOOKUP(C8,Ratings!$B$2:$F$81,4,FALSE)</f>
        <v>8</v>
      </c>
    </row>
    <row r="9" spans="1:13">
      <c r="A9">
        <v>8</v>
      </c>
      <c r="B9" s="3" t="s">
        <v>11</v>
      </c>
      <c r="C9" t="s">
        <v>12</v>
      </c>
      <c r="D9" t="s">
        <v>6501</v>
      </c>
      <c r="E9">
        <v>0</v>
      </c>
      <c r="F9" s="2">
        <v>260000000</v>
      </c>
      <c r="G9" s="2">
        <v>200821936</v>
      </c>
      <c r="H9" s="2">
        <v>586581936</v>
      </c>
      <c r="I9" s="9">
        <f>VLOOKUP(C9,Ratings!$B$2:$F$81,3,FALSE)</f>
        <v>7.8</v>
      </c>
      <c r="J9" s="9">
        <f>VLOOKUP(C9,Ratings!$B$2:$F$81,4,FALSE)</f>
        <v>7.5</v>
      </c>
    </row>
    <row r="10" spans="1:13">
      <c r="A10">
        <v>9</v>
      </c>
      <c r="B10" s="3">
        <v>39177</v>
      </c>
      <c r="C10" t="s">
        <v>13</v>
      </c>
      <c r="D10" t="s">
        <v>6501</v>
      </c>
      <c r="E10">
        <v>0</v>
      </c>
      <c r="F10" s="2">
        <v>258000000</v>
      </c>
      <c r="G10" s="2">
        <v>336530303</v>
      </c>
      <c r="H10" s="2">
        <v>890875303</v>
      </c>
      <c r="I10" s="9">
        <f>VLOOKUP(C10,Ratings!$B$2:$F$81,3,FALSE)</f>
        <v>6.2</v>
      </c>
      <c r="J10" s="9">
        <f>VLOOKUP(C10,Ratings!$B$2:$F$81,4,FALSE)</f>
        <v>6.2</v>
      </c>
    </row>
    <row r="11" spans="1:13">
      <c r="A11">
        <v>10</v>
      </c>
      <c r="B11" s="3" t="s">
        <v>14</v>
      </c>
      <c r="C11" t="s">
        <v>15</v>
      </c>
      <c r="D11" t="s">
        <v>6501</v>
      </c>
      <c r="E11">
        <v>0</v>
      </c>
      <c r="F11" s="2">
        <v>250000000</v>
      </c>
      <c r="G11" s="2">
        <v>301959197</v>
      </c>
      <c r="H11" s="2">
        <v>935083686</v>
      </c>
      <c r="I11" s="9">
        <f>VLOOKUP(C11,Ratings!$B$2:$F$81,3,FALSE)</f>
        <v>7.5</v>
      </c>
      <c r="J11" s="9">
        <f>VLOOKUP(C11,Ratings!$B$2:$F$81,4,FALSE)</f>
        <v>7.2</v>
      </c>
    </row>
    <row r="12" spans="1:13">
      <c r="A12">
        <v>11</v>
      </c>
      <c r="B12" s="3" t="s">
        <v>16</v>
      </c>
      <c r="C12" t="s">
        <v>17</v>
      </c>
      <c r="D12" t="s">
        <v>6501</v>
      </c>
      <c r="E12">
        <v>0</v>
      </c>
      <c r="F12" s="2">
        <v>250000000</v>
      </c>
      <c r="G12" s="2">
        <v>303003568</v>
      </c>
      <c r="H12" s="2">
        <v>1017003568</v>
      </c>
      <c r="I12" s="9">
        <f>VLOOKUP(C12,Ratings!$B$2:$F$81,3,FALSE)</f>
        <v>7.9</v>
      </c>
      <c r="J12" s="9">
        <f>VLOOKUP(C12,Ratings!$B$2:$F$81,4,FALSE)</f>
        <v>6.5</v>
      </c>
    </row>
    <row r="13" spans="1:13">
      <c r="A13">
        <v>12</v>
      </c>
      <c r="B13" s="3" t="s">
        <v>18</v>
      </c>
      <c r="C13" t="s">
        <v>19</v>
      </c>
      <c r="D13" t="s">
        <v>6501</v>
      </c>
      <c r="E13">
        <v>0</v>
      </c>
      <c r="F13" s="2">
        <v>250000000</v>
      </c>
      <c r="G13" s="2">
        <v>241063875</v>
      </c>
      <c r="H13" s="2">
        <v>1045663875</v>
      </c>
      <c r="I13" s="9">
        <f>VLOOKUP(C13,Ratings!$B$2:$F$81,3,FALSE)</f>
        <v>6.7</v>
      </c>
      <c r="J13" s="9">
        <f>VLOOKUP(C13,Ratings!$B$2:$F$81,4,FALSE)</f>
        <v>5</v>
      </c>
    </row>
    <row r="14" spans="1:13">
      <c r="A14">
        <v>13</v>
      </c>
      <c r="B14" s="3" t="s">
        <v>20</v>
      </c>
      <c r="C14" t="s">
        <v>21</v>
      </c>
      <c r="D14" t="s">
        <v>6501</v>
      </c>
      <c r="E14">
        <v>0</v>
      </c>
      <c r="F14" s="2">
        <v>250000000</v>
      </c>
      <c r="G14" s="2">
        <v>258366855</v>
      </c>
      <c r="H14" s="2">
        <v>960366855</v>
      </c>
      <c r="I14" s="9">
        <f>VLOOKUP(C14,Ratings!$B$2:$F$81,3,FALSE)</f>
        <v>7.9</v>
      </c>
      <c r="J14" s="9">
        <f>VLOOKUP(C14,Ratings!$B$2:$F$81,4,FALSE)</f>
        <v>6.8</v>
      </c>
    </row>
    <row r="15" spans="1:13">
      <c r="A15">
        <v>14</v>
      </c>
      <c r="B15" s="3" t="s">
        <v>22</v>
      </c>
      <c r="C15" t="s">
        <v>23</v>
      </c>
      <c r="D15" t="s">
        <v>6501</v>
      </c>
      <c r="E15">
        <v>0</v>
      </c>
      <c r="F15" s="2">
        <v>250000000</v>
      </c>
      <c r="G15" s="2">
        <v>255119788</v>
      </c>
      <c r="H15" s="2">
        <v>955119788</v>
      </c>
      <c r="I15" s="9">
        <f>VLOOKUP(C15,Ratings!$B$2:$F$81,3,FALSE)</f>
        <v>7.5</v>
      </c>
      <c r="J15" s="9">
        <f>VLOOKUP(C15,Ratings!$B$2:$F$81,4,FALSE)</f>
        <v>6.2</v>
      </c>
    </row>
    <row r="16" spans="1:13">
      <c r="A16">
        <v>15</v>
      </c>
      <c r="B16" s="3">
        <v>42009</v>
      </c>
      <c r="C16" t="s">
        <v>24</v>
      </c>
      <c r="D16" t="s">
        <v>6501</v>
      </c>
      <c r="E16">
        <v>0</v>
      </c>
      <c r="F16" s="2">
        <v>250000000</v>
      </c>
      <c r="G16" s="2">
        <v>459005868</v>
      </c>
      <c r="H16" s="2">
        <v>1404705868</v>
      </c>
      <c r="I16" s="9">
        <f>VLOOKUP(C16,Ratings!$B$2:$F$81,3,FALSE)</f>
        <v>7.5</v>
      </c>
      <c r="J16" s="9">
        <f>VLOOKUP(C16,Ratings!$B$2:$F$81,4,FALSE)</f>
        <v>6.7</v>
      </c>
    </row>
    <row r="17" spans="1:10">
      <c r="A17">
        <v>16</v>
      </c>
      <c r="B17" s="3" t="s">
        <v>25</v>
      </c>
      <c r="C17" t="s">
        <v>26</v>
      </c>
      <c r="D17" t="s">
        <v>6501</v>
      </c>
      <c r="E17">
        <v>0</v>
      </c>
      <c r="F17" s="2">
        <v>250000000</v>
      </c>
      <c r="G17" s="2">
        <v>330360194</v>
      </c>
      <c r="H17" s="2">
        <v>868160194</v>
      </c>
      <c r="I17" s="9">
        <f>VLOOKUP(C17,Ratings!$B$2:$F$81,3,FALSE)</f>
        <v>6.9</v>
      </c>
      <c r="J17" s="9">
        <f>VLOOKUP(C17,Ratings!$B$2:$F$81,4,FALSE)</f>
        <v>4.9000000000000004</v>
      </c>
    </row>
    <row r="18" spans="1:10">
      <c r="A18">
        <v>17</v>
      </c>
      <c r="B18" s="3">
        <v>42526</v>
      </c>
      <c r="C18" t="s">
        <v>27</v>
      </c>
      <c r="D18" t="s">
        <v>6501</v>
      </c>
      <c r="E18">
        <v>0</v>
      </c>
      <c r="F18" s="2">
        <v>250000000</v>
      </c>
      <c r="G18" s="2">
        <v>407849958</v>
      </c>
      <c r="H18" s="2">
        <v>1151449958</v>
      </c>
      <c r="I18" s="9">
        <f>VLOOKUP(C18,Ratings!$B$2:$F$81,3,FALSE)</f>
        <v>8.1</v>
      </c>
      <c r="J18" s="9">
        <f>VLOOKUP(C18,Ratings!$B$2:$F$81,4,FALSE)</f>
        <v>7.6</v>
      </c>
    </row>
    <row r="19" spans="1:10">
      <c r="A19">
        <v>18</v>
      </c>
      <c r="B19" s="3" t="s">
        <v>28</v>
      </c>
      <c r="C19" t="s">
        <v>29</v>
      </c>
      <c r="D19" t="s">
        <v>6501</v>
      </c>
      <c r="E19">
        <v>0</v>
      </c>
      <c r="F19" s="2">
        <v>232000000</v>
      </c>
      <c r="G19" s="2">
        <v>200120000</v>
      </c>
      <c r="H19" s="2">
        <v>374085065</v>
      </c>
      <c r="I19" s="9">
        <f>VLOOKUP(C19,Ratings!$B$2:$F$81,3,FALSE)</f>
        <v>6.1</v>
      </c>
      <c r="J19" s="9">
        <f>VLOOKUP(C19,Ratings!$B$2:$F$81,4,FALSE)</f>
        <v>7</v>
      </c>
    </row>
    <row r="20" spans="1:10">
      <c r="A20">
        <v>19</v>
      </c>
      <c r="B20" s="3" t="s">
        <v>30</v>
      </c>
      <c r="C20" t="s">
        <v>31</v>
      </c>
      <c r="D20" t="s">
        <v>6501</v>
      </c>
      <c r="E20">
        <v>0</v>
      </c>
      <c r="F20" s="2">
        <v>230000000</v>
      </c>
      <c r="G20" s="2">
        <v>169368427</v>
      </c>
      <c r="H20" s="2">
        <v>591692078</v>
      </c>
      <c r="I20" s="9">
        <f>VLOOKUP(C20,Ratings!$B$2:$F$81,3,FALSE)</f>
        <v>6.7</v>
      </c>
      <c r="J20" s="9">
        <f>VLOOKUP(C20,Ratings!$B$2:$F$81,4,FALSE)</f>
        <v>6.1</v>
      </c>
    </row>
    <row r="21" spans="1:10">
      <c r="A21">
        <v>20</v>
      </c>
      <c r="B21" s="3">
        <v>41004</v>
      </c>
      <c r="C21" t="s">
        <v>32</v>
      </c>
      <c r="D21" t="s">
        <v>6501</v>
      </c>
      <c r="E21">
        <v>0</v>
      </c>
      <c r="F21" s="2">
        <v>225000000</v>
      </c>
      <c r="G21" s="2">
        <v>623279547</v>
      </c>
      <c r="H21" s="2">
        <v>1519479547</v>
      </c>
      <c r="I21" s="9">
        <f>VLOOKUP(C21,Ratings!$B$2:$F$81,3,FALSE)</f>
        <v>8.1</v>
      </c>
      <c r="J21" s="9">
        <f>VLOOKUP(C21,Ratings!$B$2:$F$81,4,FALSE)</f>
        <v>8</v>
      </c>
    </row>
    <row r="24" spans="1:10">
      <c r="F24" s="17">
        <f>CORREL($I$2:$I$21,F2:F21)</f>
        <v>0.19225116421791083</v>
      </c>
      <c r="G24" s="17">
        <f t="shared" ref="G24:H24" si="0">CORREL($I$2:$I$21,G2:G21)</f>
        <v>0.62784211149446933</v>
      </c>
      <c r="H24" s="17">
        <f t="shared" si="0"/>
        <v>0.59816928626781052</v>
      </c>
    </row>
    <row r="25" spans="1:10">
      <c r="F25" s="17">
        <f>CORREL($J$2:$J$21,F2:F21)</f>
        <v>0.14660157888246625</v>
      </c>
      <c r="G25" s="17">
        <f t="shared" ref="G25:H25" si="1">CORREL($J$2:$J$21,G2:G21)</f>
        <v>0.64542676514158792</v>
      </c>
      <c r="H25" s="17">
        <f t="shared" si="1"/>
        <v>0.52096726204084598</v>
      </c>
    </row>
    <row r="30" spans="1:10">
      <c r="C30">
        <v>1000000000</v>
      </c>
      <c r="D30">
        <v>358510</v>
      </c>
      <c r="E30">
        <f>D30/C30</f>
        <v>3.5850999999999998E-4</v>
      </c>
    </row>
    <row r="31" spans="1:10">
      <c r="C31">
        <v>2780000000</v>
      </c>
      <c r="D31">
        <f>C31*E30</f>
        <v>996657.79999999993</v>
      </c>
    </row>
    <row r="32" spans="1:10">
      <c r="C32">
        <v>2058662225</v>
      </c>
      <c r="D32">
        <f>C32*E30</f>
        <v>738050.99428474996</v>
      </c>
    </row>
    <row r="36" spans="6:7">
      <c r="F36" s="2">
        <f>F2</f>
        <v>425000000</v>
      </c>
    </row>
    <row r="37" spans="6:7">
      <c r="F37" s="18">
        <v>7000</v>
      </c>
      <c r="G37" s="16">
        <f>F37/F36</f>
        <v>1.6470588235294116E-5</v>
      </c>
    </row>
    <row r="38" spans="6:7">
      <c r="F38">
        <f>161*G37*60</f>
        <v>0.15910588235294115</v>
      </c>
    </row>
  </sheetData>
  <sortState ref="A2:F40">
    <sortCondition ref="A1"/>
  </sortState>
  <hyperlinks>
    <hyperlink ref="L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D2" sqref="D2:D21"/>
    </sheetView>
  </sheetViews>
  <sheetFormatPr baseColWidth="10" defaultRowHeight="15" x14ac:dyDescent="0"/>
  <cols>
    <col min="1" max="1" width="10.83203125" customWidth="1"/>
    <col min="2" max="2" width="12.83203125" customWidth="1"/>
    <col min="3" max="3" width="45.83203125" customWidth="1"/>
    <col min="4" max="13" width="16.83203125" customWidth="1"/>
  </cols>
  <sheetData>
    <row r="1" spans="1:15">
      <c r="A1" t="s">
        <v>6483</v>
      </c>
      <c r="B1" t="s">
        <v>6484</v>
      </c>
      <c r="C1" t="s">
        <v>6485</v>
      </c>
      <c r="D1" t="s">
        <v>6495</v>
      </c>
      <c r="E1" t="s">
        <v>6499</v>
      </c>
      <c r="F1" t="s">
        <v>6486</v>
      </c>
      <c r="G1" t="s">
        <v>6487</v>
      </c>
      <c r="H1" t="s">
        <v>6491</v>
      </c>
      <c r="I1" t="s">
        <v>6488</v>
      </c>
      <c r="J1" t="s">
        <v>6489</v>
      </c>
      <c r="K1" t="s">
        <v>6492</v>
      </c>
      <c r="L1" t="s">
        <v>6493</v>
      </c>
      <c r="M1" t="s">
        <v>6494</v>
      </c>
      <c r="O1" t="s">
        <v>34</v>
      </c>
    </row>
    <row r="2" spans="1:15">
      <c r="A2" s="4">
        <v>1</v>
      </c>
      <c r="B2" s="6" t="s">
        <v>0</v>
      </c>
      <c r="C2" s="4" t="s">
        <v>1</v>
      </c>
      <c r="D2" s="4" t="s">
        <v>6500</v>
      </c>
      <c r="E2" s="4">
        <v>0</v>
      </c>
      <c r="F2" s="5">
        <f>VLOOKUP($C2,'all movies with budgets &amp; gross'!$C$2:$F$5171,2,FALSE)</f>
        <v>425000000</v>
      </c>
      <c r="G2" s="5">
        <f>VLOOKUP($C2,'all movies with budgets &amp; gross'!$C$2:$F$5171,3,FALSE)</f>
        <v>760507625</v>
      </c>
      <c r="H2" s="5">
        <f>VLOOKUP($C2,'all movies with budgets &amp; gross'!$C$2:$F$5171,4,FALSE)</f>
        <v>2783918982</v>
      </c>
      <c r="I2" s="10">
        <f>VLOOKUP(C2,Ratings!$B$2:$F$81,3,FALSE)</f>
        <v>7.9</v>
      </c>
      <c r="J2" s="10">
        <f>VLOOKUP(C2,Ratings!$B$2:$F$81,4,FALSE)</f>
        <v>7.5</v>
      </c>
      <c r="K2" s="5">
        <v>1785677213</v>
      </c>
      <c r="L2" s="5">
        <v>516262000</v>
      </c>
      <c r="M2" s="5">
        <v>1269415213</v>
      </c>
    </row>
    <row r="3" spans="1:15">
      <c r="A3" s="4">
        <v>2</v>
      </c>
      <c r="B3" s="6" t="s">
        <v>2</v>
      </c>
      <c r="C3" s="4" t="s">
        <v>3</v>
      </c>
      <c r="D3" s="4" t="s">
        <v>6500</v>
      </c>
      <c r="E3" s="4">
        <v>0</v>
      </c>
      <c r="F3" s="5">
        <f>VLOOKUP($C3,'all movies with budgets &amp; gross'!$C$2:$F$5171,2,FALSE)</f>
        <v>306000000</v>
      </c>
      <c r="G3" s="5">
        <f>VLOOKUP($C3,'all movies with budgets &amp; gross'!$C$2:$F$5171,3,FALSE)</f>
        <v>936662225</v>
      </c>
      <c r="H3" s="5">
        <f>VLOOKUP($C3,'all movies with budgets &amp; gross'!$C$2:$F$5171,4,FALSE)</f>
        <v>2058662225</v>
      </c>
      <c r="I3" s="10">
        <f>VLOOKUP(C3,Ratings!$B$2:$F$81,3,FALSE)</f>
        <v>8.1999999999999993</v>
      </c>
      <c r="J3" s="10">
        <f>VLOOKUP(C3,Ratings!$B$2:$F$81,4,FALSE)</f>
        <v>8.1999999999999993</v>
      </c>
      <c r="K3" s="5">
        <v>1181536387</v>
      </c>
      <c r="L3" s="5">
        <v>381704000</v>
      </c>
      <c r="M3" s="5">
        <v>799832387</v>
      </c>
    </row>
    <row r="4" spans="1:15">
      <c r="A4" s="4">
        <v>3</v>
      </c>
      <c r="B4" s="6" t="s">
        <v>35</v>
      </c>
      <c r="C4" s="4" t="s">
        <v>36</v>
      </c>
      <c r="D4" s="4" t="s">
        <v>6500</v>
      </c>
      <c r="E4" s="4">
        <v>0</v>
      </c>
      <c r="F4" s="5">
        <f>VLOOKUP($C4,'all movies with budgets &amp; gross'!$C$2:$F$5171,2,FALSE)</f>
        <v>150000000</v>
      </c>
      <c r="G4" s="5">
        <f>VLOOKUP($C4,'all movies with budgets &amp; gross'!$C$2:$F$5171,3,FALSE)</f>
        <v>290013036</v>
      </c>
      <c r="H4" s="5">
        <f>VLOOKUP($C4,'all movies with budgets &amp; gross'!$C$2:$F$5171,4,FALSE)</f>
        <v>896911078</v>
      </c>
      <c r="I4" s="10">
        <f>VLOOKUP(C4,Ratings!$B$2:$F$81,3,FALSE)</f>
        <v>7.7</v>
      </c>
      <c r="J4" s="10">
        <f>VLOOKUP(C4,Ratings!$B$2:$F$81,4,FALSE)</f>
        <v>7.5</v>
      </c>
      <c r="K4" s="5">
        <v>995712743</v>
      </c>
      <c r="L4" s="5">
        <v>208064000</v>
      </c>
      <c r="M4" s="5">
        <v>787648743</v>
      </c>
    </row>
    <row r="5" spans="1:15">
      <c r="A5" s="4">
        <v>4</v>
      </c>
      <c r="B5" s="6" t="s">
        <v>37</v>
      </c>
      <c r="C5" s="4" t="s">
        <v>38</v>
      </c>
      <c r="D5" s="4" t="s">
        <v>6500</v>
      </c>
      <c r="E5" s="4">
        <v>0</v>
      </c>
      <c r="F5" s="5">
        <f>VLOOKUP($C5,'all movies with budgets &amp; gross'!$C$2:$F$5171,2,FALSE)</f>
        <v>150000000</v>
      </c>
      <c r="G5" s="5">
        <f>VLOOKUP($C5,'all movies with budgets &amp; gross'!$C$2:$F$5171,3,FALSE)</f>
        <v>400738009</v>
      </c>
      <c r="H5" s="5">
        <f>VLOOKUP($C5,'all movies with budgets &amp; gross'!$C$2:$F$5171,4,FALSE)</f>
        <v>1274234980</v>
      </c>
      <c r="I5" s="10">
        <f>VLOOKUP(C5,Ratings!$B$2:$F$81,3,FALSE)</f>
        <v>7.6</v>
      </c>
      <c r="J5" s="10">
        <f>VLOOKUP(C5,Ratings!$B$2:$F$81,4,FALSE)</f>
        <v>7.7</v>
      </c>
      <c r="K5" s="5">
        <v>1009426596</v>
      </c>
      <c r="L5" s="5">
        <v>245904000</v>
      </c>
      <c r="M5" s="5">
        <v>763522596</v>
      </c>
    </row>
    <row r="6" spans="1:15">
      <c r="A6" s="4">
        <v>5</v>
      </c>
      <c r="B6" s="6">
        <v>41004</v>
      </c>
      <c r="C6" s="4" t="s">
        <v>32</v>
      </c>
      <c r="D6" s="4" t="s">
        <v>6500</v>
      </c>
      <c r="E6" s="4">
        <v>0</v>
      </c>
      <c r="F6" s="5">
        <f>VLOOKUP($C6,'all movies with budgets &amp; gross'!$C$2:$F$5171,2,FALSE)</f>
        <v>225000000</v>
      </c>
      <c r="G6" s="5">
        <f>VLOOKUP($C6,'all movies with budgets &amp; gross'!$C$2:$F$5171,3,FALSE)</f>
        <v>623279547</v>
      </c>
      <c r="H6" s="5">
        <f>VLOOKUP($C6,'all movies with budgets &amp; gross'!$C$2:$F$5171,4,FALSE)</f>
        <v>1519479547</v>
      </c>
      <c r="I6" s="10">
        <f>VLOOKUP(C6,Ratings!$B$2:$F$81,3,FALSE)</f>
        <v>8.1</v>
      </c>
      <c r="J6" s="10">
        <f>VLOOKUP(C6,Ratings!$B$2:$F$81,4,FALSE)</f>
        <v>8</v>
      </c>
      <c r="K6" s="5">
        <v>992388397</v>
      </c>
      <c r="L6" s="5">
        <v>300290000</v>
      </c>
      <c r="M6" s="5">
        <v>692098397</v>
      </c>
    </row>
    <row r="7" spans="1:15">
      <c r="A7" s="4">
        <v>6</v>
      </c>
      <c r="B7" s="6">
        <v>42344</v>
      </c>
      <c r="C7" s="4" t="s">
        <v>39</v>
      </c>
      <c r="D7" s="4" t="s">
        <v>6500</v>
      </c>
      <c r="E7" s="4">
        <v>0</v>
      </c>
      <c r="F7" s="5">
        <f>VLOOKUP($C7,'all movies with budgets &amp; gross'!$C$2:$F$5171,2,FALSE)</f>
        <v>215000000</v>
      </c>
      <c r="G7" s="5">
        <f>VLOOKUP($C7,'all movies with budgets &amp; gross'!$C$2:$F$5171,3,FALSE)</f>
        <v>652198010</v>
      </c>
      <c r="H7" s="5">
        <f>VLOOKUP($C7,'all movies with budgets &amp; gross'!$C$2:$F$5171,4,FALSE)</f>
        <v>1670328025</v>
      </c>
      <c r="I7" s="10">
        <f>VLOOKUP(C7,Ratings!$B$2:$F$81,3,FALSE)</f>
        <v>7</v>
      </c>
      <c r="J7" s="10">
        <f>VLOOKUP(C7,Ratings!$B$2:$F$81,4,FALSE)</f>
        <v>6.7</v>
      </c>
      <c r="K7" s="5">
        <v>961102415</v>
      </c>
      <c r="L7" s="5">
        <v>287756000</v>
      </c>
      <c r="M7" s="5">
        <v>673346415</v>
      </c>
    </row>
    <row r="8" spans="1:15">
      <c r="A8" s="4">
        <v>7</v>
      </c>
      <c r="B8" s="6" t="s">
        <v>40</v>
      </c>
      <c r="C8" s="4" t="s">
        <v>41</v>
      </c>
      <c r="D8" s="4" t="s">
        <v>6500</v>
      </c>
      <c r="E8" s="4">
        <v>0</v>
      </c>
      <c r="F8" s="5">
        <f>VLOOKUP($C8,'all movies with budgets &amp; gross'!$C$2:$F$5171,2,FALSE)</f>
        <v>125000000</v>
      </c>
      <c r="G8" s="5">
        <f>VLOOKUP($C8,'all movies with budgets &amp; gross'!$C$2:$F$5171,3,FALSE)</f>
        <v>381011219</v>
      </c>
      <c r="H8" s="5">
        <f>VLOOKUP($C8,'all movies with budgets &amp; gross'!$C$2:$F$5171,4,FALSE)</f>
        <v>1341511219</v>
      </c>
      <c r="I8" s="10">
        <f>VLOOKUP(C8,Ratings!$B$2:$F$81,3,FALSE)</f>
        <v>8.1</v>
      </c>
      <c r="J8" s="10">
        <f>VLOOKUP(C8,Ratings!$B$2:$F$81,4,FALSE)</f>
        <v>8.3000000000000007</v>
      </c>
      <c r="K8" s="5">
        <v>831864468</v>
      </c>
      <c r="L8" s="5">
        <v>177306000</v>
      </c>
      <c r="M8" s="5">
        <v>654558468</v>
      </c>
    </row>
    <row r="9" spans="1:15">
      <c r="A9" s="4">
        <v>8</v>
      </c>
      <c r="B9" s="6">
        <v>41340</v>
      </c>
      <c r="C9" s="4" t="s">
        <v>42</v>
      </c>
      <c r="D9" s="4" t="s">
        <v>6500</v>
      </c>
      <c r="E9" s="4">
        <v>0</v>
      </c>
      <c r="F9" s="5">
        <f>VLOOKUP($C9,'all movies with budgets &amp; gross'!$C$2:$F$5171,2,FALSE)</f>
        <v>76000000</v>
      </c>
      <c r="G9" s="5">
        <f>VLOOKUP($C9,'all movies with budgets &amp; gross'!$C$2:$F$5171,3,FALSE)</f>
        <v>368065385</v>
      </c>
      <c r="H9" s="5">
        <f>VLOOKUP($C9,'all movies with budgets &amp; gross'!$C$2:$F$5171,4,FALSE)</f>
        <v>974873764</v>
      </c>
      <c r="I9" s="10">
        <f>VLOOKUP(C9,Ratings!$B$2:$F$81,3,FALSE)</f>
        <v>7.2</v>
      </c>
      <c r="J9" s="10">
        <f>VLOOKUP(C9,Ratings!$B$2:$F$81,4,FALSE)</f>
        <v>6.6</v>
      </c>
      <c r="K9" s="5">
        <v>731685062</v>
      </c>
      <c r="L9" s="5">
        <v>143056000</v>
      </c>
      <c r="M9" s="5">
        <v>588629062</v>
      </c>
    </row>
    <row r="10" spans="1:15">
      <c r="A10" s="4">
        <v>9</v>
      </c>
      <c r="B10" s="6">
        <v>42067</v>
      </c>
      <c r="C10" s="4" t="s">
        <v>43</v>
      </c>
      <c r="D10" s="4" t="s">
        <v>6500</v>
      </c>
      <c r="E10" s="4">
        <v>0</v>
      </c>
      <c r="F10" s="5">
        <f>VLOOKUP($C10,'all movies with budgets &amp; gross'!$C$2:$F$5171,2,FALSE)</f>
        <v>190000000</v>
      </c>
      <c r="G10" s="5">
        <f>VLOOKUP($C10,'all movies with budgets &amp; gross'!$C$2:$F$5171,3,FALSE)</f>
        <v>351032910</v>
      </c>
      <c r="H10" s="5">
        <f>VLOOKUP($C10,'all movies with budgets &amp; gross'!$C$2:$F$5171,4,FALSE)</f>
        <v>1514019071</v>
      </c>
      <c r="I10" s="10">
        <f>VLOOKUP(C10,Ratings!$B$2:$F$81,3,FALSE)</f>
        <v>7.2</v>
      </c>
      <c r="J10" s="10">
        <f>VLOOKUP(C10,Ratings!$B$2:$F$81,4,FALSE)</f>
        <v>6.6</v>
      </c>
      <c r="K10" s="5">
        <v>827054283</v>
      </c>
      <c r="L10" s="5">
        <v>245576000</v>
      </c>
      <c r="M10" s="5">
        <v>581478283</v>
      </c>
    </row>
    <row r="11" spans="1:15">
      <c r="A11" s="4">
        <v>10</v>
      </c>
      <c r="B11" s="6">
        <v>38905</v>
      </c>
      <c r="C11" s="4" t="s">
        <v>44</v>
      </c>
      <c r="D11" s="4" t="s">
        <v>6500</v>
      </c>
      <c r="E11" s="4">
        <v>0</v>
      </c>
      <c r="F11" s="5">
        <f>VLOOKUP($C11,'all movies with budgets &amp; gross'!$C$2:$F$5171,2,FALSE)</f>
        <v>225000000</v>
      </c>
      <c r="G11" s="5">
        <f>VLOOKUP($C11,'all movies with budgets &amp; gross'!$C$2:$F$5171,3,FALSE)</f>
        <v>423315812</v>
      </c>
      <c r="H11" s="5">
        <f>VLOOKUP($C11,'all movies with budgets &amp; gross'!$C$2:$F$5171,4,FALSE)</f>
        <v>1066215812</v>
      </c>
      <c r="I11" s="10">
        <f>VLOOKUP(C11,Ratings!$B$2:$F$81,3,FALSE)</f>
        <v>7.3</v>
      </c>
      <c r="J11" s="10">
        <f>VLOOKUP(C11,Ratings!$B$2:$F$81,4,FALSE)</f>
        <v>6</v>
      </c>
      <c r="K11" s="5">
        <v>856572077</v>
      </c>
      <c r="L11" s="5">
        <v>293790000</v>
      </c>
      <c r="M11" s="5">
        <v>562782077</v>
      </c>
    </row>
    <row r="12" spans="1:15">
      <c r="A12" s="4">
        <v>11</v>
      </c>
      <c r="B12" s="6" t="s">
        <v>45</v>
      </c>
      <c r="C12" s="4" t="s">
        <v>46</v>
      </c>
      <c r="D12" s="4" t="s">
        <v>6500</v>
      </c>
      <c r="E12" s="4">
        <v>0</v>
      </c>
      <c r="F12" s="5">
        <f>VLOOKUP($C12,'all movies with budgets &amp; gross'!$C$2:$F$5171,2,FALSE)</f>
        <v>185000000</v>
      </c>
      <c r="G12" s="5">
        <f>VLOOKUP($C12,'all movies with budgets &amp; gross'!$C$2:$F$5171,3,FALSE)</f>
        <v>533345358</v>
      </c>
      <c r="H12" s="5">
        <f>VLOOKUP($C12,'all movies with budgets &amp; gross'!$C$2:$F$5171,4,FALSE)</f>
        <v>1002891358</v>
      </c>
      <c r="I12" s="10">
        <f>VLOOKUP(C12,Ratings!$B$2:$F$81,3,FALSE)</f>
        <v>8.9</v>
      </c>
      <c r="J12" s="10">
        <f>VLOOKUP(C12,Ratings!$B$2:$F$81,4,FALSE)</f>
        <v>8.6</v>
      </c>
      <c r="K12" s="5">
        <v>817307655</v>
      </c>
      <c r="L12" s="5">
        <v>263340000</v>
      </c>
      <c r="M12" s="5">
        <v>553967655</v>
      </c>
    </row>
    <row r="13" spans="1:15">
      <c r="A13" s="4">
        <v>12</v>
      </c>
      <c r="B13" s="6">
        <v>42284</v>
      </c>
      <c r="C13" s="4" t="s">
        <v>47</v>
      </c>
      <c r="D13" s="4" t="s">
        <v>6500</v>
      </c>
      <c r="E13" s="4">
        <v>0</v>
      </c>
      <c r="F13" s="5">
        <f>VLOOKUP($C13,'all movies with budgets &amp; gross'!$C$2:$F$5171,2,FALSE)</f>
        <v>74000000</v>
      </c>
      <c r="G13" s="5">
        <f>VLOOKUP($C13,'all movies with budgets &amp; gross'!$C$2:$F$5171,3,FALSE)</f>
        <v>336045770</v>
      </c>
      <c r="H13" s="5">
        <f>VLOOKUP($C13,'all movies with budgets &amp; gross'!$C$2:$F$5171,4,FALSE)</f>
        <v>1163624481</v>
      </c>
      <c r="I13" s="10">
        <f>VLOOKUP(C13,Ratings!$B$2:$F$81,3,FALSE)</f>
        <v>6.4</v>
      </c>
      <c r="J13" s="10">
        <f>VLOOKUP(C13,Ratings!$B$2:$F$81,4,FALSE)</f>
        <v>5.8</v>
      </c>
      <c r="K13" s="5">
        <v>690199602</v>
      </c>
      <c r="L13" s="5">
        <v>141424000</v>
      </c>
      <c r="M13" s="5">
        <v>548775602</v>
      </c>
    </row>
    <row r="14" spans="1:15">
      <c r="A14" s="4">
        <v>13</v>
      </c>
      <c r="B14" s="6">
        <v>39393</v>
      </c>
      <c r="C14" s="4" t="s">
        <v>48</v>
      </c>
      <c r="D14" s="4" t="s">
        <v>6500</v>
      </c>
      <c r="E14" s="4">
        <v>0</v>
      </c>
      <c r="F14" s="5">
        <f>VLOOKUP($C14,'all movies with budgets &amp; gross'!$C$2:$F$5171,2,FALSE)</f>
        <v>150000000</v>
      </c>
      <c r="G14" s="5">
        <f>VLOOKUP($C14,'all movies with budgets &amp; gross'!$C$2:$F$5171,3,FALSE)</f>
        <v>292004738</v>
      </c>
      <c r="H14" s="5">
        <f>VLOOKUP($C14,'all movies with budgets &amp; gross'!$C$2:$F$5171,4,FALSE)</f>
        <v>942943935</v>
      </c>
      <c r="I14" s="10">
        <f>VLOOKUP(C14,Ratings!$B$2:$F$81,3,FALSE)</f>
        <v>7.5</v>
      </c>
      <c r="J14" s="10">
        <f>VLOOKUP(C14,Ratings!$B$2:$F$81,4,FALSE)</f>
        <v>6.9</v>
      </c>
      <c r="K14" s="5">
        <v>727734669</v>
      </c>
      <c r="L14" s="5">
        <v>202594000</v>
      </c>
      <c r="M14" s="5">
        <v>525140669</v>
      </c>
    </row>
    <row r="15" spans="1:15">
      <c r="A15" s="4">
        <v>14</v>
      </c>
      <c r="B15" s="6" t="s">
        <v>49</v>
      </c>
      <c r="C15" s="4" t="s">
        <v>50</v>
      </c>
      <c r="D15" s="4" t="s">
        <v>6500</v>
      </c>
      <c r="E15" s="4">
        <v>0</v>
      </c>
      <c r="F15" s="5">
        <f>VLOOKUP($C15,'all movies with budgets &amp; gross'!$C$2:$F$5171,2,FALSE)</f>
        <v>200000000</v>
      </c>
      <c r="G15" s="5">
        <f>VLOOKUP($C15,'all movies with budgets &amp; gross'!$C$2:$F$5171,3,FALSE)</f>
        <v>415004880</v>
      </c>
      <c r="H15" s="5">
        <f>VLOOKUP($C15,'all movies with budgets &amp; gross'!$C$2:$F$5171,4,FALSE)</f>
        <v>1069818229</v>
      </c>
      <c r="I15" s="10">
        <f>VLOOKUP(C15,Ratings!$B$2:$F$81,3,FALSE)</f>
        <v>8.3000000000000007</v>
      </c>
      <c r="J15" s="10">
        <f>VLOOKUP(C15,Ratings!$B$2:$F$81,4,FALSE)</f>
        <v>8.9</v>
      </c>
      <c r="K15" s="5">
        <v>782330849</v>
      </c>
      <c r="L15" s="5">
        <v>267398000</v>
      </c>
      <c r="M15" s="5">
        <v>514932849</v>
      </c>
    </row>
    <row r="16" spans="1:15">
      <c r="A16" s="4">
        <v>15</v>
      </c>
      <c r="B16" s="6" t="s">
        <v>51</v>
      </c>
      <c r="C16" s="4" t="s">
        <v>52</v>
      </c>
      <c r="D16" s="4" t="s">
        <v>6500</v>
      </c>
      <c r="E16" s="4">
        <v>0</v>
      </c>
      <c r="F16" s="5">
        <f>VLOOKUP($C16,'all movies with budgets &amp; gross'!$C$2:$F$5171,2,FALSE)</f>
        <v>79300000</v>
      </c>
      <c r="G16" s="5">
        <f>VLOOKUP($C16,'all movies with budgets &amp; gross'!$C$2:$F$5171,3,FALSE)</f>
        <v>422780140</v>
      </c>
      <c r="H16" s="5">
        <f>VLOOKUP($C16,'all movies with budgets &amp; gross'!$C$2:$F$5171,4,FALSE)</f>
        <v>987480140</v>
      </c>
      <c r="I16" s="10">
        <f>VLOOKUP(C16,Ratings!$B$2:$F$81,3,FALSE)</f>
        <v>8.4</v>
      </c>
      <c r="J16" s="10">
        <f>VLOOKUP(C16,Ratings!$B$2:$F$81,4,FALSE)</f>
        <v>8.3000000000000007</v>
      </c>
      <c r="K16" s="5">
        <v>673179795</v>
      </c>
      <c r="L16" s="5">
        <v>197724000</v>
      </c>
      <c r="M16" s="5">
        <v>475455795</v>
      </c>
    </row>
    <row r="17" spans="1:13">
      <c r="A17" s="4">
        <v>16</v>
      </c>
      <c r="B17" s="6">
        <v>42009</v>
      </c>
      <c r="C17" s="4" t="s">
        <v>24</v>
      </c>
      <c r="D17" s="4" t="s">
        <v>6500</v>
      </c>
      <c r="E17" s="4">
        <v>0</v>
      </c>
      <c r="F17" s="5">
        <f>VLOOKUP($C17,'all movies with budgets &amp; gross'!$C$2:$F$5171,2,FALSE)</f>
        <v>250000000</v>
      </c>
      <c r="G17" s="5">
        <f>VLOOKUP($C17,'all movies with budgets &amp; gross'!$C$2:$F$5171,3,FALSE)</f>
        <v>459005868</v>
      </c>
      <c r="H17" s="5">
        <f>VLOOKUP($C17,'all movies with budgets &amp; gross'!$C$2:$F$5171,4,FALSE)</f>
        <v>1404705868</v>
      </c>
      <c r="I17" s="10">
        <f>VLOOKUP(C17,Ratings!$B$2:$F$81,3,FALSE)</f>
        <v>7.5</v>
      </c>
      <c r="J17" s="10">
        <f>VLOOKUP(C17,Ratings!$B$2:$F$81,4,FALSE)</f>
        <v>6.7</v>
      </c>
      <c r="K17" s="5">
        <v>778745620</v>
      </c>
      <c r="L17" s="5">
        <v>310218000</v>
      </c>
      <c r="M17" s="5">
        <v>468527620</v>
      </c>
    </row>
    <row r="18" spans="1:13">
      <c r="A18" s="4">
        <v>17</v>
      </c>
      <c r="B18" s="6" t="s">
        <v>53</v>
      </c>
      <c r="C18" s="4" t="s">
        <v>54</v>
      </c>
      <c r="D18" s="4" t="s">
        <v>6500</v>
      </c>
      <c r="E18" s="4">
        <v>0</v>
      </c>
      <c r="F18" s="5">
        <f>VLOOKUP($C18,'all movies with budgets &amp; gross'!$C$2:$F$5171,2,FALSE)</f>
        <v>50000000</v>
      </c>
      <c r="G18" s="5">
        <f>VLOOKUP($C18,'all movies with budgets &amp; gross'!$C$2:$F$5171,3,FALSE)</f>
        <v>296623634</v>
      </c>
      <c r="H18" s="5">
        <f>VLOOKUP($C18,'all movies with budgets &amp; gross'!$C$2:$F$5171,4,FALSE)</f>
        <v>687557727</v>
      </c>
      <c r="I18" s="10">
        <f>VLOOKUP(C18,Ratings!$B$2:$F$81,3,FALSE)</f>
        <v>4.5999999999999996</v>
      </c>
      <c r="J18" s="10">
        <f>VLOOKUP(C18,Ratings!$B$2:$F$81,4,FALSE)</f>
        <v>4.7</v>
      </c>
      <c r="K18" s="5">
        <v>565839210</v>
      </c>
      <c r="L18" s="5">
        <v>103444000</v>
      </c>
      <c r="M18" s="5">
        <v>462395210</v>
      </c>
    </row>
    <row r="19" spans="1:13">
      <c r="A19" s="4">
        <v>18</v>
      </c>
      <c r="B19" s="6">
        <v>39120</v>
      </c>
      <c r="C19" s="4" t="s">
        <v>55</v>
      </c>
      <c r="D19" s="4" t="s">
        <v>6500</v>
      </c>
      <c r="E19" s="4">
        <v>0</v>
      </c>
      <c r="F19" s="5">
        <f>VLOOKUP($C19,'all movies with budgets &amp; gross'!$C$2:$F$5171,2,FALSE)</f>
        <v>151000000</v>
      </c>
      <c r="G19" s="5">
        <f>VLOOKUP($C19,'all movies with budgets &amp; gross'!$C$2:$F$5171,3,FALSE)</f>
        <v>319246193</v>
      </c>
      <c r="H19" s="5">
        <f>VLOOKUP($C19,'all movies with budgets &amp; gross'!$C$2:$F$5171,4,FALSE)</f>
        <v>708272592</v>
      </c>
      <c r="I19" s="10">
        <f>VLOOKUP(C19,Ratings!$B$2:$F$81,3,FALSE)</f>
        <v>7.1</v>
      </c>
      <c r="J19" s="10">
        <f>VLOOKUP(C19,Ratings!$B$2:$F$81,4,FALSE)</f>
        <v>5.8</v>
      </c>
      <c r="K19" s="5">
        <v>657043135</v>
      </c>
      <c r="L19" s="5">
        <v>202632000</v>
      </c>
      <c r="M19" s="5">
        <v>454411135</v>
      </c>
    </row>
    <row r="20" spans="1:13">
      <c r="A20" s="4">
        <v>19</v>
      </c>
      <c r="B20" s="6" t="s">
        <v>56</v>
      </c>
      <c r="C20" s="4" t="s">
        <v>57</v>
      </c>
      <c r="D20" s="4" t="s">
        <v>6500</v>
      </c>
      <c r="E20" s="4">
        <v>0</v>
      </c>
      <c r="F20" s="5">
        <f>VLOOKUP($C20,'all movies with budgets &amp; gross'!$C$2:$F$5171,2,FALSE)</f>
        <v>125000000</v>
      </c>
      <c r="G20" s="5">
        <f>VLOOKUP($C20,'all movies with budgets &amp; gross'!$C$2:$F$5171,3,FALSE)</f>
        <v>295983305</v>
      </c>
      <c r="H20" s="5">
        <f>VLOOKUP($C20,'all movies with budgets &amp; gross'!$C$2:$F$5171,4,FALSE)</f>
        <v>960283305</v>
      </c>
      <c r="I20" s="10">
        <f>VLOOKUP(C20,Ratings!$B$2:$F$81,3,FALSE)</f>
        <v>7.7</v>
      </c>
      <c r="J20" s="10">
        <f>VLOOKUP(C20,Ratings!$B$2:$F$81,4,FALSE)</f>
        <v>7.1</v>
      </c>
      <c r="K20" s="5">
        <v>634210586</v>
      </c>
      <c r="L20" s="5">
        <v>180774000</v>
      </c>
      <c r="M20" s="5">
        <v>453436586</v>
      </c>
    </row>
    <row r="21" spans="1:13">
      <c r="A21" s="4">
        <v>20</v>
      </c>
      <c r="B21" s="6" t="s">
        <v>58</v>
      </c>
      <c r="C21" s="4" t="s">
        <v>59</v>
      </c>
      <c r="D21" s="4" t="s">
        <v>6500</v>
      </c>
      <c r="E21" s="4">
        <v>0</v>
      </c>
      <c r="F21" s="5">
        <f>VLOOKUP($C21,'all movies with budgets &amp; gross'!$C$2:$F$5171,2,FALSE)</f>
        <v>68000000</v>
      </c>
      <c r="G21" s="5">
        <f>VLOOKUP($C21,'all movies with budgets &amp; gross'!$C$2:$F$5171,3,FALSE)</f>
        <v>300531751</v>
      </c>
      <c r="H21" s="5">
        <f>VLOOKUP($C21,'all movies with budgets &amp; gross'!$C$2:$F$5171,4,FALSE)</f>
        <v>706102828</v>
      </c>
      <c r="I21" s="10">
        <f>VLOOKUP(C21,Ratings!$B$2:$F$81,3,FALSE)</f>
        <v>4.9000000000000004</v>
      </c>
      <c r="J21" s="10">
        <f>VLOOKUP(C21,Ratings!$B$2:$F$81,4,FALSE)</f>
        <v>5.5</v>
      </c>
      <c r="K21" s="5">
        <v>566735232</v>
      </c>
      <c r="L21" s="5">
        <v>117520000</v>
      </c>
      <c r="M21" s="5">
        <v>449215232</v>
      </c>
    </row>
    <row r="24" spans="1:13">
      <c r="F24" s="17">
        <f>CORREL($I$2:$I$21,F2:F21)</f>
        <v>0.47318566239928928</v>
      </c>
      <c r="G24" s="17">
        <f t="shared" ref="G24:H24" si="0">CORREL($I$2:$I$21,G2:G21)</f>
        <v>0.41477282016490635</v>
      </c>
      <c r="H24" s="17">
        <f t="shared" si="0"/>
        <v>0.36168665053650606</v>
      </c>
    </row>
    <row r="25" spans="1:13">
      <c r="F25" s="17">
        <f>CORREL($J$2:$J$21,F2:F21)</f>
        <v>0.36898250863783483</v>
      </c>
      <c r="G25" s="17">
        <f t="shared" ref="G25:H25" si="1">CORREL($J$2:$J$21,G2:G21)</f>
        <v>0.43405399174404224</v>
      </c>
      <c r="H25" s="17">
        <f t="shared" si="1"/>
        <v>0.34534808300744835</v>
      </c>
    </row>
  </sheetData>
  <sortState ref="A1: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2" sqref="A2:M21"/>
    </sheetView>
  </sheetViews>
  <sheetFormatPr baseColWidth="10" defaultRowHeight="15" x14ac:dyDescent="0"/>
  <cols>
    <col min="1" max="1" width="10.83203125" customWidth="1"/>
    <col min="2" max="2" width="12.83203125" customWidth="1"/>
    <col min="3" max="3" width="45.83203125" customWidth="1"/>
    <col min="4" max="13" width="16.83203125" customWidth="1"/>
  </cols>
  <sheetData>
    <row r="1" spans="1:15">
      <c r="A1" t="s">
        <v>6483</v>
      </c>
      <c r="B1" t="s">
        <v>6484</v>
      </c>
      <c r="C1" t="s">
        <v>6485</v>
      </c>
      <c r="D1" t="s">
        <v>6495</v>
      </c>
      <c r="E1" t="s">
        <v>6499</v>
      </c>
      <c r="F1" t="s">
        <v>6486</v>
      </c>
      <c r="G1" t="s">
        <v>6487</v>
      </c>
      <c r="H1" t="s">
        <v>6491</v>
      </c>
      <c r="I1" t="s">
        <v>6488</v>
      </c>
      <c r="J1" t="s">
        <v>6489</v>
      </c>
      <c r="K1" t="s">
        <v>6492</v>
      </c>
      <c r="L1" t="s">
        <v>6493</v>
      </c>
      <c r="M1" t="s">
        <v>6494</v>
      </c>
      <c r="O1" t="s">
        <v>6461</v>
      </c>
    </row>
    <row r="2" spans="1:15">
      <c r="A2">
        <v>1</v>
      </c>
      <c r="B2" s="3">
        <v>40850</v>
      </c>
      <c r="C2" t="s">
        <v>249</v>
      </c>
      <c r="D2" t="s">
        <v>6502</v>
      </c>
      <c r="E2">
        <v>0</v>
      </c>
      <c r="F2" s="5">
        <f>VLOOKUP($C2,'all movies with budgets &amp; gross'!$C$2:$F$5171,2,FALSE)</f>
        <v>150000000</v>
      </c>
      <c r="G2" s="5">
        <f>VLOOKUP($C2,'all movies with budgets &amp; gross'!$C$2:$F$5171,3,FALSE)</f>
        <v>21392758</v>
      </c>
      <c r="H2" s="5">
        <f>VLOOKUP($C2,'all movies with budgets &amp; gross'!$C$2:$F$5171,4,FALSE)</f>
        <v>39549758</v>
      </c>
      <c r="I2" s="10">
        <f>VLOOKUP(C2,Ratings!$B$2:$F$81,3,FALSE)</f>
        <v>5.4</v>
      </c>
      <c r="J2" s="10">
        <f>VLOOKUP(C2,Ratings!$B$2:$F$81,4,FALSE)</f>
        <v>5</v>
      </c>
      <c r="K2" s="2">
        <v>26339114</v>
      </c>
      <c r="L2" s="2">
        <v>170166000</v>
      </c>
      <c r="M2" s="2">
        <v>-143826886</v>
      </c>
    </row>
    <row r="3" spans="1:15">
      <c r="A3">
        <v>2</v>
      </c>
      <c r="B3" s="3">
        <v>41155</v>
      </c>
      <c r="C3" t="s">
        <v>8</v>
      </c>
      <c r="D3" t="s">
        <v>6502</v>
      </c>
      <c r="E3">
        <v>0</v>
      </c>
      <c r="F3" s="5">
        <f>VLOOKUP($C3,'all movies with budgets &amp; gross'!$C$2:$F$5171,2,FALSE)</f>
        <v>275000000</v>
      </c>
      <c r="G3" s="5">
        <f>VLOOKUP($C3,'all movies with budgets &amp; gross'!$C$2:$F$5171,3,FALSE)</f>
        <v>73058679</v>
      </c>
      <c r="H3" s="5">
        <f>VLOOKUP($C3,'all movies with budgets &amp; gross'!$C$2:$F$5171,4,FALSE)</f>
        <v>282778100</v>
      </c>
      <c r="I3" s="10">
        <f>VLOOKUP(C3,Ratings!$B$2:$F$81,3,FALSE)</f>
        <v>6.6</v>
      </c>
      <c r="J3" s="10">
        <f>VLOOKUP(C3,Ratings!$B$2:$F$81,4,FALSE)</f>
        <v>5.7</v>
      </c>
      <c r="K3" s="2">
        <v>179330743</v>
      </c>
      <c r="L3" s="2">
        <v>307124000</v>
      </c>
      <c r="M3" s="2">
        <v>-127793257</v>
      </c>
    </row>
    <row r="4" spans="1:15">
      <c r="A4">
        <v>3</v>
      </c>
      <c r="B4" s="3">
        <v>41312</v>
      </c>
      <c r="C4" t="s">
        <v>7</v>
      </c>
      <c r="D4" t="s">
        <v>6502</v>
      </c>
      <c r="E4">
        <v>0</v>
      </c>
      <c r="F4" s="5">
        <f>VLOOKUP($C4,'all movies with budgets &amp; gross'!$C$2:$F$5171,2,FALSE)</f>
        <v>275000000</v>
      </c>
      <c r="G4" s="5">
        <f>VLOOKUP($C4,'all movies with budgets &amp; gross'!$C$2:$F$5171,3,FALSE)</f>
        <v>89302115</v>
      </c>
      <c r="H4" s="5">
        <f>VLOOKUP($C4,'all movies with budgets &amp; gross'!$C$2:$F$5171,4,FALSE)</f>
        <v>260002115</v>
      </c>
      <c r="I4" s="10">
        <f>VLOOKUP(C4,Ratings!$B$2:$F$81,3,FALSE)</f>
        <v>6.5</v>
      </c>
      <c r="J4" s="10">
        <f>VLOOKUP(C4,Ratings!$B$2:$F$81,4,FALSE)</f>
        <v>4.8</v>
      </c>
      <c r="K4" s="2">
        <v>176224549</v>
      </c>
      <c r="L4" s="2">
        <v>301886000</v>
      </c>
      <c r="M4" s="2">
        <v>-125661451</v>
      </c>
    </row>
    <row r="5" spans="1:15">
      <c r="A5">
        <v>4</v>
      </c>
      <c r="B5" s="3">
        <v>41277</v>
      </c>
      <c r="C5" t="s">
        <v>106</v>
      </c>
      <c r="D5" t="s">
        <v>6502</v>
      </c>
      <c r="E5">
        <v>0</v>
      </c>
      <c r="F5" s="5">
        <f>VLOOKUP($C5,'all movies with budgets &amp; gross'!$C$2:$F$5171,2,FALSE)</f>
        <v>195000000</v>
      </c>
      <c r="G5" s="5">
        <f>VLOOKUP($C5,'all movies with budgets &amp; gross'!$C$2:$F$5171,3,FALSE)</f>
        <v>65187603</v>
      </c>
      <c r="H5" s="5">
        <f>VLOOKUP($C5,'all movies with budgets &amp; gross'!$C$2:$F$5171,4,FALSE)</f>
        <v>197687603</v>
      </c>
      <c r="I5" s="10">
        <f>VLOOKUP(C5,Ratings!$B$2:$F$81,3,FALSE)</f>
        <v>6.3</v>
      </c>
      <c r="J5" s="10">
        <f>VLOOKUP(C5,Ratings!$B$2:$F$81,4,FALSE)</f>
        <v>5.7</v>
      </c>
      <c r="K5" s="2">
        <v>123055057</v>
      </c>
      <c r="L5" s="2">
        <v>228504000</v>
      </c>
      <c r="M5" s="2">
        <v>-105448943</v>
      </c>
    </row>
    <row r="6" spans="1:15">
      <c r="A6">
        <v>5</v>
      </c>
      <c r="B6" s="3" t="s">
        <v>95</v>
      </c>
      <c r="C6" t="s">
        <v>395</v>
      </c>
      <c r="D6" t="s">
        <v>6502</v>
      </c>
      <c r="E6">
        <v>0</v>
      </c>
      <c r="F6" s="5">
        <f>VLOOKUP($C6,'all movies with budgets &amp; gross'!$C$2:$F$5171,2,FALSE)</f>
        <v>120000000</v>
      </c>
      <c r="G6" s="5">
        <f>VLOOKUP($C6,'all movies with budgets &amp; gross'!$C$2:$F$5171,3,FALSE)</f>
        <v>30212620</v>
      </c>
      <c r="H6" s="5">
        <f>VLOOKUP($C6,'all movies with budgets &amp; gross'!$C$2:$F$5171,4,FALSE)</f>
        <v>49628177</v>
      </c>
      <c r="I6" s="10">
        <f>VLOOKUP(C6,Ratings!$B$2:$F$81,3,FALSE)</f>
        <v>5.4</v>
      </c>
      <c r="J6" s="10">
        <f>VLOOKUP(C6,Ratings!$B$2:$F$81,4,FALSE)</f>
        <v>4.9000000000000004</v>
      </c>
      <c r="K6" s="2">
        <v>35507802</v>
      </c>
      <c r="L6" s="2">
        <v>140454000</v>
      </c>
      <c r="M6" s="2">
        <v>-104946198</v>
      </c>
    </row>
    <row r="7" spans="1:15">
      <c r="A7">
        <v>6</v>
      </c>
      <c r="B7" s="3">
        <v>42257</v>
      </c>
      <c r="C7" t="s">
        <v>248</v>
      </c>
      <c r="D7" t="s">
        <v>6502</v>
      </c>
      <c r="E7">
        <v>0</v>
      </c>
      <c r="F7" s="5">
        <f>VLOOKUP($C7,'all movies with budgets &amp; gross'!$C$2:$F$5171,2,FALSE)</f>
        <v>150000000</v>
      </c>
      <c r="G7" s="5">
        <f>VLOOKUP($C7,'all movies with budgets &amp; gross'!$C$2:$F$5171,3,FALSE)</f>
        <v>35088320</v>
      </c>
      <c r="H7" s="5">
        <f>VLOOKUP($C7,'all movies with budgets &amp; gross'!$C$2:$F$5171,4,FALSE)</f>
        <v>123888320</v>
      </c>
      <c r="I7" s="10">
        <f>VLOOKUP(C7,Ratings!$B$2:$F$81,3,FALSE)</f>
        <v>5.8</v>
      </c>
      <c r="J7" s="10">
        <f>VLOOKUP(C7,Ratings!$B$2:$F$81,4,FALSE)</f>
        <v>4.5999999999999996</v>
      </c>
      <c r="K7" s="2">
        <v>74095312</v>
      </c>
      <c r="L7" s="2">
        <v>174726000</v>
      </c>
      <c r="M7" s="2">
        <v>-100630688</v>
      </c>
    </row>
    <row r="8" spans="1:15">
      <c r="A8">
        <v>7</v>
      </c>
      <c r="B8" s="3" t="s">
        <v>154</v>
      </c>
      <c r="C8" t="s">
        <v>155</v>
      </c>
      <c r="D8" t="s">
        <v>6502</v>
      </c>
      <c r="E8">
        <v>0</v>
      </c>
      <c r="F8" s="5">
        <f>VLOOKUP($C8,'all movies with budgets &amp; gross'!$C$2:$F$5171,2,FALSE)</f>
        <v>175000000</v>
      </c>
      <c r="G8" s="5">
        <f>VLOOKUP($C8,'all movies with budgets &amp; gross'!$C$2:$F$5171,3,FALSE)</f>
        <v>38362475</v>
      </c>
      <c r="H8" s="5">
        <f>VLOOKUP($C8,'all movies with budgets &amp; gross'!$C$2:$F$5171,4,FALSE)</f>
        <v>151659062</v>
      </c>
      <c r="I8" s="10">
        <f>VLOOKUP(C8,Ratings!$B$2:$F$81,3,FALSE)</f>
        <v>6.3</v>
      </c>
      <c r="J8" s="10">
        <f>VLOOKUP(C8,Ratings!$B$2:$F$81,4,FALSE)</f>
        <v>4.0999999999999996</v>
      </c>
      <c r="K8" s="2">
        <v>92247545</v>
      </c>
      <c r="L8" s="2">
        <v>189988000</v>
      </c>
      <c r="M8" s="2">
        <v>-97740455</v>
      </c>
    </row>
    <row r="9" spans="1:15">
      <c r="A9">
        <v>8</v>
      </c>
      <c r="B9" s="3">
        <v>42157</v>
      </c>
      <c r="C9" t="s">
        <v>133</v>
      </c>
      <c r="D9" t="s">
        <v>6502</v>
      </c>
      <c r="E9">
        <v>0</v>
      </c>
      <c r="F9" s="5">
        <f>VLOOKUP($C9,'all movies with budgets &amp; gross'!$C$2:$F$5171,2,FALSE)</f>
        <v>179000000</v>
      </c>
      <c r="G9" s="5">
        <f>VLOOKUP($C9,'all movies with budgets &amp; gross'!$C$2:$F$5171,3,FALSE)</f>
        <v>47482519</v>
      </c>
      <c r="H9" s="5">
        <f>VLOOKUP($C9,'all movies with budgets &amp; gross'!$C$2:$F$5171,4,FALSE)</f>
        <v>181982519</v>
      </c>
      <c r="I9" s="10">
        <f>VLOOKUP(C9,Ratings!$B$2:$F$81,3,FALSE)</f>
        <v>5.4</v>
      </c>
      <c r="J9" s="10">
        <f>VLOOKUP(C9,Ratings!$B$2:$F$81,4,FALSE)</f>
        <v>4.3</v>
      </c>
      <c r="K9" s="2">
        <v>109133054</v>
      </c>
      <c r="L9" s="2">
        <v>206582000</v>
      </c>
      <c r="M9" s="2">
        <v>-97448946</v>
      </c>
    </row>
    <row r="10" spans="1:15">
      <c r="A10">
        <v>9</v>
      </c>
      <c r="B10" s="3" t="s">
        <v>339</v>
      </c>
      <c r="C10" t="s">
        <v>340</v>
      </c>
      <c r="D10" t="s">
        <v>6502</v>
      </c>
      <c r="E10">
        <v>0</v>
      </c>
      <c r="F10" s="5">
        <f>VLOOKUP($C10,'all movies with budgets &amp; gross'!$C$2:$F$5171,2,FALSE)</f>
        <v>130000000</v>
      </c>
      <c r="G10" s="5">
        <f>VLOOKUP($C10,'all movies with budgets &amp; gross'!$C$2:$F$5171,3,FALSE)</f>
        <v>33618855</v>
      </c>
      <c r="H10" s="5">
        <f>VLOOKUP($C10,'all movies with budgets &amp; gross'!$C$2:$F$5171,4,FALSE)</f>
        <v>79072464</v>
      </c>
      <c r="I10" s="10">
        <f>VLOOKUP(C10,Ratings!$B$2:$F$81,3,FALSE)</f>
        <v>5.6</v>
      </c>
      <c r="J10" s="10">
        <f>VLOOKUP(C10,Ratings!$B$2:$F$81,4,FALSE)</f>
        <v>3.6</v>
      </c>
      <c r="K10" s="2">
        <v>54608023</v>
      </c>
      <c r="L10" s="2">
        <v>147884000</v>
      </c>
      <c r="M10" s="2">
        <v>-93275977</v>
      </c>
    </row>
    <row r="11" spans="1:15">
      <c r="A11">
        <v>10</v>
      </c>
      <c r="B11" s="3" t="s">
        <v>166</v>
      </c>
      <c r="C11" t="s">
        <v>167</v>
      </c>
      <c r="D11" t="s">
        <v>6502</v>
      </c>
      <c r="E11">
        <v>0</v>
      </c>
      <c r="F11" s="5">
        <f>VLOOKUP($C11,'all movies with budgets &amp; gross'!$C$2:$F$5171,2,FALSE)</f>
        <v>170000000</v>
      </c>
      <c r="G11" s="5">
        <f>VLOOKUP($C11,'all movies with budgets &amp; gross'!$C$2:$F$5171,3,FALSE)</f>
        <v>93436322</v>
      </c>
      <c r="H11" s="5">
        <f>VLOOKUP($C11,'all movies with budgets &amp; gross'!$C$2:$F$5171,4,FALSE)</f>
        <v>205336322</v>
      </c>
      <c r="I11" s="10">
        <f>VLOOKUP(C11,Ratings!$B$2:$F$81,3,FALSE)</f>
        <v>6.5</v>
      </c>
      <c r="J11" s="10">
        <f>VLOOKUP(C11,Ratings!$B$2:$F$81,4,FALSE)</f>
        <v>5.9</v>
      </c>
      <c r="K11" s="2">
        <v>113536578</v>
      </c>
      <c r="L11" s="2">
        <v>205644000</v>
      </c>
      <c r="M11" s="2">
        <v>-92107422</v>
      </c>
    </row>
    <row r="12" spans="1:15">
      <c r="A12">
        <v>11</v>
      </c>
      <c r="B12" s="3" t="s">
        <v>129</v>
      </c>
      <c r="C12" t="s">
        <v>130</v>
      </c>
      <c r="D12" t="s">
        <v>6502</v>
      </c>
      <c r="E12">
        <v>0</v>
      </c>
      <c r="F12" s="5">
        <f>VLOOKUP($C12,'all movies with budgets &amp; gross'!$C$2:$F$5171,2,FALSE)</f>
        <v>180000000</v>
      </c>
      <c r="G12" s="5">
        <f>VLOOKUP($C12,'all movies with budgets &amp; gross'!$C$2:$F$5171,3,FALSE)</f>
        <v>73864507</v>
      </c>
      <c r="H12" s="5">
        <f>VLOOKUP($C12,'all movies with budgets &amp; gross'!$C$2:$F$5171,4,FALSE)</f>
        <v>180047784</v>
      </c>
      <c r="I12" s="10">
        <f>VLOOKUP(C12,Ratings!$B$2:$F$81,3,FALSE)</f>
        <v>7.5</v>
      </c>
      <c r="J12" s="10">
        <f>VLOOKUP(C12,Ratings!$B$2:$F$81,4,FALSE)</f>
        <v>8.3000000000000007</v>
      </c>
      <c r="K12" s="2">
        <v>124148718</v>
      </c>
      <c r="L12" s="2">
        <v>215796000</v>
      </c>
      <c r="M12" s="2">
        <v>-91647282</v>
      </c>
    </row>
    <row r="13" spans="1:15">
      <c r="A13">
        <v>12</v>
      </c>
      <c r="B13" s="3" t="s">
        <v>150</v>
      </c>
      <c r="C13" t="s">
        <v>151</v>
      </c>
      <c r="D13" t="s">
        <v>6502</v>
      </c>
      <c r="E13">
        <v>0</v>
      </c>
      <c r="F13" s="5">
        <f>VLOOKUP($C13,'all movies with budgets &amp; gross'!$C$2:$F$5171,2,FALSE)</f>
        <v>175000000</v>
      </c>
      <c r="G13" s="5">
        <f>VLOOKUP($C13,'all movies with budgets &amp; gross'!$C$2:$F$5171,3,FALSE)</f>
        <v>100289690</v>
      </c>
      <c r="H13" s="5">
        <f>VLOOKUP($C13,'all movies with budgets &amp; gross'!$C$2:$F$5171,4,FALSE)</f>
        <v>174131329</v>
      </c>
      <c r="I13" s="10">
        <f>VLOOKUP(C13,Ratings!$B$2:$F$81,3,FALSE)</f>
        <v>5.4</v>
      </c>
      <c r="J13" s="10">
        <f>VLOOKUP(C13,Ratings!$B$2:$F$81,4,FALSE)</f>
        <v>4.4000000000000004</v>
      </c>
      <c r="K13" s="2">
        <v>125391753</v>
      </c>
      <c r="L13" s="2">
        <v>212964000</v>
      </c>
      <c r="M13" s="2">
        <v>-87572247</v>
      </c>
    </row>
    <row r="14" spans="1:15">
      <c r="A14">
        <v>13</v>
      </c>
      <c r="B14" s="3" t="s">
        <v>283</v>
      </c>
      <c r="C14" t="s">
        <v>284</v>
      </c>
      <c r="D14" t="s">
        <v>6502</v>
      </c>
      <c r="E14">
        <v>0</v>
      </c>
      <c r="F14" s="5">
        <f>VLOOKUP($C14,'all movies with budgets &amp; gross'!$C$2:$F$5171,2,FALSE)</f>
        <v>140000000</v>
      </c>
      <c r="G14" s="5">
        <f>VLOOKUP($C14,'all movies with budgets &amp; gross'!$C$2:$F$5171,3,FALSE)</f>
        <v>31153464</v>
      </c>
      <c r="H14" s="5">
        <f>VLOOKUP($C14,'all movies with budgets &amp; gross'!$C$2:$F$5171,4,FALSE)</f>
        <v>133553464</v>
      </c>
      <c r="I14" s="10">
        <f>VLOOKUP(C14,Ratings!$B$2:$F$81,3,FALSE)</f>
        <v>5.5</v>
      </c>
      <c r="J14" s="10">
        <f>VLOOKUP(C14,Ratings!$B$2:$F$81,4,FALSE)</f>
        <v>3.5</v>
      </c>
      <c r="K14" s="2">
        <v>77448924</v>
      </c>
      <c r="L14" s="2">
        <v>161930000</v>
      </c>
      <c r="M14" s="2">
        <v>-84481076</v>
      </c>
    </row>
    <row r="15" spans="1:15">
      <c r="A15">
        <v>14</v>
      </c>
      <c r="B15" s="3">
        <v>39696</v>
      </c>
      <c r="C15" t="s">
        <v>392</v>
      </c>
      <c r="D15" t="s">
        <v>6502</v>
      </c>
      <c r="E15">
        <v>0</v>
      </c>
      <c r="F15" s="5">
        <f>VLOOKUP($C15,'all movies with budgets &amp; gross'!$C$2:$F$5171,2,FALSE)</f>
        <v>120000000</v>
      </c>
      <c r="G15" s="5">
        <f>VLOOKUP($C15,'all movies with budgets &amp; gross'!$C$2:$F$5171,3,FALSE)</f>
        <v>43945766</v>
      </c>
      <c r="H15" s="5">
        <f>VLOOKUP($C15,'all movies with budgets &amp; gross'!$C$2:$F$5171,4,FALSE)</f>
        <v>93394462</v>
      </c>
      <c r="I15" s="10">
        <f>VLOOKUP(C15,Ratings!$B$2:$F$81,3,FALSE)</f>
        <v>6.1</v>
      </c>
      <c r="J15" s="10">
        <f>VLOOKUP(C15,Ratings!$B$2:$F$81,4,FALSE)</f>
        <v>5.0999999999999996</v>
      </c>
      <c r="K15" s="2">
        <v>69202009</v>
      </c>
      <c r="L15" s="2">
        <v>149420000</v>
      </c>
      <c r="M15" s="2">
        <v>-80217991</v>
      </c>
    </row>
    <row r="16" spans="1:15">
      <c r="A16">
        <v>15</v>
      </c>
      <c r="B16" s="3">
        <v>40514</v>
      </c>
      <c r="C16" t="s">
        <v>247</v>
      </c>
      <c r="D16" t="s">
        <v>6502</v>
      </c>
      <c r="E16">
        <v>0</v>
      </c>
      <c r="F16" s="5">
        <f>VLOOKUP($C16,'all movies with budgets &amp; gross'!$C$2:$F$5171,2,FALSE)</f>
        <v>150000000</v>
      </c>
      <c r="G16" s="5">
        <f>VLOOKUP($C16,'all movies with budgets &amp; gross'!$C$2:$F$5171,3,FALSE)</f>
        <v>62189884</v>
      </c>
      <c r="H16" s="5">
        <f>VLOOKUP($C16,'all movies with budgets &amp; gross'!$C$2:$F$5171,4,FALSE)</f>
        <v>142634358</v>
      </c>
      <c r="I16" s="10">
        <f>VLOOKUP(C16,Ratings!$B$2:$F$81,3,FALSE)</f>
        <v>5.8</v>
      </c>
      <c r="J16" s="10">
        <f>VLOOKUP(C16,Ratings!$B$2:$F$81,4,FALSE)</f>
        <v>4.8</v>
      </c>
      <c r="K16" s="2">
        <v>98247637</v>
      </c>
      <c r="L16" s="2">
        <v>174496000</v>
      </c>
      <c r="M16" s="2">
        <v>-76248363</v>
      </c>
    </row>
    <row r="17" spans="1:13">
      <c r="A17">
        <v>16</v>
      </c>
      <c r="B17" s="3">
        <v>39056</v>
      </c>
      <c r="C17" t="s">
        <v>195</v>
      </c>
      <c r="D17" t="s">
        <v>6502</v>
      </c>
      <c r="E17">
        <v>0</v>
      </c>
      <c r="F17" s="5">
        <f>VLOOKUP($C17,'all movies with budgets &amp; gross'!$C$2:$F$5171,2,FALSE)</f>
        <v>160000000</v>
      </c>
      <c r="G17" s="5">
        <f>VLOOKUP($C17,'all movies with budgets &amp; gross'!$C$2:$F$5171,3,FALSE)</f>
        <v>60674817</v>
      </c>
      <c r="H17" s="5">
        <f>VLOOKUP($C17,'all movies with budgets &amp; gross'!$C$2:$F$5171,4,FALSE)</f>
        <v>181674817</v>
      </c>
      <c r="I17" s="10">
        <f>VLOOKUP(C17,Ratings!$B$2:$F$81,3,FALSE)</f>
        <v>5.6</v>
      </c>
      <c r="J17" s="10">
        <f>VLOOKUP(C17,Ratings!$B$2:$F$81,4,FALSE)</f>
        <v>4.9000000000000004</v>
      </c>
      <c r="K17" s="2">
        <v>118112541</v>
      </c>
      <c r="L17" s="2">
        <v>194338000</v>
      </c>
      <c r="M17" s="2">
        <v>-76225459</v>
      </c>
    </row>
    <row r="18" spans="1:13">
      <c r="A18">
        <v>17</v>
      </c>
      <c r="B18" s="3" t="s">
        <v>810</v>
      </c>
      <c r="C18" t="s">
        <v>811</v>
      </c>
      <c r="D18" t="s">
        <v>6502</v>
      </c>
      <c r="E18">
        <v>0</v>
      </c>
      <c r="F18" s="5">
        <f>VLOOKUP($C18,'all movies with budgets &amp; gross'!$C$2:$F$5171,2,FALSE)</f>
        <v>80000000</v>
      </c>
      <c r="G18" s="5">
        <f>VLOOKUP($C18,'all movies with budgets &amp; gross'!$C$2:$F$5171,3,FALSE)</f>
        <v>15074191</v>
      </c>
      <c r="H18" s="5">
        <f>VLOOKUP($C18,'all movies with budgets &amp; gross'!$C$2:$F$5171,4,FALSE)</f>
        <v>40147042</v>
      </c>
      <c r="I18" s="10">
        <f>VLOOKUP(C18,Ratings!$B$2:$F$81,3,FALSE)</f>
        <v>5.9</v>
      </c>
      <c r="J18" s="10">
        <f>VLOOKUP(C18,Ratings!$B$2:$F$81,4,FALSE)</f>
        <v>4.3</v>
      </c>
      <c r="K18" s="2">
        <v>24954249</v>
      </c>
      <c r="L18" s="2">
        <v>96162000</v>
      </c>
      <c r="M18" s="2">
        <v>-71207751</v>
      </c>
    </row>
    <row r="19" spans="1:13">
      <c r="A19">
        <v>18</v>
      </c>
      <c r="B19" s="3">
        <v>41887</v>
      </c>
      <c r="C19" t="s">
        <v>986</v>
      </c>
      <c r="D19" t="s">
        <v>6502</v>
      </c>
      <c r="E19">
        <v>0</v>
      </c>
      <c r="F19" s="5">
        <f>VLOOKUP($C19,'all movies with budgets &amp; gross'!$C$2:$F$5171,2,FALSE)</f>
        <v>70000000</v>
      </c>
      <c r="G19" s="5">
        <f>VLOOKUP($C19,'all movies with budgets &amp; gross'!$C$2:$F$5171,3,FALSE)</f>
        <v>8462347</v>
      </c>
      <c r="H19" s="5">
        <f>VLOOKUP($C19,'all movies with budgets &amp; gross'!$C$2:$F$5171,4,FALSE)</f>
        <v>20107933</v>
      </c>
      <c r="I19" s="10">
        <f>VLOOKUP(C19,Ratings!$B$2:$F$81,3,FALSE)</f>
        <v>5.6</v>
      </c>
      <c r="J19" s="10">
        <f>VLOOKUP(C19,Ratings!$B$2:$F$81,4,FALSE)</f>
        <v>3.5</v>
      </c>
      <c r="K19" s="2">
        <v>11902257</v>
      </c>
      <c r="L19" s="2">
        <v>82674000</v>
      </c>
      <c r="M19" s="2">
        <v>-70771743</v>
      </c>
    </row>
    <row r="20" spans="1:13">
      <c r="A20">
        <v>19</v>
      </c>
      <c r="B20" s="3" t="s">
        <v>100</v>
      </c>
      <c r="C20" t="s">
        <v>101</v>
      </c>
      <c r="D20" t="s">
        <v>6502</v>
      </c>
      <c r="E20">
        <v>0</v>
      </c>
      <c r="F20" s="5">
        <f>VLOOKUP($C20,'all movies with budgets &amp; gross'!$C$2:$F$5171,2,FALSE)</f>
        <v>200000000</v>
      </c>
      <c r="G20" s="5">
        <f>VLOOKUP($C20,'all movies with budgets &amp; gross'!$C$2:$F$5171,3,FALSE)</f>
        <v>116601172</v>
      </c>
      <c r="H20" s="5">
        <f>VLOOKUP($C20,'all movies with budgets &amp; gross'!$C$2:$F$5171,4,FALSE)</f>
        <v>231201172</v>
      </c>
      <c r="I20" s="10">
        <f>VLOOKUP(C20,Ratings!$B$2:$F$81,3,FALSE)</f>
        <v>5.6</v>
      </c>
      <c r="J20" s="10">
        <f>VLOOKUP(C20,Ratings!$B$2:$F$81,4,FALSE)</f>
        <v>4.5999999999999996</v>
      </c>
      <c r="K20" s="2">
        <v>161915961</v>
      </c>
      <c r="L20" s="2">
        <v>231524000</v>
      </c>
      <c r="M20" s="2">
        <v>-69608039</v>
      </c>
    </row>
    <row r="21" spans="1:13">
      <c r="A21">
        <v>20</v>
      </c>
      <c r="B21" s="3">
        <v>41285</v>
      </c>
      <c r="C21" t="s">
        <v>443</v>
      </c>
      <c r="D21" t="s">
        <v>6502</v>
      </c>
      <c r="E21">
        <v>0</v>
      </c>
      <c r="F21" s="5">
        <f>VLOOKUP($C21,'all movies with budgets &amp; gross'!$C$2:$F$5171,2,FALSE)</f>
        <v>110000000</v>
      </c>
      <c r="G21" s="5">
        <f>VLOOKUP($C21,'all movies with budgets &amp; gross'!$C$2:$F$5171,3,FALSE)</f>
        <v>61737191</v>
      </c>
      <c r="H21" s="5">
        <f>VLOOKUP($C21,'all movies with budgets &amp; gross'!$C$2:$F$5171,4,FALSE)</f>
        <v>89737191</v>
      </c>
      <c r="I21" s="10">
        <f>VLOOKUP(C21,Ratings!$B$2:$F$81,3,FALSE)</f>
        <v>6.7</v>
      </c>
      <c r="J21" s="10">
        <f>VLOOKUP(C21,Ratings!$B$2:$F$81,4,FALSE)</f>
        <v>6</v>
      </c>
      <c r="K21" s="2">
        <v>70907285</v>
      </c>
      <c r="L21" s="2">
        <v>139462000</v>
      </c>
      <c r="M21" s="2">
        <v>-68554715</v>
      </c>
    </row>
    <row r="24" spans="1:13">
      <c r="F24" s="17">
        <f>CORREL($I$2:$I$21,F2:F21)</f>
        <v>0.35311438134135725</v>
      </c>
      <c r="G24" s="17">
        <f t="shared" ref="G24:H24" si="0">CORREL($I$2:$I$21,G2:G21)</f>
        <v>0.33565792081301726</v>
      </c>
      <c r="H24" s="17">
        <f t="shared" si="0"/>
        <v>0.39644899780115012</v>
      </c>
    </row>
    <row r="25" spans="1:13">
      <c r="F25" s="17">
        <f>CORREL($J$2:$J$21,F2:F21)</f>
        <v>0.29885465113537107</v>
      </c>
      <c r="G25" s="17">
        <f t="shared" ref="G25:H25" si="1">CORREL($J$2:$J$21,G2:G21)</f>
        <v>0.41595266892576338</v>
      </c>
      <c r="H25" s="17">
        <f t="shared" si="1"/>
        <v>0.33101075777314964</v>
      </c>
    </row>
  </sheetData>
  <sortState ref="A2: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H2" sqref="H2"/>
    </sheetView>
  </sheetViews>
  <sheetFormatPr baseColWidth="10" defaultRowHeight="15" x14ac:dyDescent="0"/>
  <cols>
    <col min="1" max="1" width="10.83203125" customWidth="1"/>
    <col min="2" max="2" width="12.83203125" style="3" customWidth="1"/>
    <col min="3" max="3" width="45.83203125" customWidth="1"/>
    <col min="4" max="10" width="16.83203125" customWidth="1"/>
  </cols>
  <sheetData>
    <row r="1" spans="1:12">
      <c r="A1" t="s">
        <v>6483</v>
      </c>
      <c r="B1" t="s">
        <v>6484</v>
      </c>
      <c r="C1" t="s">
        <v>6485</v>
      </c>
      <c r="D1" t="s">
        <v>6495</v>
      </c>
      <c r="E1" t="s">
        <v>6499</v>
      </c>
      <c r="F1" t="s">
        <v>6486</v>
      </c>
      <c r="G1" t="s">
        <v>6487</v>
      </c>
      <c r="H1" t="s">
        <v>6491</v>
      </c>
      <c r="I1" t="s">
        <v>6488</v>
      </c>
      <c r="J1" t="s">
        <v>6489</v>
      </c>
      <c r="L1" t="s">
        <v>6462</v>
      </c>
    </row>
    <row r="2" spans="1:12">
      <c r="A2">
        <v>1</v>
      </c>
      <c r="B2" s="3" t="s">
        <v>6504</v>
      </c>
      <c r="C2" s="4" t="s">
        <v>6449</v>
      </c>
      <c r="D2" s="4" t="s">
        <v>6503</v>
      </c>
      <c r="E2" s="4">
        <v>0</v>
      </c>
      <c r="F2" s="5">
        <v>7000</v>
      </c>
      <c r="G2" s="2">
        <v>2040920</v>
      </c>
      <c r="H2" s="2">
        <v>2041928</v>
      </c>
      <c r="I2" s="9">
        <f>VLOOKUP(C2,Ratings!$B$2:$F$81,3,FALSE)</f>
        <v>6.9</v>
      </c>
      <c r="J2" s="9">
        <f>VLOOKUP(C2,Ratings!$B$2:$F$81,4,FALSE)</f>
        <v>7</v>
      </c>
    </row>
    <row r="3" spans="1:12">
      <c r="A3">
        <v>2</v>
      </c>
      <c r="B3" s="3">
        <v>33246</v>
      </c>
      <c r="C3" s="4" t="s">
        <v>6427</v>
      </c>
      <c r="D3" s="4" t="s">
        <v>6503</v>
      </c>
      <c r="E3" s="4">
        <v>0</v>
      </c>
      <c r="F3" s="5">
        <v>23000</v>
      </c>
      <c r="G3" s="2">
        <v>1227508</v>
      </c>
      <c r="H3" s="2">
        <v>1227508</v>
      </c>
      <c r="I3" s="9">
        <f>VLOOKUP(C3,Ratings!$B$2:$F$81,3,FALSE)</f>
        <v>7.1</v>
      </c>
      <c r="J3" s="9">
        <f>VLOOKUP(C3,Ratings!$B$2:$F$81,4,FALSE)</f>
        <v>7.3</v>
      </c>
    </row>
    <row r="4" spans="1:12">
      <c r="A4">
        <v>3</v>
      </c>
      <c r="B4" s="3" t="s">
        <v>6505</v>
      </c>
      <c r="C4" s="4" t="s">
        <v>6420</v>
      </c>
      <c r="D4" s="4" t="s">
        <v>6503</v>
      </c>
      <c r="E4" s="4">
        <v>0</v>
      </c>
      <c r="F4" s="5">
        <v>25000</v>
      </c>
      <c r="G4" s="2">
        <v>45000000</v>
      </c>
      <c r="H4" s="2">
        <v>45000000</v>
      </c>
      <c r="I4" s="9">
        <f>VLOOKUP(C4,Ratings!$B$2:$F$81,3,FALSE)</f>
        <v>5.2</v>
      </c>
      <c r="J4" s="9"/>
    </row>
    <row r="5" spans="1:12">
      <c r="A5">
        <v>4</v>
      </c>
      <c r="B5" s="3">
        <v>35438</v>
      </c>
      <c r="C5" s="4" t="s">
        <v>6421</v>
      </c>
      <c r="D5" s="4" t="s">
        <v>6503</v>
      </c>
      <c r="E5" s="4">
        <v>0</v>
      </c>
      <c r="F5" s="5">
        <v>25000</v>
      </c>
      <c r="G5" s="2">
        <v>2883661</v>
      </c>
      <c r="H5" s="2">
        <v>2883661</v>
      </c>
      <c r="I5" s="9">
        <f>VLOOKUP(C5,Ratings!$B$2:$F$81,3,FALSE)</f>
        <v>7.3</v>
      </c>
      <c r="J5" s="9">
        <f>VLOOKUP(C5,Ratings!$B$2:$F$81,4,FALSE)</f>
        <v>7.9</v>
      </c>
    </row>
    <row r="6" spans="1:12">
      <c r="A6">
        <v>5</v>
      </c>
      <c r="B6" s="3" t="s">
        <v>6416</v>
      </c>
      <c r="C6" s="4" t="s">
        <v>6417</v>
      </c>
      <c r="D6" s="4" t="s">
        <v>6503</v>
      </c>
      <c r="E6" s="4">
        <v>0</v>
      </c>
      <c r="F6" s="5">
        <v>27000</v>
      </c>
      <c r="G6" s="2">
        <v>3073428</v>
      </c>
      <c r="H6" s="2">
        <v>3894240</v>
      </c>
      <c r="I6" s="9">
        <f>VLOOKUP(C6,Ratings!$B$2:$F$81,3,FALSE)</f>
        <v>7.8</v>
      </c>
      <c r="J6" s="9">
        <f>VLOOKUP(C6,Ratings!$B$2:$F$81,4,FALSE)</f>
        <v>7.4</v>
      </c>
    </row>
    <row r="7" spans="1:12">
      <c r="A7">
        <v>6</v>
      </c>
      <c r="B7" s="3">
        <v>34950</v>
      </c>
      <c r="C7" s="4" t="s">
        <v>6392</v>
      </c>
      <c r="D7" s="4" t="s">
        <v>6503</v>
      </c>
      <c r="E7" s="4">
        <v>0</v>
      </c>
      <c r="F7" s="5">
        <v>50000</v>
      </c>
      <c r="G7" s="2">
        <v>10426506</v>
      </c>
      <c r="H7" s="2">
        <v>10426506</v>
      </c>
      <c r="I7" s="9">
        <f>VLOOKUP(C7,Ratings!$B$2:$F$81,3,FALSE)</f>
        <v>6.6</v>
      </c>
      <c r="J7" s="9">
        <f>VLOOKUP(C7,Ratings!$B$2:$F$81,4,FALSE)</f>
        <v>7.1</v>
      </c>
    </row>
    <row r="8" spans="1:12">
      <c r="A8">
        <v>7</v>
      </c>
      <c r="B8" s="3" t="s">
        <v>6506</v>
      </c>
      <c r="C8" s="4" t="s">
        <v>6393</v>
      </c>
      <c r="D8" s="4" t="s">
        <v>6503</v>
      </c>
      <c r="E8" s="4">
        <v>0</v>
      </c>
      <c r="F8" s="5">
        <v>50000</v>
      </c>
      <c r="G8" s="2">
        <v>2335352</v>
      </c>
      <c r="H8" s="2">
        <v>2335352</v>
      </c>
      <c r="I8" s="9">
        <f>VLOOKUP(C8,Ratings!$B$2:$F$81,3,FALSE)</f>
        <v>6.9</v>
      </c>
      <c r="J8" s="9"/>
    </row>
    <row r="9" spans="1:12">
      <c r="A9">
        <v>8</v>
      </c>
      <c r="B9" s="3">
        <v>38173</v>
      </c>
      <c r="C9" s="4" t="s">
        <v>6386</v>
      </c>
      <c r="D9" s="4" t="s">
        <v>6503</v>
      </c>
      <c r="E9" s="4">
        <v>0</v>
      </c>
      <c r="F9" s="5">
        <v>65000</v>
      </c>
      <c r="G9" s="2">
        <v>11529368</v>
      </c>
      <c r="H9" s="2">
        <v>22233808</v>
      </c>
      <c r="I9" s="9">
        <f>VLOOKUP(C9,Ratings!$B$2:$F$81,3,FALSE)</f>
        <v>7.3</v>
      </c>
      <c r="J9" s="9">
        <f>VLOOKUP(C9,Ratings!$B$2:$F$81,4,FALSE)</f>
        <v>7.7</v>
      </c>
    </row>
    <row r="10" spans="1:12">
      <c r="A10">
        <v>9</v>
      </c>
      <c r="B10" s="3">
        <v>36075</v>
      </c>
      <c r="C10" s="4" t="s">
        <v>6382</v>
      </c>
      <c r="D10" s="4" t="s">
        <v>6503</v>
      </c>
      <c r="E10" s="4">
        <v>0</v>
      </c>
      <c r="F10" s="5">
        <v>68000</v>
      </c>
      <c r="G10" s="2">
        <v>3221152</v>
      </c>
      <c r="H10" s="2">
        <v>4678513</v>
      </c>
      <c r="I10" s="9">
        <f>VLOOKUP(C10,Ratings!$B$2:$F$81,3,FALSE)</f>
        <v>7.5</v>
      </c>
      <c r="J10" s="9">
        <f>VLOOKUP(C10,Ratings!$B$2:$F$81,4,FALSE)</f>
        <v>7.3</v>
      </c>
    </row>
    <row r="11" spans="1:12">
      <c r="A11">
        <v>10</v>
      </c>
      <c r="B11" s="3" t="s">
        <v>6507</v>
      </c>
      <c r="C11" s="4" t="s">
        <v>3633</v>
      </c>
      <c r="D11" s="4" t="s">
        <v>6503</v>
      </c>
      <c r="E11" s="4">
        <v>0</v>
      </c>
      <c r="F11" s="5">
        <v>87000</v>
      </c>
      <c r="G11" s="2">
        <v>3100000</v>
      </c>
      <c r="H11" s="2">
        <v>3100000</v>
      </c>
      <c r="I11" s="9">
        <f>VLOOKUP(C11,Ratings!$B$2:$F$81,3,FALSE)</f>
        <v>6</v>
      </c>
      <c r="J11" s="9">
        <f>VLOOKUP(C11,Ratings!$B$2:$F$81,4,FALSE)</f>
        <v>5.4</v>
      </c>
    </row>
    <row r="12" spans="1:12">
      <c r="A12">
        <v>11</v>
      </c>
      <c r="B12" s="3">
        <v>28126</v>
      </c>
      <c r="C12" s="4" t="s">
        <v>6356</v>
      </c>
      <c r="D12" s="4" t="s">
        <v>6503</v>
      </c>
      <c r="E12" s="4">
        <v>0</v>
      </c>
      <c r="F12" s="5">
        <v>100000</v>
      </c>
      <c r="G12" s="2">
        <v>7000000</v>
      </c>
      <c r="H12" s="2">
        <v>7000000</v>
      </c>
      <c r="I12" s="9">
        <f>VLOOKUP(C12,Ratings!$B$2:$F$81,3,FALSE)</f>
        <v>7.4</v>
      </c>
      <c r="J12" s="9">
        <f>VLOOKUP(C12,Ratings!$B$2:$F$81,4,FALSE)</f>
        <v>8.3000000000000007</v>
      </c>
    </row>
    <row r="13" spans="1:12">
      <c r="A13">
        <v>12</v>
      </c>
      <c r="B13" s="3" t="s">
        <v>6508</v>
      </c>
      <c r="C13" s="4" t="s">
        <v>6355</v>
      </c>
      <c r="D13" s="4" t="s">
        <v>6503</v>
      </c>
      <c r="E13" s="4">
        <v>0</v>
      </c>
      <c r="F13" s="5">
        <v>100000</v>
      </c>
      <c r="G13" s="2">
        <v>10178331</v>
      </c>
      <c r="H13" s="2">
        <v>10243159</v>
      </c>
      <c r="I13" s="9">
        <f>VLOOKUP(C13,Ratings!$B$2:$F$81,3,FALSE)</f>
        <v>6.7</v>
      </c>
      <c r="J13" s="9">
        <f>VLOOKUP(C13,Ratings!$B$2:$F$81,4,FALSE)</f>
        <v>4.0999999999999996</v>
      </c>
    </row>
    <row r="14" spans="1:12">
      <c r="A14">
        <v>13</v>
      </c>
      <c r="B14" s="3">
        <v>31780</v>
      </c>
      <c r="C14" s="4" t="s">
        <v>6357</v>
      </c>
      <c r="D14" s="4" t="s">
        <v>6503</v>
      </c>
      <c r="E14" s="4">
        <v>0</v>
      </c>
      <c r="F14" s="5">
        <v>100000</v>
      </c>
      <c r="G14" s="2">
        <v>5228617</v>
      </c>
      <c r="H14" s="2">
        <v>5228617</v>
      </c>
      <c r="I14" s="9">
        <f>VLOOKUP(C14,Ratings!$B$2:$F$81,3,FALSE)</f>
        <v>7</v>
      </c>
      <c r="J14" s="9">
        <f>VLOOKUP(C14,Ratings!$B$2:$F$81,4,FALSE)</f>
        <v>6.6</v>
      </c>
    </row>
    <row r="15" spans="1:12">
      <c r="A15">
        <v>14</v>
      </c>
      <c r="B15" s="3">
        <v>36048</v>
      </c>
      <c r="C15" s="4" t="s">
        <v>6360</v>
      </c>
      <c r="D15" s="4" t="s">
        <v>6503</v>
      </c>
      <c r="E15" s="4">
        <v>0</v>
      </c>
      <c r="F15" s="5">
        <v>100000</v>
      </c>
      <c r="G15" s="2">
        <v>2652246</v>
      </c>
      <c r="H15" s="2">
        <v>6121582</v>
      </c>
      <c r="I15" s="9">
        <f>VLOOKUP(C15,Ratings!$B$2:$F$81,3,FALSE)</f>
        <v>7.3</v>
      </c>
      <c r="J15" s="9">
        <f>VLOOKUP(C15,Ratings!$B$2:$F$81,4,FALSE)</f>
        <v>6.8</v>
      </c>
    </row>
    <row r="16" spans="1:12">
      <c r="A16">
        <v>15</v>
      </c>
      <c r="B16" s="3" t="s">
        <v>6509</v>
      </c>
      <c r="C16" s="4" t="s">
        <v>6359</v>
      </c>
      <c r="D16" s="4" t="s">
        <v>6503</v>
      </c>
      <c r="E16" s="4">
        <v>0</v>
      </c>
      <c r="F16" s="5">
        <v>100000</v>
      </c>
      <c r="G16" s="2">
        <v>3000000</v>
      </c>
      <c r="H16" s="2">
        <v>3000000</v>
      </c>
      <c r="I16" s="9">
        <f>VLOOKUP(C16,Ratings!$B$2:$F$81,3,FALSE)</f>
        <v>4.8</v>
      </c>
      <c r="J16" s="9"/>
    </row>
    <row r="17" spans="1:10">
      <c r="A17">
        <v>16</v>
      </c>
      <c r="B17" s="3">
        <v>42284</v>
      </c>
      <c r="C17" s="4" t="s">
        <v>6354</v>
      </c>
      <c r="D17" s="4" t="s">
        <v>6503</v>
      </c>
      <c r="E17" s="4">
        <v>0</v>
      </c>
      <c r="F17" s="5">
        <v>100000</v>
      </c>
      <c r="G17" s="2">
        <v>22764410</v>
      </c>
      <c r="H17" s="2">
        <v>41753881</v>
      </c>
      <c r="I17" s="9">
        <f>VLOOKUP(C17,Ratings!$B$2:$F$81,3,FALSE)</f>
        <v>4.2</v>
      </c>
      <c r="J17" s="9">
        <f>VLOOKUP(C17,Ratings!$B$2:$F$81,4,FALSE)</f>
        <v>3.2</v>
      </c>
    </row>
    <row r="18" spans="1:10">
      <c r="A18">
        <v>17</v>
      </c>
      <c r="B18" s="3">
        <v>5693</v>
      </c>
      <c r="C18" s="4" t="s">
        <v>6352</v>
      </c>
      <c r="D18" s="4" t="s">
        <v>6503</v>
      </c>
      <c r="E18" s="4">
        <v>0</v>
      </c>
      <c r="F18" s="5">
        <v>110000</v>
      </c>
      <c r="G18" s="2">
        <v>10000000</v>
      </c>
      <c r="H18" s="2">
        <v>11000000</v>
      </c>
      <c r="I18" s="9">
        <f>VLOOKUP(C18,Ratings!$B$2:$F$81,3,FALSE)</f>
        <v>6.8</v>
      </c>
      <c r="J18" s="9">
        <f>VLOOKUP(C18,Ratings!$B$2:$F$81,4,FALSE)</f>
        <v>8</v>
      </c>
    </row>
    <row r="19" spans="1:10">
      <c r="A19">
        <v>18</v>
      </c>
      <c r="B19" s="3">
        <v>24847</v>
      </c>
      <c r="C19" s="4" t="s">
        <v>5109</v>
      </c>
      <c r="D19" s="4" t="s">
        <v>6503</v>
      </c>
      <c r="E19" s="4">
        <v>0</v>
      </c>
      <c r="F19" s="5">
        <v>114000</v>
      </c>
      <c r="G19" s="2">
        <v>12000000</v>
      </c>
      <c r="H19" s="2">
        <v>30000000</v>
      </c>
      <c r="I19" s="9">
        <f>VLOOKUP(C19,Ratings!$B$2:$F$81,3,FALSE)</f>
        <v>8</v>
      </c>
      <c r="J19" s="9">
        <f>VLOOKUP(C19,Ratings!$B$2:$F$81,4,FALSE)</f>
        <v>8.8000000000000007</v>
      </c>
    </row>
    <row r="20" spans="1:10">
      <c r="A20">
        <v>19</v>
      </c>
      <c r="B20" s="3" t="s">
        <v>6510</v>
      </c>
      <c r="C20" s="4" t="s">
        <v>6347</v>
      </c>
      <c r="D20" s="4" t="s">
        <v>6503</v>
      </c>
      <c r="E20" s="4">
        <v>0</v>
      </c>
      <c r="F20" s="5">
        <v>120000</v>
      </c>
      <c r="G20" s="2">
        <v>1597486</v>
      </c>
      <c r="H20" s="2">
        <v>3090593</v>
      </c>
      <c r="I20" s="9">
        <f>VLOOKUP(C20,Ratings!$B$2:$F$81,3,FALSE)</f>
        <v>6.7</v>
      </c>
      <c r="J20" s="9">
        <f>VLOOKUP(C20,Ratings!$B$2:$F$81,4,FALSE)</f>
        <v>7</v>
      </c>
    </row>
    <row r="21" spans="1:10">
      <c r="A21">
        <v>20</v>
      </c>
      <c r="B21" s="3" t="s">
        <v>6343</v>
      </c>
      <c r="C21" s="4" t="s">
        <v>3942</v>
      </c>
      <c r="D21" s="4" t="s">
        <v>6503</v>
      </c>
      <c r="E21" s="4">
        <v>0</v>
      </c>
      <c r="F21" s="5">
        <v>134000</v>
      </c>
      <c r="G21" s="2">
        <v>4000000</v>
      </c>
      <c r="H21" s="2">
        <v>8000000</v>
      </c>
      <c r="I21" s="9">
        <f>VLOOKUP(C21,Ratings!$B$2:$F$81,3,FALSE)</f>
        <v>7.4</v>
      </c>
      <c r="J21" s="9">
        <f>VLOOKUP(C21,Ratings!$B$2:$F$81,4,FALSE)</f>
        <v>8.3000000000000007</v>
      </c>
    </row>
    <row r="24" spans="1:10">
      <c r="F24" s="17">
        <f>CORREL($I$2:$I$21,F2:F21)</f>
        <v>-5.4592956684926537E-2</v>
      </c>
      <c r="G24" s="17">
        <f t="shared" ref="G24:H24" si="0">CORREL($I$2:$I$21,G2:G21)</f>
        <v>-0.51057572590873979</v>
      </c>
      <c r="H24" s="17">
        <f t="shared" si="0"/>
        <v>-0.44947347879784899</v>
      </c>
    </row>
    <row r="25" spans="1:10">
      <c r="F25" s="17">
        <f>CORREL($J$2:$J$21,F2:F21)</f>
        <v>-8.2803865284167388E-2</v>
      </c>
      <c r="G25" s="17">
        <f t="shared" ref="G25:H25" si="1">CORREL($J$2:$J$21,G2:G21)</f>
        <v>-0.43913558533471536</v>
      </c>
      <c r="H25" s="17">
        <f t="shared" si="1"/>
        <v>-0.31167217601044439</v>
      </c>
    </row>
  </sheetData>
  <sortState ref="A1: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71"/>
  <sheetViews>
    <sheetView workbookViewId="0">
      <pane ySplit="1" topLeftCell="A453" activePane="bottomLeft" state="frozen"/>
      <selection activeCell="G2" sqref="G2"/>
      <selection pane="bottomLeft" activeCell="C480" sqref="C480"/>
    </sheetView>
  </sheetViews>
  <sheetFormatPr baseColWidth="10" defaultRowHeight="15" x14ac:dyDescent="0"/>
  <cols>
    <col min="1" max="1" width="10.83203125" style="4" customWidth="1"/>
    <col min="2" max="2" width="12.83203125" style="11" customWidth="1"/>
    <col min="3" max="3" width="45.83203125" style="12" customWidth="1"/>
    <col min="4" max="7" width="16.83203125" style="4" customWidth="1"/>
    <col min="8" max="16384" width="10.83203125" style="4"/>
  </cols>
  <sheetData>
    <row r="1" spans="1:10">
      <c r="A1" s="4" t="s">
        <v>6483</v>
      </c>
      <c r="B1" s="11" t="s">
        <v>6490</v>
      </c>
      <c r="C1" s="12" t="s">
        <v>6485</v>
      </c>
      <c r="D1" t="s">
        <v>6486</v>
      </c>
      <c r="E1" t="s">
        <v>6487</v>
      </c>
      <c r="F1" t="s">
        <v>6491</v>
      </c>
      <c r="I1" s="13" t="s">
        <v>6470</v>
      </c>
      <c r="J1" s="4" t="s">
        <v>6463</v>
      </c>
    </row>
    <row r="2" spans="1:10">
      <c r="A2" s="4">
        <v>1</v>
      </c>
      <c r="B2" s="6" t="s">
        <v>0</v>
      </c>
      <c r="C2" s="12" t="s">
        <v>1</v>
      </c>
      <c r="D2" s="5">
        <v>425000000</v>
      </c>
      <c r="E2" s="5">
        <v>760507625</v>
      </c>
      <c r="F2" s="5">
        <v>2783918982</v>
      </c>
      <c r="G2" s="5"/>
    </row>
    <row r="3" spans="1:10">
      <c r="A3" s="4">
        <v>2</v>
      </c>
      <c r="B3" s="6" t="s">
        <v>2</v>
      </c>
      <c r="C3" s="12" t="s">
        <v>3</v>
      </c>
      <c r="D3" s="5">
        <v>306000000</v>
      </c>
      <c r="E3" s="5">
        <v>936662225</v>
      </c>
      <c r="F3" s="5">
        <v>2058662225</v>
      </c>
      <c r="G3" s="5"/>
      <c r="I3" s="4" t="s">
        <v>6481</v>
      </c>
    </row>
    <row r="4" spans="1:10">
      <c r="A4" s="4">
        <v>3</v>
      </c>
      <c r="B4" s="6" t="s">
        <v>4</v>
      </c>
      <c r="C4" s="12" t="s">
        <v>5</v>
      </c>
      <c r="D4" s="5">
        <v>300000000</v>
      </c>
      <c r="E4" s="5">
        <v>309420425</v>
      </c>
      <c r="F4" s="5">
        <v>963420425</v>
      </c>
      <c r="G4" s="5"/>
      <c r="I4" s="4" t="s">
        <v>6482</v>
      </c>
    </row>
    <row r="5" spans="1:10">
      <c r="A5" s="4">
        <v>4</v>
      </c>
      <c r="B5" s="6">
        <v>42166</v>
      </c>
      <c r="C5" s="12" t="s">
        <v>6</v>
      </c>
      <c r="D5" s="5">
        <v>300000000</v>
      </c>
      <c r="E5" s="5">
        <v>200074175</v>
      </c>
      <c r="F5" s="5">
        <v>879620923</v>
      </c>
      <c r="G5" s="5"/>
    </row>
    <row r="6" spans="1:10">
      <c r="A6" s="4">
        <v>5</v>
      </c>
      <c r="B6" s="6" t="s">
        <v>9</v>
      </c>
      <c r="C6" s="12" t="s">
        <v>10</v>
      </c>
      <c r="D6" s="5">
        <v>275000000</v>
      </c>
      <c r="E6" s="5">
        <v>448139099</v>
      </c>
      <c r="F6" s="5">
        <v>1084439099</v>
      </c>
      <c r="G6" s="5"/>
    </row>
    <row r="7" spans="1:10">
      <c r="A7" s="4">
        <v>6</v>
      </c>
      <c r="B7" s="6">
        <v>41312</v>
      </c>
      <c r="C7" s="12" t="s">
        <v>7</v>
      </c>
      <c r="D7" s="5">
        <v>275000000</v>
      </c>
      <c r="E7" s="5">
        <v>89302115</v>
      </c>
      <c r="F7" s="5">
        <v>260002115</v>
      </c>
      <c r="G7" s="5"/>
    </row>
    <row r="8" spans="1:10">
      <c r="A8" s="4">
        <v>7</v>
      </c>
      <c r="B8" s="6">
        <v>41155</v>
      </c>
      <c r="C8" s="12" t="s">
        <v>8</v>
      </c>
      <c r="D8" s="5">
        <v>275000000</v>
      </c>
      <c r="E8" s="5">
        <v>73058679</v>
      </c>
      <c r="F8" s="5">
        <v>282778100</v>
      </c>
      <c r="G8" s="5"/>
    </row>
    <row r="9" spans="1:10">
      <c r="A9" s="4">
        <v>8</v>
      </c>
      <c r="B9" s="6" t="s">
        <v>11</v>
      </c>
      <c r="C9" s="12" t="s">
        <v>12</v>
      </c>
      <c r="D9" s="5">
        <v>260000000</v>
      </c>
      <c r="E9" s="5">
        <v>200821936</v>
      </c>
      <c r="F9" s="5">
        <v>586581936</v>
      </c>
      <c r="G9" s="5"/>
    </row>
    <row r="10" spans="1:10">
      <c r="A10" s="4">
        <v>9</v>
      </c>
      <c r="B10" s="6">
        <v>39177</v>
      </c>
      <c r="C10" s="12" t="s">
        <v>13</v>
      </c>
      <c r="D10" s="5">
        <v>258000000</v>
      </c>
      <c r="E10" s="5">
        <v>336530303</v>
      </c>
      <c r="F10" s="5">
        <v>890875303</v>
      </c>
      <c r="G10" s="5"/>
    </row>
    <row r="11" spans="1:10">
      <c r="A11" s="4">
        <v>10</v>
      </c>
      <c r="B11" s="6">
        <v>42009</v>
      </c>
      <c r="C11" s="12" t="s">
        <v>24</v>
      </c>
      <c r="D11" s="5">
        <v>250000000</v>
      </c>
      <c r="E11" s="5">
        <v>459005868</v>
      </c>
      <c r="F11" s="5">
        <v>1404705868</v>
      </c>
      <c r="G11" s="5"/>
    </row>
    <row r="12" spans="1:10">
      <c r="A12" s="4">
        <v>11</v>
      </c>
      <c r="B12" s="6">
        <v>42526</v>
      </c>
      <c r="C12" s="12" t="s">
        <v>27</v>
      </c>
      <c r="D12" s="5">
        <v>250000000</v>
      </c>
      <c r="E12" s="5">
        <v>407849958</v>
      </c>
      <c r="F12" s="5">
        <v>1151449958</v>
      </c>
      <c r="G12" s="5"/>
    </row>
    <row r="13" spans="1:10">
      <c r="A13" s="4">
        <v>12</v>
      </c>
      <c r="B13" s="6" t="s">
        <v>25</v>
      </c>
      <c r="C13" s="12" t="s">
        <v>26</v>
      </c>
      <c r="D13" s="5">
        <v>250000000</v>
      </c>
      <c r="E13" s="5">
        <v>330360194</v>
      </c>
      <c r="F13" s="5">
        <v>868160194</v>
      </c>
      <c r="G13" s="5"/>
    </row>
    <row r="14" spans="1:10">
      <c r="A14" s="4">
        <v>13</v>
      </c>
      <c r="B14" s="6" t="s">
        <v>16</v>
      </c>
      <c r="C14" s="12" t="s">
        <v>17</v>
      </c>
      <c r="D14" s="5">
        <v>250000000</v>
      </c>
      <c r="E14" s="5">
        <v>303003568</v>
      </c>
      <c r="F14" s="5">
        <v>1017003568</v>
      </c>
      <c r="G14" s="5"/>
    </row>
    <row r="15" spans="1:10">
      <c r="A15" s="4">
        <v>14</v>
      </c>
      <c r="B15" s="6" t="s">
        <v>14</v>
      </c>
      <c r="C15" s="12" t="s">
        <v>15</v>
      </c>
      <c r="D15" s="5">
        <v>250000000</v>
      </c>
      <c r="E15" s="5">
        <v>301959197</v>
      </c>
      <c r="F15" s="5">
        <v>935083686</v>
      </c>
      <c r="G15" s="5"/>
    </row>
    <row r="16" spans="1:10">
      <c r="A16" s="4">
        <v>15</v>
      </c>
      <c r="B16" s="6" t="s">
        <v>20</v>
      </c>
      <c r="C16" s="12" t="s">
        <v>21</v>
      </c>
      <c r="D16" s="5">
        <v>250000000</v>
      </c>
      <c r="E16" s="5">
        <v>258366855</v>
      </c>
      <c r="F16" s="5">
        <v>960366855</v>
      </c>
      <c r="G16" s="5"/>
    </row>
    <row r="17" spans="1:7">
      <c r="A17" s="4">
        <v>16</v>
      </c>
      <c r="B17" s="6" t="s">
        <v>22</v>
      </c>
      <c r="C17" s="12" t="s">
        <v>23</v>
      </c>
      <c r="D17" s="5">
        <v>250000000</v>
      </c>
      <c r="E17" s="5">
        <v>255119788</v>
      </c>
      <c r="F17" s="5">
        <v>955119788</v>
      </c>
      <c r="G17" s="5"/>
    </row>
    <row r="18" spans="1:7">
      <c r="A18" s="4">
        <v>17</v>
      </c>
      <c r="B18" s="6" t="s">
        <v>18</v>
      </c>
      <c r="C18" s="12" t="s">
        <v>19</v>
      </c>
      <c r="D18" s="5">
        <v>250000000</v>
      </c>
      <c r="E18" s="5">
        <v>241063875</v>
      </c>
      <c r="F18" s="5">
        <v>1045663875</v>
      </c>
      <c r="G18" s="5"/>
    </row>
    <row r="19" spans="1:7">
      <c r="A19" s="4">
        <v>18</v>
      </c>
      <c r="B19" s="6" t="s">
        <v>28</v>
      </c>
      <c r="C19" s="12" t="s">
        <v>29</v>
      </c>
      <c r="D19" s="5">
        <v>232000000</v>
      </c>
      <c r="E19" s="5">
        <v>200120000</v>
      </c>
      <c r="F19" s="5">
        <v>374085065</v>
      </c>
      <c r="G19" s="5"/>
    </row>
    <row r="20" spans="1:7">
      <c r="A20" s="4">
        <v>19</v>
      </c>
      <c r="B20" s="6" t="s">
        <v>30</v>
      </c>
      <c r="C20" s="12" t="s">
        <v>31</v>
      </c>
      <c r="D20" s="5">
        <v>230000000</v>
      </c>
      <c r="E20" s="5">
        <v>169368427</v>
      </c>
      <c r="F20" s="5">
        <v>591692078</v>
      </c>
      <c r="G20" s="5"/>
    </row>
    <row r="21" spans="1:7">
      <c r="A21" s="4">
        <v>20</v>
      </c>
      <c r="B21" s="6">
        <v>41004</v>
      </c>
      <c r="C21" s="12" t="s">
        <v>32</v>
      </c>
      <c r="D21" s="5">
        <v>225000000</v>
      </c>
      <c r="E21" s="5">
        <v>623279547</v>
      </c>
      <c r="F21" s="5">
        <v>1519479547</v>
      </c>
      <c r="G21" s="5"/>
    </row>
    <row r="22" spans="1:7">
      <c r="A22" s="4">
        <v>21</v>
      </c>
      <c r="B22" s="6">
        <v>38905</v>
      </c>
      <c r="C22" s="12" t="s">
        <v>44</v>
      </c>
      <c r="D22" s="5">
        <v>225000000</v>
      </c>
      <c r="E22" s="5">
        <v>423315812</v>
      </c>
      <c r="F22" s="5">
        <v>1066215812</v>
      </c>
      <c r="G22" s="5"/>
    </row>
    <row r="23" spans="1:7">
      <c r="A23" s="4">
        <v>22</v>
      </c>
      <c r="B23" s="6" t="s">
        <v>60</v>
      </c>
      <c r="C23" s="12" t="s">
        <v>61</v>
      </c>
      <c r="D23" s="5">
        <v>225000000</v>
      </c>
      <c r="E23" s="5">
        <v>291045518</v>
      </c>
      <c r="F23" s="5">
        <v>667999518</v>
      </c>
      <c r="G23" s="5"/>
    </row>
    <row r="24" spans="1:7">
      <c r="A24" s="4">
        <v>23</v>
      </c>
      <c r="B24" s="6" t="s">
        <v>62</v>
      </c>
      <c r="C24" s="12" t="s">
        <v>63</v>
      </c>
      <c r="D24" s="5">
        <v>225000000</v>
      </c>
      <c r="E24" s="5">
        <v>141621490</v>
      </c>
      <c r="F24" s="5">
        <v>417341288</v>
      </c>
      <c r="G24" s="5"/>
    </row>
    <row r="25" spans="1:7">
      <c r="A25" s="4">
        <v>24</v>
      </c>
      <c r="B25" s="6">
        <v>40975</v>
      </c>
      <c r="C25" s="12" t="s">
        <v>64</v>
      </c>
      <c r="D25" s="5">
        <v>220000000</v>
      </c>
      <c r="E25" s="5">
        <v>262030663</v>
      </c>
      <c r="F25" s="5">
        <v>757890267</v>
      </c>
      <c r="G25" s="5"/>
    </row>
    <row r="26" spans="1:7">
      <c r="A26" s="4">
        <v>25</v>
      </c>
      <c r="B26" s="6">
        <v>42344</v>
      </c>
      <c r="C26" s="12" t="s">
        <v>39</v>
      </c>
      <c r="D26" s="5">
        <v>215000000</v>
      </c>
      <c r="E26" s="5">
        <v>652198010</v>
      </c>
      <c r="F26" s="5">
        <v>1670328025</v>
      </c>
      <c r="G26" s="5"/>
    </row>
    <row r="27" spans="1:7">
      <c r="A27" s="4">
        <v>26</v>
      </c>
      <c r="B27" s="6" t="s">
        <v>65</v>
      </c>
      <c r="C27" s="12" t="s">
        <v>66</v>
      </c>
      <c r="D27" s="5">
        <v>215000000</v>
      </c>
      <c r="E27" s="5">
        <v>179020854</v>
      </c>
      <c r="F27" s="5">
        <v>654213485</v>
      </c>
      <c r="G27" s="5"/>
    </row>
    <row r="28" spans="1:7">
      <c r="A28" s="4">
        <v>27</v>
      </c>
      <c r="B28" s="6" t="s">
        <v>67</v>
      </c>
      <c r="C28" s="12" t="s">
        <v>68</v>
      </c>
      <c r="D28" s="5">
        <v>210000000</v>
      </c>
      <c r="E28" s="5">
        <v>402111870</v>
      </c>
      <c r="F28" s="5">
        <v>836519699</v>
      </c>
      <c r="G28" s="5"/>
    </row>
    <row r="29" spans="1:7">
      <c r="A29" s="4">
        <v>28</v>
      </c>
      <c r="B29" s="6" t="s">
        <v>69</v>
      </c>
      <c r="C29" s="12" t="s">
        <v>70</v>
      </c>
      <c r="D29" s="5">
        <v>210000000</v>
      </c>
      <c r="E29" s="5">
        <v>245439076</v>
      </c>
      <c r="F29" s="5">
        <v>1104039076</v>
      </c>
      <c r="G29" s="5"/>
    </row>
    <row r="30" spans="1:7">
      <c r="A30" s="4">
        <v>29</v>
      </c>
      <c r="B30" s="6" t="s">
        <v>71</v>
      </c>
      <c r="C30" s="12" t="s">
        <v>72</v>
      </c>
      <c r="D30" s="5">
        <v>210000000</v>
      </c>
      <c r="E30" s="5">
        <v>234362462</v>
      </c>
      <c r="F30" s="5">
        <v>459359555</v>
      </c>
      <c r="G30" s="5"/>
    </row>
    <row r="31" spans="1:7">
      <c r="A31" s="4">
        <v>30</v>
      </c>
      <c r="B31" s="6" t="s">
        <v>73</v>
      </c>
      <c r="C31" s="12" t="s">
        <v>74</v>
      </c>
      <c r="D31" s="5">
        <v>210000000</v>
      </c>
      <c r="E31" s="5">
        <v>105269730</v>
      </c>
      <c r="F31" s="5">
        <v>322241588</v>
      </c>
      <c r="G31" s="5"/>
    </row>
    <row r="32" spans="1:7">
      <c r="A32" s="4">
        <v>31</v>
      </c>
      <c r="B32" s="6" t="s">
        <v>75</v>
      </c>
      <c r="C32" s="12" t="s">
        <v>76</v>
      </c>
      <c r="D32" s="5">
        <v>209000000</v>
      </c>
      <c r="E32" s="5">
        <v>65233400</v>
      </c>
      <c r="F32" s="5">
        <v>305218228</v>
      </c>
      <c r="G32" s="5"/>
    </row>
    <row r="33" spans="1:7">
      <c r="A33" s="4">
        <v>32</v>
      </c>
      <c r="B33" s="6" t="s">
        <v>77</v>
      </c>
      <c r="C33" s="12" t="s">
        <v>78</v>
      </c>
      <c r="D33" s="5">
        <v>207000000</v>
      </c>
      <c r="E33" s="5">
        <v>218080025</v>
      </c>
      <c r="F33" s="5">
        <v>550517357</v>
      </c>
      <c r="G33" s="5"/>
    </row>
    <row r="34" spans="1:7">
      <c r="A34" s="4">
        <v>33</v>
      </c>
      <c r="B34" s="6">
        <v>39094</v>
      </c>
      <c r="C34" s="12" t="s">
        <v>79</v>
      </c>
      <c r="D34" s="5">
        <v>205000000</v>
      </c>
      <c r="E34" s="5">
        <v>70107728</v>
      </c>
      <c r="F34" s="5">
        <v>367262558</v>
      </c>
      <c r="G34" s="5"/>
    </row>
    <row r="35" spans="1:7">
      <c r="A35" s="4">
        <v>34</v>
      </c>
      <c r="B35" s="6" t="s">
        <v>80</v>
      </c>
      <c r="C35" s="12" t="s">
        <v>81</v>
      </c>
      <c r="D35" s="5">
        <v>200000000</v>
      </c>
      <c r="E35" s="5">
        <v>658672302</v>
      </c>
      <c r="F35" s="5">
        <v>2207615668</v>
      </c>
      <c r="G35" s="5"/>
    </row>
    <row r="36" spans="1:7">
      <c r="A36" s="4">
        <v>35</v>
      </c>
      <c r="B36" s="6" t="s">
        <v>49</v>
      </c>
      <c r="C36" s="12" t="s">
        <v>50</v>
      </c>
      <c r="D36" s="5">
        <v>200000000</v>
      </c>
      <c r="E36" s="5">
        <v>415004880</v>
      </c>
      <c r="F36" s="5">
        <v>1069818229</v>
      </c>
      <c r="G36" s="5"/>
    </row>
    <row r="37" spans="1:7">
      <c r="A37" s="4">
        <v>36</v>
      </c>
      <c r="B37" s="6">
        <v>41338</v>
      </c>
      <c r="C37" s="12" t="s">
        <v>82</v>
      </c>
      <c r="D37" s="5">
        <v>200000000</v>
      </c>
      <c r="E37" s="5">
        <v>408992272</v>
      </c>
      <c r="F37" s="5">
        <v>1215392272</v>
      </c>
      <c r="G37" s="5"/>
    </row>
    <row r="38" spans="1:7">
      <c r="A38" s="4">
        <v>37</v>
      </c>
      <c r="B38" s="6" t="s">
        <v>83</v>
      </c>
      <c r="C38" s="12" t="s">
        <v>84</v>
      </c>
      <c r="D38" s="5">
        <v>200000000</v>
      </c>
      <c r="E38" s="5">
        <v>373524485</v>
      </c>
      <c r="F38" s="5">
        <v>783705001</v>
      </c>
      <c r="G38" s="5"/>
    </row>
    <row r="39" spans="1:7">
      <c r="A39" s="4">
        <v>38</v>
      </c>
      <c r="B39" s="6">
        <v>40301</v>
      </c>
      <c r="C39" s="12" t="s">
        <v>85</v>
      </c>
      <c r="D39" s="5">
        <v>200000000</v>
      </c>
      <c r="E39" s="5">
        <v>334191110</v>
      </c>
      <c r="F39" s="5">
        <v>1025491110</v>
      </c>
      <c r="G39" s="5"/>
    </row>
    <row r="40" spans="1:7">
      <c r="A40" s="4">
        <v>39</v>
      </c>
      <c r="B40" s="6">
        <v>41132</v>
      </c>
      <c r="C40" s="12" t="s">
        <v>86</v>
      </c>
      <c r="D40" s="5">
        <v>200000000</v>
      </c>
      <c r="E40" s="5">
        <v>304360277</v>
      </c>
      <c r="F40" s="5">
        <v>1110526981</v>
      </c>
      <c r="G40" s="5"/>
    </row>
    <row r="41" spans="1:7">
      <c r="A41" s="4">
        <v>40</v>
      </c>
      <c r="B41" s="6" t="s">
        <v>87</v>
      </c>
      <c r="C41" s="12" t="s">
        <v>88</v>
      </c>
      <c r="D41" s="5">
        <v>200000000</v>
      </c>
      <c r="E41" s="5">
        <v>268488329</v>
      </c>
      <c r="F41" s="5">
        <v>743588329</v>
      </c>
      <c r="G41" s="5"/>
    </row>
    <row r="42" spans="1:7">
      <c r="A42" s="4">
        <v>41</v>
      </c>
      <c r="B42" s="6">
        <v>41489</v>
      </c>
      <c r="C42" s="12" t="s">
        <v>89</v>
      </c>
      <c r="D42" s="5">
        <v>200000000</v>
      </c>
      <c r="E42" s="5">
        <v>234770996</v>
      </c>
      <c r="F42" s="5">
        <v>490359051</v>
      </c>
      <c r="G42" s="5"/>
    </row>
    <row r="43" spans="1:7">
      <c r="A43" s="4">
        <v>42</v>
      </c>
      <c r="B43" s="6" t="s">
        <v>90</v>
      </c>
      <c r="C43" s="12" t="s">
        <v>91</v>
      </c>
      <c r="D43" s="5">
        <v>200000000</v>
      </c>
      <c r="E43" s="5">
        <v>233921534</v>
      </c>
      <c r="F43" s="5">
        <v>747862775</v>
      </c>
      <c r="G43" s="5"/>
    </row>
    <row r="44" spans="1:7">
      <c r="A44" s="4">
        <v>43</v>
      </c>
      <c r="B44" s="6">
        <v>41675</v>
      </c>
      <c r="C44" s="12" t="s">
        <v>92</v>
      </c>
      <c r="D44" s="5">
        <v>200000000</v>
      </c>
      <c r="E44" s="5">
        <v>202853933</v>
      </c>
      <c r="F44" s="5">
        <v>708996336</v>
      </c>
      <c r="G44" s="5"/>
    </row>
    <row r="45" spans="1:7">
      <c r="A45" s="4">
        <v>44</v>
      </c>
      <c r="B45" s="6" t="s">
        <v>93</v>
      </c>
      <c r="C45" s="12" t="s">
        <v>94</v>
      </c>
      <c r="D45" s="5">
        <v>200000000</v>
      </c>
      <c r="E45" s="5">
        <v>191450875</v>
      </c>
      <c r="F45" s="5">
        <v>560155383</v>
      </c>
      <c r="G45" s="5"/>
    </row>
    <row r="46" spans="1:7">
      <c r="A46" s="4">
        <v>45</v>
      </c>
      <c r="B46" s="6" t="s">
        <v>95</v>
      </c>
      <c r="C46" s="12" t="s">
        <v>96</v>
      </c>
      <c r="D46" s="5">
        <v>200000000</v>
      </c>
      <c r="E46" s="5">
        <v>172062763</v>
      </c>
      <c r="F46" s="5">
        <v>397562763</v>
      </c>
      <c r="G46" s="5"/>
    </row>
    <row r="47" spans="1:7">
      <c r="A47" s="4">
        <v>46</v>
      </c>
      <c r="B47" s="6" t="s">
        <v>97</v>
      </c>
      <c r="C47" s="12">
        <v>2012</v>
      </c>
      <c r="D47" s="5">
        <v>200000000</v>
      </c>
      <c r="E47" s="5">
        <v>166112167</v>
      </c>
      <c r="F47" s="5">
        <v>788408539</v>
      </c>
      <c r="G47" s="5"/>
    </row>
    <row r="48" spans="1:7">
      <c r="A48" s="4">
        <v>47</v>
      </c>
      <c r="B48" s="6" t="s">
        <v>98</v>
      </c>
      <c r="C48" s="12" t="s">
        <v>99</v>
      </c>
      <c r="D48" s="5">
        <v>200000000</v>
      </c>
      <c r="E48" s="5">
        <v>125322469</v>
      </c>
      <c r="F48" s="5">
        <v>365491792</v>
      </c>
      <c r="G48" s="5"/>
    </row>
    <row r="49" spans="1:7">
      <c r="A49" s="4">
        <v>48</v>
      </c>
      <c r="B49" s="6" t="s">
        <v>100</v>
      </c>
      <c r="C49" s="12" t="s">
        <v>101</v>
      </c>
      <c r="D49" s="5">
        <v>200000000</v>
      </c>
      <c r="E49" s="5">
        <v>116601172</v>
      </c>
      <c r="F49" s="5">
        <v>231201172</v>
      </c>
      <c r="G49" s="5"/>
    </row>
    <row r="50" spans="1:7">
      <c r="A50" s="4">
        <v>49</v>
      </c>
      <c r="B50" s="6" t="s">
        <v>102</v>
      </c>
      <c r="C50" s="12" t="s">
        <v>103</v>
      </c>
      <c r="D50" s="5">
        <v>200000000</v>
      </c>
      <c r="E50" s="5">
        <v>90759676</v>
      </c>
      <c r="F50" s="5">
        <v>314594597</v>
      </c>
      <c r="G50" s="5"/>
    </row>
    <row r="51" spans="1:7">
      <c r="A51" s="4">
        <v>50</v>
      </c>
      <c r="B51" s="6" t="s">
        <v>104</v>
      </c>
      <c r="C51" s="12" t="s">
        <v>105</v>
      </c>
      <c r="D51" s="5">
        <v>195000000</v>
      </c>
      <c r="E51" s="5">
        <v>352390543</v>
      </c>
      <c r="F51" s="5">
        <v>1123790543</v>
      </c>
      <c r="G51" s="5"/>
    </row>
    <row r="52" spans="1:7">
      <c r="A52" s="4">
        <v>51</v>
      </c>
      <c r="B52" s="6">
        <v>41277</v>
      </c>
      <c r="C52" s="12" t="s">
        <v>106</v>
      </c>
      <c r="D52" s="5">
        <v>195000000</v>
      </c>
      <c r="E52" s="5">
        <v>65187603</v>
      </c>
      <c r="F52" s="5">
        <v>197687603</v>
      </c>
      <c r="G52" s="5"/>
    </row>
    <row r="53" spans="1:7">
      <c r="A53" s="4">
        <v>52</v>
      </c>
      <c r="B53" s="6">
        <v>42067</v>
      </c>
      <c r="C53" s="12" t="s">
        <v>43</v>
      </c>
      <c r="D53" s="5">
        <v>190000000</v>
      </c>
      <c r="E53" s="5">
        <v>351032910</v>
      </c>
      <c r="F53" s="5">
        <v>1514019071</v>
      </c>
      <c r="G53" s="5"/>
    </row>
    <row r="54" spans="1:7">
      <c r="A54" s="4">
        <v>53</v>
      </c>
      <c r="B54" s="6" t="s">
        <v>107</v>
      </c>
      <c r="C54" s="12" t="s">
        <v>108</v>
      </c>
      <c r="D54" s="5">
        <v>190000000</v>
      </c>
      <c r="E54" s="5">
        <v>228778661</v>
      </c>
      <c r="F54" s="5">
        <v>467381584</v>
      </c>
      <c r="G54" s="5"/>
    </row>
    <row r="55" spans="1:7">
      <c r="A55" s="4">
        <v>54</v>
      </c>
      <c r="B55" s="6" t="s">
        <v>87</v>
      </c>
      <c r="C55" s="12" t="s">
        <v>109</v>
      </c>
      <c r="D55" s="5">
        <v>190000000</v>
      </c>
      <c r="E55" s="5">
        <v>202359711</v>
      </c>
      <c r="F55" s="5">
        <v>531514650</v>
      </c>
      <c r="G55" s="5"/>
    </row>
    <row r="56" spans="1:7">
      <c r="A56" s="4">
        <v>55</v>
      </c>
      <c r="B56" s="6">
        <v>41552</v>
      </c>
      <c r="C56" s="12" t="s">
        <v>110</v>
      </c>
      <c r="D56" s="5">
        <v>190000000</v>
      </c>
      <c r="E56" s="5">
        <v>144840419</v>
      </c>
      <c r="F56" s="5">
        <v>351040419</v>
      </c>
      <c r="G56" s="5"/>
    </row>
    <row r="57" spans="1:7">
      <c r="A57" s="4">
        <v>56</v>
      </c>
      <c r="B57" s="6">
        <v>39975</v>
      </c>
      <c r="C57" s="12" t="s">
        <v>111</v>
      </c>
      <c r="D57" s="5">
        <v>190000000</v>
      </c>
      <c r="E57" s="5">
        <v>137855863</v>
      </c>
      <c r="F57" s="5">
        <v>315709697</v>
      </c>
      <c r="G57" s="5"/>
    </row>
    <row r="58" spans="1:7">
      <c r="A58" s="4">
        <v>57</v>
      </c>
      <c r="B58" s="6">
        <v>41615</v>
      </c>
      <c r="C58" s="12" t="s">
        <v>112</v>
      </c>
      <c r="D58" s="5">
        <v>190000000</v>
      </c>
      <c r="E58" s="5">
        <v>101802906</v>
      </c>
      <c r="F58" s="5">
        <v>411002906</v>
      </c>
      <c r="G58" s="5"/>
    </row>
    <row r="59" spans="1:7">
      <c r="A59" s="4">
        <v>58</v>
      </c>
      <c r="B59" s="6" t="s">
        <v>113</v>
      </c>
      <c r="C59" s="12" t="s">
        <v>114</v>
      </c>
      <c r="D59" s="5">
        <v>187500000</v>
      </c>
      <c r="E59" s="5">
        <v>123087120</v>
      </c>
      <c r="F59" s="5">
        <v>334354269</v>
      </c>
      <c r="G59" s="5"/>
    </row>
    <row r="60" spans="1:7">
      <c r="A60" s="4">
        <v>59</v>
      </c>
      <c r="B60" s="6">
        <v>39483</v>
      </c>
      <c r="C60" s="12" t="s">
        <v>115</v>
      </c>
      <c r="D60" s="5">
        <v>186000000</v>
      </c>
      <c r="E60" s="5">
        <v>318604126</v>
      </c>
      <c r="F60" s="5">
        <v>582443126</v>
      </c>
      <c r="G60" s="5"/>
    </row>
    <row r="61" spans="1:7">
      <c r="A61" s="4">
        <v>60</v>
      </c>
      <c r="B61" s="6" t="s">
        <v>45</v>
      </c>
      <c r="C61" s="12" t="s">
        <v>46</v>
      </c>
      <c r="D61" s="5">
        <v>185000000</v>
      </c>
      <c r="E61" s="5">
        <v>533345358</v>
      </c>
      <c r="F61" s="5">
        <v>1002891358</v>
      </c>
      <c r="G61" s="5"/>
    </row>
    <row r="62" spans="1:7">
      <c r="A62" s="4">
        <v>61</v>
      </c>
      <c r="B62" s="6" t="s">
        <v>116</v>
      </c>
      <c r="C62" s="12" t="s">
        <v>117</v>
      </c>
      <c r="D62" s="5">
        <v>185000000</v>
      </c>
      <c r="E62" s="5">
        <v>317023851</v>
      </c>
      <c r="F62" s="5">
        <v>786558145</v>
      </c>
      <c r="G62" s="5"/>
    </row>
    <row r="63" spans="1:7">
      <c r="A63" s="4">
        <v>62</v>
      </c>
      <c r="B63" s="6" t="s">
        <v>118</v>
      </c>
      <c r="C63" s="12" t="s">
        <v>119</v>
      </c>
      <c r="D63" s="5">
        <v>185000000</v>
      </c>
      <c r="E63" s="5">
        <v>237282182</v>
      </c>
      <c r="F63" s="5">
        <v>554606532</v>
      </c>
      <c r="G63" s="5"/>
    </row>
    <row r="64" spans="1:7">
      <c r="A64" s="4">
        <v>63</v>
      </c>
      <c r="B64" s="6" t="s">
        <v>120</v>
      </c>
      <c r="C64" s="12" t="s">
        <v>121</v>
      </c>
      <c r="D64" s="5">
        <v>185000000</v>
      </c>
      <c r="E64" s="5">
        <v>151391338</v>
      </c>
      <c r="F64" s="5">
        <v>243491338</v>
      </c>
      <c r="G64" s="5"/>
    </row>
    <row r="65" spans="1:7">
      <c r="A65" s="4">
        <v>64</v>
      </c>
      <c r="B65" s="6">
        <v>38607</v>
      </c>
      <c r="C65" s="12" t="s">
        <v>122</v>
      </c>
      <c r="D65" s="5">
        <v>180000000</v>
      </c>
      <c r="E65" s="5">
        <v>291710957</v>
      </c>
      <c r="F65" s="5">
        <v>720539572</v>
      </c>
      <c r="G65" s="5"/>
    </row>
    <row r="66" spans="1:7">
      <c r="A66" s="4">
        <v>65</v>
      </c>
      <c r="B66" s="6" t="s">
        <v>123</v>
      </c>
      <c r="C66" s="12" t="s">
        <v>124</v>
      </c>
      <c r="D66" s="5">
        <v>180000000</v>
      </c>
      <c r="E66" s="5">
        <v>241407328</v>
      </c>
      <c r="F66" s="5">
        <v>758536735</v>
      </c>
      <c r="G66" s="5"/>
    </row>
    <row r="67" spans="1:7">
      <c r="A67" s="4">
        <v>66</v>
      </c>
      <c r="B67" s="6" t="s">
        <v>125</v>
      </c>
      <c r="C67" s="12" t="s">
        <v>126</v>
      </c>
      <c r="D67" s="5">
        <v>180000000</v>
      </c>
      <c r="E67" s="5">
        <v>223808164</v>
      </c>
      <c r="F67" s="5">
        <v>532590994</v>
      </c>
      <c r="G67" s="5"/>
    </row>
    <row r="68" spans="1:7">
      <c r="A68" s="4">
        <v>67</v>
      </c>
      <c r="B68" s="6">
        <v>39363</v>
      </c>
      <c r="C68" s="12" t="s">
        <v>127</v>
      </c>
      <c r="D68" s="5">
        <v>180000000</v>
      </c>
      <c r="E68" s="5">
        <v>140125968</v>
      </c>
      <c r="F68" s="5">
        <v>256585882</v>
      </c>
      <c r="G68" s="5"/>
    </row>
    <row r="69" spans="1:7">
      <c r="A69" s="4">
        <v>68</v>
      </c>
      <c r="B69" s="6">
        <v>42376</v>
      </c>
      <c r="C69" s="12" t="s">
        <v>128</v>
      </c>
      <c r="D69" s="5">
        <v>180000000</v>
      </c>
      <c r="E69" s="5">
        <v>125960421</v>
      </c>
      <c r="F69" s="5">
        <v>348460421</v>
      </c>
      <c r="G69" s="5"/>
    </row>
    <row r="70" spans="1:7">
      <c r="A70" s="4">
        <v>69</v>
      </c>
      <c r="B70" s="6" t="s">
        <v>129</v>
      </c>
      <c r="C70" s="12" t="s">
        <v>130</v>
      </c>
      <c r="D70" s="5">
        <v>180000000</v>
      </c>
      <c r="E70" s="5">
        <v>73864507</v>
      </c>
      <c r="F70" s="5">
        <v>180047784</v>
      </c>
      <c r="G70" s="5"/>
    </row>
    <row r="71" spans="1:7">
      <c r="A71" s="4">
        <v>70</v>
      </c>
      <c r="B71" s="6" t="s">
        <v>131</v>
      </c>
      <c r="C71" s="12" t="s">
        <v>132</v>
      </c>
      <c r="D71" s="5">
        <v>180000000</v>
      </c>
      <c r="E71" s="4">
        <v>0</v>
      </c>
      <c r="F71" s="4">
        <v>0</v>
      </c>
    </row>
    <row r="72" spans="1:7">
      <c r="A72" s="4">
        <v>71</v>
      </c>
      <c r="B72" s="6">
        <v>42157</v>
      </c>
      <c r="C72" s="12" t="s">
        <v>133</v>
      </c>
      <c r="D72" s="5">
        <v>179000000</v>
      </c>
      <c r="E72" s="5">
        <v>47482519</v>
      </c>
      <c r="F72" s="5">
        <v>181982519</v>
      </c>
      <c r="G72" s="5"/>
    </row>
    <row r="73" spans="1:7">
      <c r="A73" s="4">
        <v>72</v>
      </c>
      <c r="B73" s="6" t="s">
        <v>134</v>
      </c>
      <c r="C73" s="12" t="s">
        <v>135</v>
      </c>
      <c r="D73" s="5">
        <v>178000000</v>
      </c>
      <c r="E73" s="5">
        <v>155442489</v>
      </c>
      <c r="F73" s="5">
        <v>542742489</v>
      </c>
      <c r="G73" s="5"/>
    </row>
    <row r="74" spans="1:7">
      <c r="A74" s="4">
        <v>73</v>
      </c>
      <c r="B74" s="6">
        <v>41796</v>
      </c>
      <c r="C74" s="12" t="s">
        <v>136</v>
      </c>
      <c r="D74" s="5">
        <v>178000000</v>
      </c>
      <c r="E74" s="5">
        <v>100206256</v>
      </c>
      <c r="F74" s="5">
        <v>364406256</v>
      </c>
      <c r="G74" s="5"/>
    </row>
    <row r="75" spans="1:7">
      <c r="A75" s="4">
        <v>74</v>
      </c>
      <c r="B75" s="6" t="s">
        <v>137</v>
      </c>
      <c r="C75" s="12" t="s">
        <v>138</v>
      </c>
      <c r="D75" s="5">
        <v>175000000</v>
      </c>
      <c r="E75" s="5">
        <v>363624854</v>
      </c>
      <c r="F75" s="5">
        <v>959924854</v>
      </c>
      <c r="G75" s="5"/>
    </row>
    <row r="76" spans="1:7">
      <c r="A76" s="4">
        <v>75</v>
      </c>
      <c r="B76" s="6" t="s">
        <v>139</v>
      </c>
      <c r="C76" s="12" t="s">
        <v>140</v>
      </c>
      <c r="D76" s="5">
        <v>175000000</v>
      </c>
      <c r="E76" s="5">
        <v>356461711</v>
      </c>
      <c r="F76" s="5">
        <v>853923085</v>
      </c>
      <c r="G76" s="5"/>
    </row>
    <row r="77" spans="1:7">
      <c r="A77" s="4">
        <v>76</v>
      </c>
      <c r="B77" s="6" t="s">
        <v>141</v>
      </c>
      <c r="C77" s="12" t="s">
        <v>142</v>
      </c>
      <c r="D77" s="5">
        <v>175000000</v>
      </c>
      <c r="E77" s="5">
        <v>293004164</v>
      </c>
      <c r="F77" s="5">
        <v>731542621</v>
      </c>
      <c r="G77" s="5"/>
    </row>
    <row r="78" spans="1:7">
      <c r="A78" s="4">
        <v>77</v>
      </c>
      <c r="B78" s="6">
        <v>42498</v>
      </c>
      <c r="C78" s="12" t="s">
        <v>143</v>
      </c>
      <c r="D78" s="5">
        <v>175000000</v>
      </c>
      <c r="E78" s="5">
        <v>285462545</v>
      </c>
      <c r="F78" s="5">
        <v>638562545</v>
      </c>
      <c r="G78" s="5"/>
    </row>
    <row r="79" spans="1:7">
      <c r="A79" s="4">
        <v>78</v>
      </c>
      <c r="B79" s="6" t="s">
        <v>144</v>
      </c>
      <c r="C79" s="12" t="s">
        <v>145</v>
      </c>
      <c r="D79" s="5">
        <v>175000000</v>
      </c>
      <c r="E79" s="5">
        <v>198351526</v>
      </c>
      <c r="F79" s="5">
        <v>381687380</v>
      </c>
      <c r="G79" s="5"/>
    </row>
    <row r="80" spans="1:7">
      <c r="A80" s="4">
        <v>79</v>
      </c>
      <c r="B80" s="6">
        <v>40002</v>
      </c>
      <c r="C80" s="12" t="s">
        <v>146</v>
      </c>
      <c r="D80" s="5">
        <v>175000000</v>
      </c>
      <c r="E80" s="5">
        <v>150201498</v>
      </c>
      <c r="F80" s="5">
        <v>302469017</v>
      </c>
      <c r="G80" s="5"/>
    </row>
    <row r="81" spans="1:7">
      <c r="A81" s="4">
        <v>80</v>
      </c>
      <c r="B81" s="6" t="s">
        <v>147</v>
      </c>
      <c r="C81" s="12" t="s">
        <v>148</v>
      </c>
      <c r="D81" s="5">
        <v>175000000</v>
      </c>
      <c r="E81" s="5">
        <v>113805681</v>
      </c>
      <c r="F81" s="5">
        <v>221229335</v>
      </c>
      <c r="G81" s="5"/>
    </row>
    <row r="82" spans="1:7">
      <c r="A82" s="4">
        <v>81</v>
      </c>
      <c r="B82" s="6">
        <v>39455</v>
      </c>
      <c r="C82" s="12" t="s">
        <v>149</v>
      </c>
      <c r="D82" s="5">
        <v>175000000</v>
      </c>
      <c r="E82" s="5">
        <v>102491776</v>
      </c>
      <c r="F82" s="5">
        <v>405760225</v>
      </c>
      <c r="G82" s="5"/>
    </row>
    <row r="83" spans="1:7">
      <c r="A83" s="4">
        <v>82</v>
      </c>
      <c r="B83" s="6" t="s">
        <v>150</v>
      </c>
      <c r="C83" s="12" t="s">
        <v>151</v>
      </c>
      <c r="D83" s="5">
        <v>175000000</v>
      </c>
      <c r="E83" s="5">
        <v>100289690</v>
      </c>
      <c r="F83" s="5">
        <v>174131329</v>
      </c>
      <c r="G83" s="5"/>
    </row>
    <row r="84" spans="1:7">
      <c r="A84" s="4">
        <v>83</v>
      </c>
      <c r="B84" s="6" t="s">
        <v>152</v>
      </c>
      <c r="C84" s="12" t="s">
        <v>153</v>
      </c>
      <c r="D84" s="5">
        <v>175000000</v>
      </c>
      <c r="E84" s="5">
        <v>88246220</v>
      </c>
      <c r="F84" s="5">
        <v>264246220</v>
      </c>
      <c r="G84" s="5"/>
    </row>
    <row r="85" spans="1:7">
      <c r="A85" s="4">
        <v>84</v>
      </c>
      <c r="B85" s="6" t="s">
        <v>154</v>
      </c>
      <c r="C85" s="12" t="s">
        <v>155</v>
      </c>
      <c r="D85" s="5">
        <v>175000000</v>
      </c>
      <c r="E85" s="5">
        <v>38362475</v>
      </c>
      <c r="F85" s="5">
        <v>151659062</v>
      </c>
      <c r="G85" s="5"/>
    </row>
    <row r="86" spans="1:7">
      <c r="A86" s="4">
        <v>85</v>
      </c>
      <c r="B86" s="6" t="s">
        <v>156</v>
      </c>
      <c r="C86" s="12" t="s">
        <v>157</v>
      </c>
      <c r="D86" s="5">
        <v>175000000</v>
      </c>
      <c r="E86" s="4">
        <v>0</v>
      </c>
      <c r="F86" s="4">
        <v>0</v>
      </c>
    </row>
    <row r="87" spans="1:7">
      <c r="A87" s="4">
        <v>86</v>
      </c>
      <c r="B87" s="6">
        <v>41647</v>
      </c>
      <c r="C87" s="12" t="s">
        <v>158</v>
      </c>
      <c r="D87" s="5">
        <v>170000000</v>
      </c>
      <c r="E87" s="5">
        <v>333172112</v>
      </c>
      <c r="F87" s="5">
        <v>771172112</v>
      </c>
      <c r="G87" s="5"/>
    </row>
    <row r="88" spans="1:7">
      <c r="A88" s="4">
        <v>87</v>
      </c>
      <c r="B88" s="6">
        <v>40364</v>
      </c>
      <c r="C88" s="12" t="s">
        <v>159</v>
      </c>
      <c r="D88" s="5">
        <v>170000000</v>
      </c>
      <c r="E88" s="5">
        <v>312433331</v>
      </c>
      <c r="F88" s="5">
        <v>623561331</v>
      </c>
      <c r="G88" s="5"/>
    </row>
    <row r="89" spans="1:7">
      <c r="A89" s="4">
        <v>88</v>
      </c>
      <c r="B89" s="6">
        <v>41733</v>
      </c>
      <c r="C89" s="12" t="s">
        <v>160</v>
      </c>
      <c r="D89" s="5">
        <v>170000000</v>
      </c>
      <c r="E89" s="5">
        <v>259746958</v>
      </c>
      <c r="F89" s="5">
        <v>714401889</v>
      </c>
      <c r="G89" s="5"/>
    </row>
    <row r="90" spans="1:7">
      <c r="A90" s="4">
        <v>89</v>
      </c>
      <c r="B90" s="6">
        <v>41950</v>
      </c>
      <c r="C90" s="12" t="s">
        <v>161</v>
      </c>
      <c r="D90" s="5">
        <v>170000000</v>
      </c>
      <c r="E90" s="5">
        <v>208545589</v>
      </c>
      <c r="F90" s="5">
        <v>703545589</v>
      </c>
      <c r="G90" s="5"/>
    </row>
    <row r="91" spans="1:7">
      <c r="A91" s="4">
        <v>90</v>
      </c>
      <c r="B91" s="6">
        <v>38271</v>
      </c>
      <c r="C91" s="12" t="s">
        <v>162</v>
      </c>
      <c r="D91" s="5">
        <v>170000000</v>
      </c>
      <c r="E91" s="5">
        <v>194949659</v>
      </c>
      <c r="F91" s="5">
        <v>319090241</v>
      </c>
      <c r="G91" s="5"/>
    </row>
    <row r="92" spans="1:7">
      <c r="A92" s="4">
        <v>91</v>
      </c>
      <c r="B92" s="6">
        <v>40914</v>
      </c>
      <c r="C92" s="12" t="s">
        <v>163</v>
      </c>
      <c r="D92" s="5">
        <v>170000000</v>
      </c>
      <c r="E92" s="5">
        <v>155136755</v>
      </c>
      <c r="F92" s="5">
        <v>401016924</v>
      </c>
      <c r="G92" s="5"/>
    </row>
    <row r="93" spans="1:7">
      <c r="A93" s="4">
        <v>92</v>
      </c>
      <c r="B93" s="6">
        <v>37628</v>
      </c>
      <c r="C93" s="12" t="s">
        <v>164</v>
      </c>
      <c r="D93" s="5">
        <v>170000000</v>
      </c>
      <c r="E93" s="5">
        <v>150358296</v>
      </c>
      <c r="F93" s="5">
        <v>433058296</v>
      </c>
      <c r="G93" s="5"/>
    </row>
    <row r="94" spans="1:7">
      <c r="A94" s="4">
        <v>93</v>
      </c>
      <c r="B94" s="6">
        <v>38173</v>
      </c>
      <c r="C94" s="12" t="s">
        <v>165</v>
      </c>
      <c r="D94" s="5">
        <v>170000000</v>
      </c>
      <c r="E94" s="5">
        <v>120150546</v>
      </c>
      <c r="F94" s="5">
        <v>300150546</v>
      </c>
      <c r="G94" s="5"/>
    </row>
    <row r="95" spans="1:7">
      <c r="A95" s="4">
        <v>94</v>
      </c>
      <c r="B95" s="6" t="s">
        <v>166</v>
      </c>
      <c r="C95" s="12" t="s">
        <v>167</v>
      </c>
      <c r="D95" s="5">
        <v>170000000</v>
      </c>
      <c r="E95" s="5">
        <v>93436322</v>
      </c>
      <c r="F95" s="5">
        <v>205336322</v>
      </c>
      <c r="G95" s="5"/>
    </row>
    <row r="96" spans="1:7">
      <c r="A96" s="4">
        <v>95</v>
      </c>
      <c r="B96" s="6" t="s">
        <v>134</v>
      </c>
      <c r="C96" s="12" t="s">
        <v>168</v>
      </c>
      <c r="D96" s="5">
        <v>170000000</v>
      </c>
      <c r="E96" s="5">
        <v>77039494</v>
      </c>
      <c r="F96" s="5">
        <v>277439494</v>
      </c>
      <c r="G96" s="5"/>
    </row>
    <row r="97" spans="1:7">
      <c r="A97" s="4">
        <v>96</v>
      </c>
      <c r="B97" s="6" t="s">
        <v>169</v>
      </c>
      <c r="C97" s="12" t="s">
        <v>170</v>
      </c>
      <c r="D97" s="5">
        <v>165000000</v>
      </c>
      <c r="E97" s="5">
        <v>238736787</v>
      </c>
      <c r="F97" s="5">
        <v>756244673</v>
      </c>
      <c r="G97" s="5"/>
    </row>
    <row r="98" spans="1:7">
      <c r="A98" s="4">
        <v>97</v>
      </c>
      <c r="B98" s="6">
        <v>41831</v>
      </c>
      <c r="C98" s="12" t="s">
        <v>171</v>
      </c>
      <c r="D98" s="5">
        <v>165000000</v>
      </c>
      <c r="E98" s="5">
        <v>222527828</v>
      </c>
      <c r="F98" s="5">
        <v>652127828</v>
      </c>
      <c r="G98" s="5"/>
    </row>
    <row r="99" spans="1:7">
      <c r="A99" s="4">
        <v>98</v>
      </c>
      <c r="B99" s="6" t="s">
        <v>172</v>
      </c>
      <c r="C99" s="12" t="s">
        <v>173</v>
      </c>
      <c r="D99" s="5">
        <v>165000000</v>
      </c>
      <c r="E99" s="5">
        <v>217581231</v>
      </c>
      <c r="F99" s="5">
        <v>494870991</v>
      </c>
      <c r="G99" s="5"/>
    </row>
    <row r="100" spans="1:7">
      <c r="A100" s="4">
        <v>99</v>
      </c>
      <c r="B100" s="6">
        <v>40950</v>
      </c>
      <c r="C100" s="12" t="s">
        <v>174</v>
      </c>
      <c r="D100" s="5">
        <v>165000000</v>
      </c>
      <c r="E100" s="5">
        <v>189412677</v>
      </c>
      <c r="F100" s="5">
        <v>496511521</v>
      </c>
      <c r="G100" s="5"/>
    </row>
    <row r="101" spans="1:7">
      <c r="A101" s="4">
        <v>100</v>
      </c>
      <c r="B101" s="6">
        <v>41770</v>
      </c>
      <c r="C101" s="12" t="s">
        <v>175</v>
      </c>
      <c r="D101" s="5">
        <v>165000000</v>
      </c>
      <c r="E101" s="5">
        <v>188017894</v>
      </c>
      <c r="F101" s="5">
        <v>665417894</v>
      </c>
      <c r="G101" s="5"/>
    </row>
    <row r="102" spans="1:7">
      <c r="A102" s="4">
        <v>101</v>
      </c>
      <c r="B102" s="6" t="s">
        <v>176</v>
      </c>
      <c r="C102" s="12" t="s">
        <v>177</v>
      </c>
      <c r="D102" s="5">
        <v>165000000</v>
      </c>
      <c r="E102" s="5">
        <v>102886912</v>
      </c>
      <c r="F102" s="5">
        <v>383686912</v>
      </c>
      <c r="G102" s="5"/>
    </row>
    <row r="103" spans="1:7">
      <c r="A103" s="4">
        <v>102</v>
      </c>
      <c r="B103" s="6" t="s">
        <v>178</v>
      </c>
      <c r="C103" s="12" t="s">
        <v>179</v>
      </c>
      <c r="D103" s="5">
        <v>163000000</v>
      </c>
      <c r="E103" s="5">
        <v>100240551</v>
      </c>
      <c r="F103" s="5">
        <v>175910315</v>
      </c>
      <c r="G103" s="5"/>
    </row>
    <row r="104" spans="1:7">
      <c r="A104" s="4">
        <v>103</v>
      </c>
      <c r="B104" s="6" t="s">
        <v>180</v>
      </c>
      <c r="C104" s="12" t="s">
        <v>181</v>
      </c>
      <c r="D104" s="5">
        <v>160000000</v>
      </c>
      <c r="E104" s="5">
        <v>322719944</v>
      </c>
      <c r="F104" s="5">
        <v>807330936</v>
      </c>
      <c r="G104" s="5"/>
    </row>
    <row r="105" spans="1:7">
      <c r="A105" s="4">
        <v>104</v>
      </c>
      <c r="B105" s="6" t="s">
        <v>182</v>
      </c>
      <c r="C105" s="12" t="s">
        <v>183</v>
      </c>
      <c r="D105" s="5">
        <v>160000000</v>
      </c>
      <c r="E105" s="5">
        <v>292576195</v>
      </c>
      <c r="F105" s="5">
        <v>832584416</v>
      </c>
      <c r="G105" s="5"/>
    </row>
    <row r="106" spans="1:7">
      <c r="A106" s="4">
        <v>105</v>
      </c>
      <c r="B106" s="6" t="s">
        <v>184</v>
      </c>
      <c r="C106" s="12" t="s">
        <v>185</v>
      </c>
      <c r="D106" s="5">
        <v>160000000</v>
      </c>
      <c r="E106" s="5">
        <v>281723902</v>
      </c>
      <c r="F106" s="5">
        <v>650523427</v>
      </c>
      <c r="G106" s="5"/>
    </row>
    <row r="107" spans="1:7">
      <c r="A107" s="4">
        <v>106</v>
      </c>
      <c r="B107" s="6" t="s">
        <v>186</v>
      </c>
      <c r="C107" s="12" t="s">
        <v>187</v>
      </c>
      <c r="D107" s="5">
        <v>160000000</v>
      </c>
      <c r="E107" s="5">
        <v>238679850</v>
      </c>
      <c r="F107" s="5">
        <v>789952811</v>
      </c>
      <c r="G107" s="5"/>
    </row>
    <row r="108" spans="1:7">
      <c r="A108" s="4">
        <v>107</v>
      </c>
      <c r="B108" s="6" t="s">
        <v>188</v>
      </c>
      <c r="C108" s="12" t="s">
        <v>189</v>
      </c>
      <c r="D108" s="5">
        <v>160000000</v>
      </c>
      <c r="E108" s="5">
        <v>200676069</v>
      </c>
      <c r="F108" s="5">
        <v>529076069</v>
      </c>
      <c r="G108" s="5"/>
    </row>
    <row r="109" spans="1:7">
      <c r="A109" s="4">
        <v>108</v>
      </c>
      <c r="B109" s="6">
        <v>40608</v>
      </c>
      <c r="C109" s="12" t="s">
        <v>190</v>
      </c>
      <c r="D109" s="5">
        <v>160000000</v>
      </c>
      <c r="E109" s="5">
        <v>146408305</v>
      </c>
      <c r="F109" s="5">
        <v>355408305</v>
      </c>
      <c r="G109" s="5"/>
    </row>
    <row r="110" spans="1:7">
      <c r="A110" s="4">
        <v>109</v>
      </c>
      <c r="B110" s="6" t="s">
        <v>191</v>
      </c>
      <c r="C110" s="12" t="s">
        <v>192</v>
      </c>
      <c r="D110" s="5">
        <v>160000000</v>
      </c>
      <c r="E110" s="5">
        <v>127509326</v>
      </c>
      <c r="F110" s="5">
        <v>329809326</v>
      </c>
      <c r="G110" s="5"/>
    </row>
    <row r="111" spans="1:7">
      <c r="A111" s="4">
        <v>110</v>
      </c>
      <c r="B111" s="6" t="s">
        <v>193</v>
      </c>
      <c r="C111" s="12" t="s">
        <v>194</v>
      </c>
      <c r="D111" s="5">
        <v>160000000</v>
      </c>
      <c r="E111" s="5">
        <v>63150991</v>
      </c>
      <c r="F111" s="5">
        <v>217986320</v>
      </c>
      <c r="G111" s="5"/>
    </row>
    <row r="112" spans="1:7">
      <c r="A112" s="4">
        <v>111</v>
      </c>
      <c r="B112" s="6">
        <v>39056</v>
      </c>
      <c r="C112" s="12" t="s">
        <v>195</v>
      </c>
      <c r="D112" s="5">
        <v>160000000</v>
      </c>
      <c r="E112" s="5">
        <v>60674817</v>
      </c>
      <c r="F112" s="5">
        <v>181674817</v>
      </c>
      <c r="G112" s="5"/>
    </row>
    <row r="113" spans="1:7">
      <c r="A113" s="4">
        <v>112</v>
      </c>
      <c r="B113" s="6">
        <v>42649</v>
      </c>
      <c r="C113" s="12" t="s">
        <v>196</v>
      </c>
      <c r="D113" s="5">
        <v>160000000</v>
      </c>
      <c r="E113" s="5">
        <v>47225655</v>
      </c>
      <c r="F113" s="5">
        <v>433125655</v>
      </c>
      <c r="G113" s="5"/>
    </row>
    <row r="114" spans="1:7">
      <c r="A114" s="4">
        <v>113</v>
      </c>
      <c r="B114" s="6" t="s">
        <v>197</v>
      </c>
      <c r="C114" s="12" t="s">
        <v>198</v>
      </c>
      <c r="D114" s="5">
        <v>156000000</v>
      </c>
      <c r="E114" s="4">
        <v>0</v>
      </c>
      <c r="F114" s="4">
        <v>0</v>
      </c>
    </row>
    <row r="115" spans="1:7">
      <c r="A115" s="4">
        <v>114</v>
      </c>
      <c r="B115" s="6">
        <v>40463</v>
      </c>
      <c r="C115" s="12" t="s">
        <v>199</v>
      </c>
      <c r="D115" s="5">
        <v>155000000</v>
      </c>
      <c r="E115" s="5">
        <v>104386950</v>
      </c>
      <c r="F115" s="5">
        <v>418186950</v>
      </c>
      <c r="G115" s="5"/>
    </row>
    <row r="116" spans="1:7">
      <c r="A116" s="4">
        <v>115</v>
      </c>
      <c r="B116" s="6">
        <v>42011</v>
      </c>
      <c r="C116" s="12" t="s">
        <v>200</v>
      </c>
      <c r="D116" s="5">
        <v>155000000</v>
      </c>
      <c r="E116" s="5">
        <v>89760956</v>
      </c>
      <c r="F116" s="5">
        <v>440160956</v>
      </c>
      <c r="G116" s="5"/>
    </row>
    <row r="117" spans="1:7">
      <c r="A117" s="4">
        <v>116</v>
      </c>
      <c r="B117" s="6" t="s">
        <v>201</v>
      </c>
      <c r="C117" s="12" t="s">
        <v>202</v>
      </c>
      <c r="D117" s="5">
        <v>155000000</v>
      </c>
      <c r="E117" s="5">
        <v>34297191</v>
      </c>
      <c r="F117" s="5">
        <v>167297191</v>
      </c>
      <c r="G117" s="5"/>
    </row>
    <row r="118" spans="1:7">
      <c r="A118" s="4">
        <v>117</v>
      </c>
      <c r="B118" s="6" t="s">
        <v>203</v>
      </c>
      <c r="C118" s="12" t="s">
        <v>204</v>
      </c>
      <c r="D118" s="5">
        <v>151500000</v>
      </c>
      <c r="E118" s="5">
        <v>198539855</v>
      </c>
      <c r="F118" s="5">
        <v>449239855</v>
      </c>
      <c r="G118" s="5"/>
    </row>
    <row r="119" spans="1:7">
      <c r="A119" s="4">
        <v>118</v>
      </c>
      <c r="B119" s="6">
        <v>39120</v>
      </c>
      <c r="C119" s="12" t="s">
        <v>55</v>
      </c>
      <c r="D119" s="5">
        <v>151000000</v>
      </c>
      <c r="E119" s="5">
        <v>319246193</v>
      </c>
      <c r="F119" s="5">
        <v>708272592</v>
      </c>
      <c r="G119" s="5"/>
    </row>
    <row r="120" spans="1:7">
      <c r="A120" s="4">
        <v>119</v>
      </c>
      <c r="B120" s="6" t="s">
        <v>37</v>
      </c>
      <c r="C120" s="12" t="s">
        <v>38</v>
      </c>
      <c r="D120" s="5">
        <v>150000000</v>
      </c>
      <c r="E120" s="5">
        <v>400738009</v>
      </c>
      <c r="F120" s="5">
        <v>1274234980</v>
      </c>
      <c r="G120" s="5"/>
    </row>
    <row r="121" spans="1:7">
      <c r="A121" s="4">
        <v>120</v>
      </c>
      <c r="B121" s="6">
        <v>39393</v>
      </c>
      <c r="C121" s="12" t="s">
        <v>48</v>
      </c>
      <c r="D121" s="5">
        <v>150000000</v>
      </c>
      <c r="E121" s="5">
        <v>292004738</v>
      </c>
      <c r="F121" s="5">
        <v>942943935</v>
      </c>
      <c r="G121" s="5"/>
    </row>
    <row r="122" spans="1:7">
      <c r="A122" s="4">
        <v>121</v>
      </c>
      <c r="B122" s="6" t="s">
        <v>35</v>
      </c>
      <c r="C122" s="12" t="s">
        <v>36</v>
      </c>
      <c r="D122" s="5">
        <v>150000000</v>
      </c>
      <c r="E122" s="5">
        <v>290013036</v>
      </c>
      <c r="F122" s="5">
        <v>896911078</v>
      </c>
      <c r="G122" s="5"/>
    </row>
    <row r="123" spans="1:7">
      <c r="A123" s="4">
        <v>122</v>
      </c>
      <c r="B123" s="6" t="s">
        <v>205</v>
      </c>
      <c r="C123" s="12" t="s">
        <v>206</v>
      </c>
      <c r="D123" s="5">
        <v>150000000</v>
      </c>
      <c r="E123" s="5">
        <v>281553689</v>
      </c>
      <c r="F123" s="5">
        <v>738576929</v>
      </c>
      <c r="G123" s="5"/>
    </row>
    <row r="124" spans="1:7">
      <c r="A124" s="4">
        <v>123</v>
      </c>
      <c r="B124" s="6" t="s">
        <v>207</v>
      </c>
      <c r="C124" s="12" t="s">
        <v>208</v>
      </c>
      <c r="D124" s="5">
        <v>150000000</v>
      </c>
      <c r="E124" s="5">
        <v>256393010</v>
      </c>
      <c r="F124" s="5">
        <v>585532684</v>
      </c>
      <c r="G124" s="5"/>
    </row>
    <row r="125" spans="1:7">
      <c r="A125" s="4">
        <v>124</v>
      </c>
      <c r="B125" s="6">
        <v>39454</v>
      </c>
      <c r="C125" s="12" t="s">
        <v>209</v>
      </c>
      <c r="D125" s="5">
        <v>150000000</v>
      </c>
      <c r="E125" s="5">
        <v>227946274</v>
      </c>
      <c r="F125" s="5">
        <v>624234272</v>
      </c>
      <c r="G125" s="5"/>
    </row>
    <row r="126" spans="1:7">
      <c r="A126" s="4">
        <v>125</v>
      </c>
      <c r="B126" s="6" t="s">
        <v>210</v>
      </c>
      <c r="C126" s="12" t="s">
        <v>211</v>
      </c>
      <c r="D126" s="5">
        <v>150000000</v>
      </c>
      <c r="E126" s="5">
        <v>206459076</v>
      </c>
      <c r="F126" s="5">
        <v>475825484</v>
      </c>
      <c r="G126" s="5"/>
    </row>
    <row r="127" spans="1:7">
      <c r="A127" s="4">
        <v>126</v>
      </c>
      <c r="B127" s="6" t="s">
        <v>212</v>
      </c>
      <c r="C127" s="12" t="s">
        <v>213</v>
      </c>
      <c r="D127" s="5">
        <v>150000000</v>
      </c>
      <c r="E127" s="5">
        <v>206445654</v>
      </c>
      <c r="F127" s="5">
        <v>626549695</v>
      </c>
      <c r="G127" s="5"/>
    </row>
    <row r="128" spans="1:7">
      <c r="A128" s="4">
        <v>127</v>
      </c>
      <c r="B128" s="6">
        <v>41497</v>
      </c>
      <c r="C128" s="12" t="s">
        <v>214</v>
      </c>
      <c r="D128" s="5">
        <v>150000000</v>
      </c>
      <c r="E128" s="5">
        <v>206362140</v>
      </c>
      <c r="F128" s="5">
        <v>644602516</v>
      </c>
      <c r="G128" s="5"/>
    </row>
    <row r="129" spans="1:7">
      <c r="A129" s="4">
        <v>128</v>
      </c>
      <c r="B129" s="6" t="s">
        <v>215</v>
      </c>
      <c r="C129" s="12" t="s">
        <v>216</v>
      </c>
      <c r="D129" s="5">
        <v>150000000</v>
      </c>
      <c r="E129" s="5">
        <v>205343774</v>
      </c>
      <c r="F129" s="5">
        <v>359142722</v>
      </c>
      <c r="G129" s="5"/>
    </row>
    <row r="130" spans="1:7">
      <c r="A130" s="4">
        <v>129</v>
      </c>
      <c r="B130" s="6" t="s">
        <v>217</v>
      </c>
      <c r="C130" s="12" t="s">
        <v>218</v>
      </c>
      <c r="D130" s="5">
        <v>150000000</v>
      </c>
      <c r="E130" s="5">
        <v>195042377</v>
      </c>
      <c r="F130" s="5">
        <v>700868363</v>
      </c>
      <c r="G130" s="5"/>
    </row>
    <row r="131" spans="1:7">
      <c r="A131" s="4">
        <v>130</v>
      </c>
      <c r="B131" s="6">
        <v>40699</v>
      </c>
      <c r="C131" s="12" t="s">
        <v>219</v>
      </c>
      <c r="D131" s="5">
        <v>150000000</v>
      </c>
      <c r="E131" s="5">
        <v>181030624</v>
      </c>
      <c r="F131" s="5">
        <v>449326618</v>
      </c>
      <c r="G131" s="5"/>
    </row>
    <row r="132" spans="1:7">
      <c r="A132" s="4">
        <v>131</v>
      </c>
      <c r="B132" s="6">
        <v>39640</v>
      </c>
      <c r="C132" s="12" t="s">
        <v>220</v>
      </c>
      <c r="D132" s="5">
        <v>150000000</v>
      </c>
      <c r="E132" s="5">
        <v>180010950</v>
      </c>
      <c r="F132" s="5">
        <v>599516844</v>
      </c>
      <c r="G132" s="5"/>
    </row>
    <row r="133" spans="1:7">
      <c r="A133" s="4">
        <v>132</v>
      </c>
      <c r="B133" s="6">
        <v>39818</v>
      </c>
      <c r="C133" s="12" t="s">
        <v>221</v>
      </c>
      <c r="D133" s="5">
        <v>150000000</v>
      </c>
      <c r="E133" s="5">
        <v>179883157</v>
      </c>
      <c r="F133" s="5">
        <v>374825760</v>
      </c>
      <c r="G133" s="5"/>
    </row>
    <row r="134" spans="1:7">
      <c r="A134" s="4">
        <v>133</v>
      </c>
      <c r="B134" s="6" t="s">
        <v>222</v>
      </c>
      <c r="C134" s="12" t="s">
        <v>223</v>
      </c>
      <c r="D134" s="5">
        <v>150000000</v>
      </c>
      <c r="E134" s="5">
        <v>177243721</v>
      </c>
      <c r="F134" s="5">
        <v>402231063</v>
      </c>
      <c r="G134" s="5"/>
    </row>
    <row r="135" spans="1:7">
      <c r="A135" s="4">
        <v>134</v>
      </c>
      <c r="B135" s="6" t="s">
        <v>224</v>
      </c>
      <c r="C135" s="12" t="s">
        <v>225</v>
      </c>
      <c r="D135" s="5">
        <v>150000000</v>
      </c>
      <c r="E135" s="5">
        <v>165249063</v>
      </c>
      <c r="F135" s="5">
        <v>664837547</v>
      </c>
      <c r="G135" s="5"/>
    </row>
    <row r="136" spans="1:7">
      <c r="A136" s="4">
        <v>135</v>
      </c>
      <c r="B136" s="6" t="s">
        <v>226</v>
      </c>
      <c r="C136" s="12" t="s">
        <v>227</v>
      </c>
      <c r="D136" s="5">
        <v>150000000</v>
      </c>
      <c r="E136" s="5">
        <v>153636354</v>
      </c>
      <c r="F136" s="5">
        <v>373136354</v>
      </c>
      <c r="G136" s="5"/>
    </row>
    <row r="137" spans="1:7">
      <c r="A137" s="4">
        <v>136</v>
      </c>
      <c r="B137" s="6">
        <v>37752</v>
      </c>
      <c r="C137" s="12" t="s">
        <v>228</v>
      </c>
      <c r="D137" s="5">
        <v>150000000</v>
      </c>
      <c r="E137" s="5">
        <v>139270910</v>
      </c>
      <c r="F137" s="5">
        <v>427300260</v>
      </c>
      <c r="G137" s="5"/>
    </row>
    <row r="138" spans="1:7">
      <c r="A138" s="4">
        <v>137</v>
      </c>
      <c r="B138" s="6">
        <v>38842</v>
      </c>
      <c r="C138" s="12" t="s">
        <v>229</v>
      </c>
      <c r="D138" s="5">
        <v>150000000</v>
      </c>
      <c r="E138" s="5">
        <v>133501348</v>
      </c>
      <c r="F138" s="5">
        <v>397501348</v>
      </c>
      <c r="G138" s="5"/>
    </row>
    <row r="139" spans="1:7">
      <c r="A139" s="4">
        <v>138</v>
      </c>
      <c r="B139" s="6" t="s">
        <v>230</v>
      </c>
      <c r="C139" s="12" t="s">
        <v>231</v>
      </c>
      <c r="D139" s="5">
        <v>150000000</v>
      </c>
      <c r="E139" s="5">
        <v>133375846</v>
      </c>
      <c r="F139" s="5">
        <v>490875846</v>
      </c>
      <c r="G139" s="5"/>
    </row>
    <row r="140" spans="1:7">
      <c r="A140" s="4">
        <v>139</v>
      </c>
      <c r="B140" s="6" t="s">
        <v>232</v>
      </c>
      <c r="C140" s="12" t="s">
        <v>233</v>
      </c>
      <c r="D140" s="5">
        <v>150000000</v>
      </c>
      <c r="E140" s="5">
        <v>133298577</v>
      </c>
      <c r="F140" s="5">
        <v>484161265</v>
      </c>
      <c r="G140" s="5"/>
    </row>
    <row r="141" spans="1:7">
      <c r="A141" s="4">
        <v>140</v>
      </c>
      <c r="B141" s="6">
        <v>40185</v>
      </c>
      <c r="C141" s="12" t="s">
        <v>234</v>
      </c>
      <c r="D141" s="5">
        <v>150000000</v>
      </c>
      <c r="E141" s="5">
        <v>131772187</v>
      </c>
      <c r="F141" s="5">
        <v>319713881</v>
      </c>
      <c r="G141" s="5"/>
    </row>
    <row r="142" spans="1:7">
      <c r="A142" s="4">
        <v>141</v>
      </c>
      <c r="B142" s="6">
        <v>39124</v>
      </c>
      <c r="C142" s="12" t="s">
        <v>235</v>
      </c>
      <c r="D142" s="5">
        <v>150000000</v>
      </c>
      <c r="E142" s="5">
        <v>126631277</v>
      </c>
      <c r="F142" s="5">
        <v>287594577</v>
      </c>
      <c r="G142" s="5"/>
    </row>
    <row r="143" spans="1:7">
      <c r="A143" s="4">
        <v>142</v>
      </c>
      <c r="B143" s="6" t="s">
        <v>236</v>
      </c>
      <c r="C143" s="12" t="s">
        <v>237</v>
      </c>
      <c r="D143" s="5">
        <v>150000000</v>
      </c>
      <c r="E143" s="5">
        <v>119436770</v>
      </c>
      <c r="F143" s="5">
        <v>292817841</v>
      </c>
      <c r="G143" s="5"/>
    </row>
    <row r="144" spans="1:7">
      <c r="A144" s="4">
        <v>143</v>
      </c>
      <c r="B144" s="6" t="s">
        <v>238</v>
      </c>
      <c r="C144" s="12" t="s">
        <v>239</v>
      </c>
      <c r="D144" s="5">
        <v>150000000</v>
      </c>
      <c r="E144" s="5">
        <v>114053759</v>
      </c>
      <c r="F144" s="5">
        <v>328015209</v>
      </c>
      <c r="G144" s="5"/>
    </row>
    <row r="145" spans="1:7">
      <c r="A145" s="4">
        <v>144</v>
      </c>
      <c r="B145" s="6" t="s">
        <v>240</v>
      </c>
      <c r="C145" s="12" t="s">
        <v>241</v>
      </c>
      <c r="D145" s="5">
        <v>150000000</v>
      </c>
      <c r="E145" s="5">
        <v>83670083</v>
      </c>
      <c r="F145" s="5">
        <v>305270083</v>
      </c>
      <c r="G145" s="5"/>
    </row>
    <row r="146" spans="1:7">
      <c r="A146" s="4">
        <v>145</v>
      </c>
      <c r="B146" s="6" t="s">
        <v>242</v>
      </c>
      <c r="C146" s="12" t="s">
        <v>243</v>
      </c>
      <c r="D146" s="5">
        <v>150000000</v>
      </c>
      <c r="E146" s="5">
        <v>82195215</v>
      </c>
      <c r="F146" s="5">
        <v>194995215</v>
      </c>
      <c r="G146" s="5"/>
    </row>
    <row r="147" spans="1:7">
      <c r="A147" s="4">
        <v>146</v>
      </c>
      <c r="B147" s="6">
        <v>41218</v>
      </c>
      <c r="C147" s="12" t="s">
        <v>244</v>
      </c>
      <c r="D147" s="5">
        <v>150000000</v>
      </c>
      <c r="E147" s="5">
        <v>79727149</v>
      </c>
      <c r="F147" s="5">
        <v>238202668</v>
      </c>
      <c r="G147" s="5"/>
    </row>
    <row r="148" spans="1:7">
      <c r="A148" s="4">
        <v>147</v>
      </c>
      <c r="B148" s="6" t="s">
        <v>245</v>
      </c>
      <c r="C148" s="12" t="s">
        <v>246</v>
      </c>
      <c r="D148" s="5">
        <v>150000000</v>
      </c>
      <c r="E148" s="5">
        <v>73103784</v>
      </c>
      <c r="F148" s="5">
        <v>205440387</v>
      </c>
      <c r="G148" s="5"/>
    </row>
    <row r="149" spans="1:7">
      <c r="A149" s="4">
        <v>148</v>
      </c>
      <c r="B149" s="6">
        <v>40514</v>
      </c>
      <c r="C149" s="12" t="s">
        <v>247</v>
      </c>
      <c r="D149" s="5">
        <v>150000000</v>
      </c>
      <c r="E149" s="5">
        <v>62189884</v>
      </c>
      <c r="F149" s="5">
        <v>142634358</v>
      </c>
      <c r="G149" s="5"/>
    </row>
    <row r="150" spans="1:7">
      <c r="A150" s="4">
        <v>149</v>
      </c>
      <c r="B150" s="6">
        <v>42257</v>
      </c>
      <c r="C150" s="12" t="s">
        <v>248</v>
      </c>
      <c r="D150" s="5">
        <v>150000000</v>
      </c>
      <c r="E150" s="5">
        <v>35088320</v>
      </c>
      <c r="F150" s="5">
        <v>123888320</v>
      </c>
      <c r="G150" s="5"/>
    </row>
    <row r="151" spans="1:7">
      <c r="A151" s="4">
        <v>150</v>
      </c>
      <c r="B151" s="6">
        <v>40850</v>
      </c>
      <c r="C151" s="12" t="s">
        <v>249</v>
      </c>
      <c r="D151" s="5">
        <v>150000000</v>
      </c>
      <c r="E151" s="5">
        <v>21392758</v>
      </c>
      <c r="F151" s="5">
        <v>39549758</v>
      </c>
      <c r="G151" s="5"/>
    </row>
    <row r="152" spans="1:7">
      <c r="A152" s="4">
        <v>151</v>
      </c>
      <c r="B152" s="6" t="s">
        <v>250</v>
      </c>
      <c r="C152" s="12" t="s">
        <v>251</v>
      </c>
      <c r="D152" s="5">
        <v>150000000</v>
      </c>
      <c r="E152" s="4">
        <v>0</v>
      </c>
      <c r="F152" s="4">
        <v>0</v>
      </c>
    </row>
    <row r="153" spans="1:7">
      <c r="A153" s="4">
        <v>152</v>
      </c>
      <c r="B153" s="6">
        <v>38787</v>
      </c>
      <c r="C153" s="12" t="s">
        <v>252</v>
      </c>
      <c r="D153" s="5">
        <v>149000000</v>
      </c>
      <c r="E153" s="5">
        <v>64665672</v>
      </c>
      <c r="F153" s="5">
        <v>179357126</v>
      </c>
      <c r="G153" s="5"/>
    </row>
    <row r="154" spans="1:7">
      <c r="A154" s="4">
        <v>153</v>
      </c>
      <c r="B154" s="6">
        <v>41127</v>
      </c>
      <c r="C154" s="12" t="s">
        <v>253</v>
      </c>
      <c r="D154" s="5">
        <v>145000000</v>
      </c>
      <c r="E154" s="5">
        <v>216391482</v>
      </c>
      <c r="F154" s="5">
        <v>746921271</v>
      </c>
      <c r="G154" s="5"/>
    </row>
    <row r="155" spans="1:7">
      <c r="A155" s="4">
        <v>154</v>
      </c>
      <c r="B155" s="6" t="s">
        <v>254</v>
      </c>
      <c r="C155" s="12" t="s">
        <v>255</v>
      </c>
      <c r="D155" s="5">
        <v>145000000</v>
      </c>
      <c r="E155" s="5">
        <v>209397903</v>
      </c>
      <c r="F155" s="5">
        <v>694713230</v>
      </c>
      <c r="G155" s="5"/>
    </row>
    <row r="156" spans="1:7">
      <c r="A156" s="4">
        <v>155</v>
      </c>
      <c r="B156" s="6" t="s">
        <v>256</v>
      </c>
      <c r="C156" s="12" t="s">
        <v>257</v>
      </c>
      <c r="D156" s="5">
        <v>145000000</v>
      </c>
      <c r="E156" s="5">
        <v>177002924</v>
      </c>
      <c r="F156" s="5">
        <v>616102924</v>
      </c>
      <c r="G156" s="5"/>
    </row>
    <row r="157" spans="1:7">
      <c r="A157" s="4">
        <v>156</v>
      </c>
      <c r="B157" s="6" t="s">
        <v>258</v>
      </c>
      <c r="C157" s="12" t="s">
        <v>259</v>
      </c>
      <c r="D157" s="5">
        <v>145000000</v>
      </c>
      <c r="E157" s="5">
        <v>171091819</v>
      </c>
      <c r="F157" s="5">
        <v>448191819</v>
      </c>
      <c r="G157" s="5"/>
    </row>
    <row r="158" spans="1:7">
      <c r="A158" s="4">
        <v>157</v>
      </c>
      <c r="B158" s="6">
        <v>41823</v>
      </c>
      <c r="C158" s="12" t="s">
        <v>260</v>
      </c>
      <c r="D158" s="5">
        <v>145000000</v>
      </c>
      <c r="E158" s="5">
        <v>111506430</v>
      </c>
      <c r="F158" s="5">
        <v>269806430</v>
      </c>
      <c r="G158" s="5"/>
    </row>
    <row r="159" spans="1:7">
      <c r="A159" s="4">
        <v>158</v>
      </c>
      <c r="B159" s="6" t="s">
        <v>261</v>
      </c>
      <c r="C159" s="12" t="s">
        <v>262</v>
      </c>
      <c r="D159" s="5">
        <v>145000000</v>
      </c>
      <c r="E159" s="5">
        <v>103412758</v>
      </c>
      <c r="F159" s="5">
        <v>306900902</v>
      </c>
      <c r="G159" s="5"/>
    </row>
    <row r="160" spans="1:7">
      <c r="A160" s="4">
        <v>159</v>
      </c>
      <c r="B160" s="6">
        <v>38568</v>
      </c>
      <c r="C160" s="12" t="s">
        <v>263</v>
      </c>
      <c r="D160" s="5">
        <v>145000000</v>
      </c>
      <c r="E160" s="5">
        <v>68671925</v>
      </c>
      <c r="F160" s="5">
        <v>121671925</v>
      </c>
      <c r="G160" s="5"/>
    </row>
    <row r="161" spans="1:7">
      <c r="A161" s="4">
        <v>160</v>
      </c>
      <c r="B161" s="6" t="s">
        <v>264</v>
      </c>
      <c r="C161" s="12" t="s">
        <v>265</v>
      </c>
      <c r="D161" s="5">
        <v>144000000</v>
      </c>
      <c r="E161" s="5">
        <v>125071564</v>
      </c>
      <c r="F161" s="5">
        <v>217748707</v>
      </c>
      <c r="G161" s="5"/>
    </row>
    <row r="162" spans="1:7">
      <c r="A162" s="4">
        <v>161</v>
      </c>
      <c r="B162" s="6" t="s">
        <v>266</v>
      </c>
      <c r="C162" s="12" t="s">
        <v>267</v>
      </c>
      <c r="D162" s="5">
        <v>142000000</v>
      </c>
      <c r="E162" s="5">
        <v>160942139</v>
      </c>
      <c r="F162" s="5">
        <v>431942139</v>
      </c>
      <c r="G162" s="5"/>
    </row>
    <row r="163" spans="1:7">
      <c r="A163" s="4">
        <v>162</v>
      </c>
      <c r="B163" s="6">
        <v>40030</v>
      </c>
      <c r="C163" s="12" t="s">
        <v>268</v>
      </c>
      <c r="D163" s="5">
        <v>140000000</v>
      </c>
      <c r="E163" s="5">
        <v>257730019</v>
      </c>
      <c r="F163" s="5">
        <v>385680446</v>
      </c>
      <c r="G163" s="5"/>
    </row>
    <row r="164" spans="1:7">
      <c r="A164" s="4">
        <v>163</v>
      </c>
      <c r="B164" s="6">
        <v>35802</v>
      </c>
      <c r="C164" s="12" t="s">
        <v>269</v>
      </c>
      <c r="D164" s="5">
        <v>140000000</v>
      </c>
      <c r="E164" s="5">
        <v>201578182</v>
      </c>
      <c r="F164" s="5">
        <v>554600000</v>
      </c>
      <c r="G164" s="5"/>
    </row>
    <row r="165" spans="1:7">
      <c r="A165" s="4">
        <v>164</v>
      </c>
      <c r="B165" s="6">
        <v>37322</v>
      </c>
      <c r="C165" s="12" t="s">
        <v>270</v>
      </c>
      <c r="D165" s="5">
        <v>140000000</v>
      </c>
      <c r="E165" s="5">
        <v>190418803</v>
      </c>
      <c r="F165" s="5">
        <v>441767803</v>
      </c>
      <c r="G165" s="5"/>
    </row>
    <row r="166" spans="1:7">
      <c r="A166" s="4">
        <v>165</v>
      </c>
      <c r="B166" s="6" t="s">
        <v>271</v>
      </c>
      <c r="C166" s="12" t="s">
        <v>272</v>
      </c>
      <c r="D166" s="5">
        <v>140000000</v>
      </c>
      <c r="E166" s="5">
        <v>176654505</v>
      </c>
      <c r="F166" s="5">
        <v>370569776</v>
      </c>
      <c r="G166" s="5"/>
    </row>
    <row r="167" spans="1:7">
      <c r="A167" s="4">
        <v>166</v>
      </c>
      <c r="B167" s="6" t="s">
        <v>273</v>
      </c>
      <c r="C167" s="12" t="s">
        <v>274</v>
      </c>
      <c r="D167" s="5">
        <v>140000000</v>
      </c>
      <c r="E167" s="5">
        <v>143528619</v>
      </c>
      <c r="F167" s="5">
        <v>518628619</v>
      </c>
      <c r="G167" s="5"/>
    </row>
    <row r="168" spans="1:7">
      <c r="A168" s="4">
        <v>167</v>
      </c>
      <c r="B168" s="6">
        <v>36075</v>
      </c>
      <c r="C168" s="12" t="s">
        <v>275</v>
      </c>
      <c r="D168" s="5">
        <v>140000000</v>
      </c>
      <c r="E168" s="5">
        <v>130444603</v>
      </c>
      <c r="F168" s="5">
        <v>285400000</v>
      </c>
      <c r="G168" s="5"/>
    </row>
    <row r="169" spans="1:7">
      <c r="A169" s="4">
        <v>168</v>
      </c>
      <c r="B169" s="6" t="s">
        <v>276</v>
      </c>
      <c r="C169" s="12" t="s">
        <v>277</v>
      </c>
      <c r="D169" s="5">
        <v>140000000</v>
      </c>
      <c r="E169" s="5">
        <v>122523060</v>
      </c>
      <c r="F169" s="5">
        <v>375740705</v>
      </c>
      <c r="G169" s="5"/>
    </row>
    <row r="170" spans="1:7">
      <c r="A170" s="4">
        <v>169</v>
      </c>
      <c r="B170" s="6">
        <v>37753</v>
      </c>
      <c r="C170" s="12" t="s">
        <v>278</v>
      </c>
      <c r="D170" s="5">
        <v>140000000</v>
      </c>
      <c r="E170" s="5">
        <v>111110575</v>
      </c>
      <c r="F170" s="5">
        <v>456810575</v>
      </c>
      <c r="G170" s="5"/>
    </row>
    <row r="171" spans="1:7">
      <c r="A171" s="4">
        <v>170</v>
      </c>
      <c r="B171" s="6" t="s">
        <v>279</v>
      </c>
      <c r="C171" s="12" t="s">
        <v>280</v>
      </c>
      <c r="D171" s="5">
        <v>140000000</v>
      </c>
      <c r="E171" s="5">
        <v>110550000</v>
      </c>
      <c r="F171" s="5">
        <v>203018919</v>
      </c>
      <c r="G171" s="5"/>
    </row>
    <row r="172" spans="1:7">
      <c r="A172" s="4">
        <v>171</v>
      </c>
      <c r="B172" s="6">
        <v>41985</v>
      </c>
      <c r="C172" s="12" t="s">
        <v>281</v>
      </c>
      <c r="D172" s="5">
        <v>140000000</v>
      </c>
      <c r="E172" s="5">
        <v>65014513</v>
      </c>
      <c r="F172" s="5">
        <v>268314513</v>
      </c>
      <c r="G172" s="5"/>
    </row>
    <row r="173" spans="1:7">
      <c r="A173" s="4">
        <v>172</v>
      </c>
      <c r="B173" s="6">
        <v>42376</v>
      </c>
      <c r="C173" s="12" t="s">
        <v>282</v>
      </c>
      <c r="D173" s="5">
        <v>140000000</v>
      </c>
      <c r="E173" s="5">
        <v>54376686</v>
      </c>
      <c r="F173" s="5">
        <v>146526686</v>
      </c>
      <c r="G173" s="5"/>
    </row>
    <row r="174" spans="1:7">
      <c r="A174" s="4">
        <v>173</v>
      </c>
      <c r="B174" s="6" t="s">
        <v>283</v>
      </c>
      <c r="C174" s="12" t="s">
        <v>284</v>
      </c>
      <c r="D174" s="5">
        <v>140000000</v>
      </c>
      <c r="E174" s="5">
        <v>31153464</v>
      </c>
      <c r="F174" s="5">
        <v>133553464</v>
      </c>
      <c r="G174" s="5"/>
    </row>
    <row r="175" spans="1:7">
      <c r="A175" s="4">
        <v>174</v>
      </c>
      <c r="B175" s="6">
        <v>37320</v>
      </c>
      <c r="C175" s="12" t="s">
        <v>285</v>
      </c>
      <c r="D175" s="5">
        <v>139000000</v>
      </c>
      <c r="E175" s="5">
        <v>403706375</v>
      </c>
      <c r="F175" s="5">
        <v>821706375</v>
      </c>
      <c r="G175" s="5"/>
    </row>
    <row r="176" spans="1:7">
      <c r="A176" s="4">
        <v>175</v>
      </c>
      <c r="B176" s="6">
        <v>39967</v>
      </c>
      <c r="C176" s="12" t="s">
        <v>286</v>
      </c>
      <c r="D176" s="5">
        <v>138000000</v>
      </c>
      <c r="E176" s="5">
        <v>107509799</v>
      </c>
      <c r="F176" s="5">
        <v>184068357</v>
      </c>
      <c r="G176" s="5"/>
    </row>
    <row r="177" spans="1:7">
      <c r="A177" s="4">
        <v>176</v>
      </c>
      <c r="B177" s="6" t="s">
        <v>287</v>
      </c>
      <c r="C177" s="12" t="s">
        <v>288</v>
      </c>
      <c r="D177" s="5">
        <v>138000000</v>
      </c>
      <c r="E177" s="5">
        <v>32116746</v>
      </c>
      <c r="F177" s="5">
        <v>76416746</v>
      </c>
      <c r="G177" s="5"/>
    </row>
    <row r="178" spans="1:7">
      <c r="A178" s="4">
        <v>177</v>
      </c>
      <c r="B178" s="6" t="s">
        <v>289</v>
      </c>
      <c r="C178" s="12" t="s">
        <v>290</v>
      </c>
      <c r="D178" s="5">
        <v>137500000</v>
      </c>
      <c r="E178" s="5">
        <v>134806913</v>
      </c>
      <c r="F178" s="5">
        <v>263417913</v>
      </c>
      <c r="G178" s="5"/>
    </row>
    <row r="179" spans="1:7">
      <c r="A179" s="4">
        <v>178</v>
      </c>
      <c r="B179" s="6" t="s">
        <v>291</v>
      </c>
      <c r="C179" s="12" t="s">
        <v>292</v>
      </c>
      <c r="D179" s="5">
        <v>137000000</v>
      </c>
      <c r="E179" s="5">
        <v>132177234</v>
      </c>
      <c r="F179" s="5">
        <v>245229234</v>
      </c>
      <c r="G179" s="5"/>
    </row>
    <row r="180" spans="1:7">
      <c r="A180" s="4">
        <v>179</v>
      </c>
      <c r="B180" s="6">
        <v>37202</v>
      </c>
      <c r="C180" s="12" t="s">
        <v>293</v>
      </c>
      <c r="D180" s="5">
        <v>137000000</v>
      </c>
      <c r="E180" s="5">
        <v>32131830</v>
      </c>
      <c r="F180" s="5">
        <v>85131830</v>
      </c>
      <c r="G180" s="5"/>
    </row>
    <row r="181" spans="1:7">
      <c r="A181" s="4">
        <v>180</v>
      </c>
      <c r="B181" s="6" t="s">
        <v>294</v>
      </c>
      <c r="C181" s="12" t="s">
        <v>295</v>
      </c>
      <c r="D181" s="5">
        <v>136200000</v>
      </c>
      <c r="E181" s="5">
        <v>292324737</v>
      </c>
      <c r="F181" s="5">
        <v>829724737</v>
      </c>
      <c r="G181" s="5"/>
    </row>
    <row r="182" spans="1:7">
      <c r="A182" s="4">
        <v>181</v>
      </c>
      <c r="B182" s="6">
        <v>40918</v>
      </c>
      <c r="C182" s="12" t="s">
        <v>296</v>
      </c>
      <c r="D182" s="5">
        <v>135000000</v>
      </c>
      <c r="E182" s="5">
        <v>187168425</v>
      </c>
      <c r="F182" s="5">
        <v>573068425</v>
      </c>
      <c r="G182" s="5"/>
    </row>
    <row r="183" spans="1:7">
      <c r="A183" s="4">
        <v>182</v>
      </c>
      <c r="B183" s="6" t="s">
        <v>297</v>
      </c>
      <c r="C183" s="12" t="s">
        <v>298</v>
      </c>
      <c r="D183" s="5">
        <v>135000000</v>
      </c>
      <c r="E183" s="5">
        <v>183637894</v>
      </c>
      <c r="F183" s="5">
        <v>532037894</v>
      </c>
      <c r="G183" s="5"/>
    </row>
    <row r="184" spans="1:7">
      <c r="A184" s="4">
        <v>183</v>
      </c>
      <c r="B184" s="6" t="s">
        <v>299</v>
      </c>
      <c r="C184" s="12" t="s">
        <v>300</v>
      </c>
      <c r="D184" s="5">
        <v>135000000</v>
      </c>
      <c r="E184" s="5">
        <v>126930660</v>
      </c>
      <c r="F184" s="5">
        <v>361730660</v>
      </c>
      <c r="G184" s="5"/>
    </row>
    <row r="185" spans="1:7">
      <c r="A185" s="4">
        <v>184</v>
      </c>
      <c r="B185" s="6">
        <v>40636</v>
      </c>
      <c r="C185" s="12" t="s">
        <v>301</v>
      </c>
      <c r="D185" s="5">
        <v>135000000</v>
      </c>
      <c r="E185" s="5">
        <v>123257581</v>
      </c>
      <c r="F185" s="5">
        <v>245504574</v>
      </c>
      <c r="G185" s="5"/>
    </row>
    <row r="186" spans="1:7">
      <c r="A186" s="4">
        <v>185</v>
      </c>
      <c r="B186" s="6" t="s">
        <v>302</v>
      </c>
      <c r="C186" s="12" t="s">
        <v>303</v>
      </c>
      <c r="D186" s="5">
        <v>135000000</v>
      </c>
      <c r="E186" s="5">
        <v>93926386</v>
      </c>
      <c r="F186" s="5">
        <v>212912137</v>
      </c>
      <c r="G186" s="5"/>
    </row>
    <row r="187" spans="1:7">
      <c r="A187" s="4">
        <v>186</v>
      </c>
      <c r="B187" s="6" t="s">
        <v>304</v>
      </c>
      <c r="C187" s="12" t="s">
        <v>305</v>
      </c>
      <c r="D187" s="5">
        <v>135000000</v>
      </c>
      <c r="E187" s="5">
        <v>83028130</v>
      </c>
      <c r="F187" s="5">
        <v>286896578</v>
      </c>
      <c r="G187" s="5"/>
    </row>
    <row r="188" spans="1:7">
      <c r="A188" s="4">
        <v>187</v>
      </c>
      <c r="B188" s="6">
        <v>42435</v>
      </c>
      <c r="C188" s="12" t="s">
        <v>306</v>
      </c>
      <c r="D188" s="5">
        <v>135000000</v>
      </c>
      <c r="E188" s="5">
        <v>81993545</v>
      </c>
      <c r="F188" s="5">
        <v>242493545</v>
      </c>
      <c r="G188" s="5"/>
    </row>
    <row r="189" spans="1:7">
      <c r="A189" s="4">
        <v>188</v>
      </c>
      <c r="B189" s="6" t="s">
        <v>307</v>
      </c>
      <c r="C189" s="12" t="s">
        <v>308</v>
      </c>
      <c r="D189" s="5">
        <v>135000000</v>
      </c>
      <c r="E189" s="5">
        <v>64006466</v>
      </c>
      <c r="F189" s="5">
        <v>157956466</v>
      </c>
      <c r="G189" s="5"/>
    </row>
    <row r="190" spans="1:7">
      <c r="A190" s="4">
        <v>189</v>
      </c>
      <c r="B190" s="6" t="s">
        <v>309</v>
      </c>
      <c r="C190" s="12" t="s">
        <v>310</v>
      </c>
      <c r="D190" s="5">
        <v>135000000</v>
      </c>
      <c r="E190" s="5">
        <v>63478838</v>
      </c>
      <c r="F190" s="5">
        <v>163818556</v>
      </c>
      <c r="G190" s="5"/>
    </row>
    <row r="191" spans="1:7">
      <c r="A191" s="4">
        <v>190</v>
      </c>
      <c r="B191" s="6" t="s">
        <v>311</v>
      </c>
      <c r="C191" s="12" t="s">
        <v>312</v>
      </c>
      <c r="D191" s="5">
        <v>132000000</v>
      </c>
      <c r="E191" s="5">
        <v>234280354</v>
      </c>
      <c r="F191" s="5">
        <v>606836535</v>
      </c>
      <c r="G191" s="5"/>
    </row>
    <row r="192" spans="1:7">
      <c r="A192" s="4">
        <v>191</v>
      </c>
      <c r="B192" s="6" t="s">
        <v>313</v>
      </c>
      <c r="C192" s="12" t="s">
        <v>314</v>
      </c>
      <c r="D192" s="5">
        <v>132000000</v>
      </c>
      <c r="E192" s="5">
        <v>83350911</v>
      </c>
      <c r="F192" s="5">
        <v>367650911</v>
      </c>
      <c r="G192" s="5"/>
    </row>
    <row r="193" spans="1:7">
      <c r="A193" s="4">
        <v>192</v>
      </c>
      <c r="B193" s="6" t="s">
        <v>37</v>
      </c>
      <c r="C193" s="12" t="s">
        <v>315</v>
      </c>
      <c r="D193" s="5">
        <v>130000000</v>
      </c>
      <c r="E193" s="5">
        <v>424668047</v>
      </c>
      <c r="F193" s="5">
        <v>864868047</v>
      </c>
      <c r="G193" s="5"/>
    </row>
    <row r="194" spans="1:7">
      <c r="A194" s="4">
        <v>193</v>
      </c>
      <c r="B194" s="6">
        <v>38083</v>
      </c>
      <c r="C194" s="12" t="s">
        <v>316</v>
      </c>
      <c r="D194" s="5">
        <v>130000000</v>
      </c>
      <c r="E194" s="5">
        <v>249538952</v>
      </c>
      <c r="F194" s="5">
        <v>796688549</v>
      </c>
      <c r="G194" s="5"/>
    </row>
    <row r="195" spans="1:7">
      <c r="A195" s="4">
        <v>194</v>
      </c>
      <c r="B195" s="6">
        <v>39149</v>
      </c>
      <c r="C195" s="12" t="s">
        <v>317</v>
      </c>
      <c r="D195" s="5">
        <v>130000000</v>
      </c>
      <c r="E195" s="5">
        <v>227471070</v>
      </c>
      <c r="F195" s="5">
        <v>442161562</v>
      </c>
      <c r="G195" s="5"/>
    </row>
    <row r="196" spans="1:7">
      <c r="A196" s="4">
        <v>195</v>
      </c>
      <c r="B196" s="6">
        <v>39605</v>
      </c>
      <c r="C196" s="12" t="s">
        <v>318</v>
      </c>
      <c r="D196" s="5">
        <v>130000000</v>
      </c>
      <c r="E196" s="5">
        <v>215434591</v>
      </c>
      <c r="F196" s="5">
        <v>631910531</v>
      </c>
      <c r="G196" s="5"/>
    </row>
    <row r="197" spans="1:7">
      <c r="A197" s="4">
        <v>196</v>
      </c>
      <c r="B197" s="6" t="s">
        <v>319</v>
      </c>
      <c r="C197" s="12" t="s">
        <v>320</v>
      </c>
      <c r="D197" s="5">
        <v>130000000</v>
      </c>
      <c r="E197" s="5">
        <v>180202163</v>
      </c>
      <c r="F197" s="5">
        <v>518602163</v>
      </c>
      <c r="G197" s="5"/>
    </row>
    <row r="198" spans="1:7">
      <c r="A198" s="4">
        <v>197</v>
      </c>
      <c r="B198" s="6" t="s">
        <v>321</v>
      </c>
      <c r="C198" s="12" t="s">
        <v>322</v>
      </c>
      <c r="D198" s="5">
        <v>130000000</v>
      </c>
      <c r="E198" s="5">
        <v>177397510</v>
      </c>
      <c r="F198" s="5">
        <v>386085953</v>
      </c>
      <c r="G198" s="5"/>
    </row>
    <row r="199" spans="1:7">
      <c r="A199" s="4">
        <v>198</v>
      </c>
      <c r="B199" s="6" t="s">
        <v>323</v>
      </c>
      <c r="C199" s="12" t="s">
        <v>324</v>
      </c>
      <c r="D199" s="5">
        <v>130000000</v>
      </c>
      <c r="E199" s="5">
        <v>149260504</v>
      </c>
      <c r="F199" s="5">
        <v>554987477</v>
      </c>
      <c r="G199" s="5"/>
    </row>
    <row r="200" spans="1:7">
      <c r="A200" s="4">
        <v>199</v>
      </c>
      <c r="B200" s="6">
        <v>40309</v>
      </c>
      <c r="C200" s="12" t="s">
        <v>325</v>
      </c>
      <c r="D200" s="5">
        <v>130000000</v>
      </c>
      <c r="E200" s="5">
        <v>148415853</v>
      </c>
      <c r="F200" s="5">
        <v>321887208</v>
      </c>
      <c r="G200" s="5"/>
    </row>
    <row r="201" spans="1:7">
      <c r="A201" s="4">
        <v>200</v>
      </c>
      <c r="B201" s="6" t="s">
        <v>326</v>
      </c>
      <c r="C201" s="12" t="s">
        <v>327</v>
      </c>
      <c r="D201" s="5">
        <v>130000000</v>
      </c>
      <c r="E201" s="5">
        <v>138540870</v>
      </c>
      <c r="F201" s="5">
        <v>273271982</v>
      </c>
      <c r="G201" s="5"/>
    </row>
    <row r="202" spans="1:7">
      <c r="A202" s="4">
        <v>201</v>
      </c>
      <c r="B202" s="6">
        <v>41947</v>
      </c>
      <c r="C202" s="12" t="s">
        <v>328</v>
      </c>
      <c r="D202" s="5">
        <v>130000000</v>
      </c>
      <c r="E202" s="5">
        <v>131538435</v>
      </c>
      <c r="F202" s="5">
        <v>493738435</v>
      </c>
      <c r="G202" s="5"/>
    </row>
    <row r="203" spans="1:7">
      <c r="A203" s="4">
        <v>202</v>
      </c>
      <c r="B203" s="6" t="s">
        <v>329</v>
      </c>
      <c r="C203" s="12" t="s">
        <v>330</v>
      </c>
      <c r="D203" s="5">
        <v>130000000</v>
      </c>
      <c r="E203" s="5">
        <v>118311368</v>
      </c>
      <c r="F203" s="5">
        <v>290650494</v>
      </c>
      <c r="G203" s="5"/>
    </row>
    <row r="204" spans="1:7">
      <c r="A204" s="4">
        <v>203</v>
      </c>
      <c r="B204" s="6" t="s">
        <v>331</v>
      </c>
      <c r="C204" s="12" t="s">
        <v>332</v>
      </c>
      <c r="D204" s="5">
        <v>130000000</v>
      </c>
      <c r="E204" s="5">
        <v>101200044</v>
      </c>
      <c r="F204" s="5">
        <v>352831065</v>
      </c>
      <c r="G204" s="5"/>
    </row>
    <row r="205" spans="1:7">
      <c r="A205" s="4">
        <v>204</v>
      </c>
      <c r="B205" s="6" t="s">
        <v>333</v>
      </c>
      <c r="C205" s="12" t="s">
        <v>334</v>
      </c>
      <c r="D205" s="5">
        <v>130000000</v>
      </c>
      <c r="E205" s="5">
        <v>77591831</v>
      </c>
      <c r="F205" s="5">
        <v>373993951</v>
      </c>
      <c r="G205" s="5"/>
    </row>
    <row r="206" spans="1:7">
      <c r="A206" s="4">
        <v>205</v>
      </c>
      <c r="B206" s="6" t="s">
        <v>335</v>
      </c>
      <c r="C206" s="12" t="s">
        <v>336</v>
      </c>
      <c r="D206" s="5">
        <v>130000000</v>
      </c>
      <c r="E206" s="5">
        <v>60522097</v>
      </c>
      <c r="F206" s="5">
        <v>251499665</v>
      </c>
      <c r="G206" s="5"/>
    </row>
    <row r="207" spans="1:7">
      <c r="A207" s="4">
        <v>206</v>
      </c>
      <c r="B207" s="6" t="s">
        <v>337</v>
      </c>
      <c r="C207" s="12" t="s">
        <v>338</v>
      </c>
      <c r="D207" s="5">
        <v>130000000</v>
      </c>
      <c r="E207" s="5">
        <v>49554002</v>
      </c>
      <c r="F207" s="5">
        <v>215080810</v>
      </c>
      <c r="G207" s="5"/>
    </row>
    <row r="208" spans="1:7">
      <c r="A208" s="4">
        <v>207</v>
      </c>
      <c r="B208" s="6" t="s">
        <v>339</v>
      </c>
      <c r="C208" s="12" t="s">
        <v>340</v>
      </c>
      <c r="D208" s="5">
        <v>130000000</v>
      </c>
      <c r="E208" s="5">
        <v>33618855</v>
      </c>
      <c r="F208" s="5">
        <v>79072464</v>
      </c>
      <c r="G208" s="5"/>
    </row>
    <row r="209" spans="1:7">
      <c r="A209" s="4">
        <v>208</v>
      </c>
      <c r="B209" s="6" t="s">
        <v>307</v>
      </c>
      <c r="C209" s="12" t="s">
        <v>341</v>
      </c>
      <c r="D209" s="5">
        <v>127500000</v>
      </c>
      <c r="E209" s="5">
        <v>281287133</v>
      </c>
      <c r="F209" s="5">
        <v>689420051</v>
      </c>
      <c r="G209" s="5"/>
    </row>
    <row r="210" spans="1:7">
      <c r="A210" s="4">
        <v>209</v>
      </c>
      <c r="B210" s="6" t="s">
        <v>342</v>
      </c>
      <c r="C210" s="12" t="s">
        <v>343</v>
      </c>
      <c r="D210" s="5">
        <v>127500000</v>
      </c>
      <c r="E210" s="5">
        <v>137748063</v>
      </c>
      <c r="F210" s="5">
        <v>356148063</v>
      </c>
      <c r="G210" s="5"/>
    </row>
    <row r="211" spans="1:7">
      <c r="A211" s="4">
        <v>210</v>
      </c>
      <c r="B211" s="6" t="s">
        <v>344</v>
      </c>
      <c r="C211" s="12" t="s">
        <v>345</v>
      </c>
      <c r="D211" s="5">
        <v>127000000</v>
      </c>
      <c r="E211" s="5">
        <v>113746621</v>
      </c>
      <c r="F211" s="5">
        <v>356546621</v>
      </c>
      <c r="G211" s="5"/>
    </row>
    <row r="212" spans="1:7">
      <c r="A212" s="4">
        <v>211</v>
      </c>
      <c r="B212" s="6" t="s">
        <v>40</v>
      </c>
      <c r="C212" s="12" t="s">
        <v>41</v>
      </c>
      <c r="D212" s="5">
        <v>125000000</v>
      </c>
      <c r="E212" s="5">
        <v>381011219</v>
      </c>
      <c r="F212" s="5">
        <v>1341511219</v>
      </c>
      <c r="G212" s="5"/>
    </row>
    <row r="213" spans="1:7">
      <c r="A213" s="4">
        <v>212</v>
      </c>
      <c r="B213" s="6" t="s">
        <v>346</v>
      </c>
      <c r="C213" s="12" t="s">
        <v>347</v>
      </c>
      <c r="D213" s="5">
        <v>125000000</v>
      </c>
      <c r="E213" s="5">
        <v>337135885</v>
      </c>
      <c r="F213" s="5">
        <v>766652288</v>
      </c>
      <c r="G213" s="5"/>
    </row>
    <row r="214" spans="1:7">
      <c r="A214" s="4">
        <v>213</v>
      </c>
      <c r="B214" s="6" t="s">
        <v>348</v>
      </c>
      <c r="C214" s="12" t="s">
        <v>349</v>
      </c>
      <c r="D214" s="5">
        <v>125000000</v>
      </c>
      <c r="E214" s="5">
        <v>317575550</v>
      </c>
      <c r="F214" s="5">
        <v>974755371</v>
      </c>
      <c r="G214" s="5"/>
    </row>
    <row r="215" spans="1:7">
      <c r="A215" s="4">
        <v>214</v>
      </c>
      <c r="B215" s="6">
        <v>37871</v>
      </c>
      <c r="C215" s="12" t="s">
        <v>350</v>
      </c>
      <c r="D215" s="5">
        <v>125000000</v>
      </c>
      <c r="E215" s="5">
        <v>305411224</v>
      </c>
      <c r="F215" s="5">
        <v>634954103</v>
      </c>
      <c r="G215" s="5"/>
    </row>
    <row r="216" spans="1:7">
      <c r="A216" s="4">
        <v>215</v>
      </c>
      <c r="B216" s="6" t="s">
        <v>56</v>
      </c>
      <c r="C216" s="12" t="s">
        <v>57</v>
      </c>
      <c r="D216" s="5">
        <v>125000000</v>
      </c>
      <c r="E216" s="5">
        <v>295983305</v>
      </c>
      <c r="F216" s="5">
        <v>960283305</v>
      </c>
      <c r="G216" s="5"/>
    </row>
    <row r="217" spans="1:7">
      <c r="A217" s="4">
        <v>216</v>
      </c>
      <c r="B217" s="6" t="s">
        <v>351</v>
      </c>
      <c r="C217" s="12" t="s">
        <v>352</v>
      </c>
      <c r="D217" s="5">
        <v>125000000</v>
      </c>
      <c r="E217" s="5">
        <v>217536138</v>
      </c>
      <c r="F217" s="5">
        <v>767820459</v>
      </c>
      <c r="G217" s="5"/>
    </row>
    <row r="218" spans="1:7">
      <c r="A218" s="4">
        <v>217</v>
      </c>
      <c r="B218" s="6">
        <v>37657</v>
      </c>
      <c r="C218" s="12" t="s">
        <v>353</v>
      </c>
      <c r="D218" s="5">
        <v>125000000</v>
      </c>
      <c r="E218" s="5">
        <v>214949694</v>
      </c>
      <c r="F218" s="5">
        <v>407711549</v>
      </c>
      <c r="G218" s="5"/>
    </row>
    <row r="219" spans="1:7">
      <c r="A219" s="4">
        <v>218</v>
      </c>
      <c r="B219" s="6" t="s">
        <v>354</v>
      </c>
      <c r="C219" s="12" t="s">
        <v>355</v>
      </c>
      <c r="D219" s="5">
        <v>125000000</v>
      </c>
      <c r="E219" s="5">
        <v>209837675</v>
      </c>
      <c r="F219" s="5">
        <v>629969804</v>
      </c>
      <c r="G219" s="5"/>
    </row>
    <row r="220" spans="1:7">
      <c r="A220" s="4">
        <v>219</v>
      </c>
      <c r="B220" s="6">
        <v>41859</v>
      </c>
      <c r="C220" s="12" t="s">
        <v>356</v>
      </c>
      <c r="D220" s="5">
        <v>125000000</v>
      </c>
      <c r="E220" s="5">
        <v>191204754</v>
      </c>
      <c r="F220" s="5">
        <v>485004754</v>
      </c>
      <c r="G220" s="5"/>
    </row>
    <row r="221" spans="1:7">
      <c r="A221" s="4">
        <v>220</v>
      </c>
      <c r="B221" s="6" t="s">
        <v>254</v>
      </c>
      <c r="C221" s="12" t="s">
        <v>357</v>
      </c>
      <c r="D221" s="5">
        <v>125000000</v>
      </c>
      <c r="E221" s="5">
        <v>186848418</v>
      </c>
      <c r="F221" s="5">
        <v>535663443</v>
      </c>
      <c r="G221" s="5"/>
    </row>
    <row r="222" spans="1:7">
      <c r="A222" s="4">
        <v>221</v>
      </c>
      <c r="B222" s="6" t="s">
        <v>358</v>
      </c>
      <c r="C222" s="12" t="s">
        <v>359</v>
      </c>
      <c r="D222" s="5">
        <v>125000000</v>
      </c>
      <c r="E222" s="5">
        <v>186740799</v>
      </c>
      <c r="F222" s="5">
        <v>556319450</v>
      </c>
      <c r="G222" s="5"/>
    </row>
    <row r="223" spans="1:7">
      <c r="A223" s="4">
        <v>222</v>
      </c>
      <c r="B223" s="6">
        <v>40182</v>
      </c>
      <c r="C223" s="12" t="s">
        <v>360</v>
      </c>
      <c r="D223" s="5">
        <v>125000000</v>
      </c>
      <c r="E223" s="5">
        <v>163214888</v>
      </c>
      <c r="F223" s="5">
        <v>493214888</v>
      </c>
      <c r="G223" s="5"/>
    </row>
    <row r="224" spans="1:7">
      <c r="A224" s="4">
        <v>223</v>
      </c>
      <c r="B224" s="6" t="s">
        <v>361</v>
      </c>
      <c r="C224" s="12" t="s">
        <v>189</v>
      </c>
      <c r="D224" s="5">
        <v>125000000</v>
      </c>
      <c r="E224" s="5">
        <v>136314294</v>
      </c>
      <c r="F224" s="5">
        <v>376000000</v>
      </c>
      <c r="G224" s="5"/>
    </row>
    <row r="225" spans="1:7">
      <c r="A225" s="4">
        <v>224</v>
      </c>
      <c r="B225" s="6">
        <v>41127</v>
      </c>
      <c r="C225" s="12" t="s">
        <v>362</v>
      </c>
      <c r="D225" s="5">
        <v>125000000</v>
      </c>
      <c r="E225" s="5">
        <v>126477084</v>
      </c>
      <c r="F225" s="5">
        <v>399005706</v>
      </c>
      <c r="G225" s="5"/>
    </row>
    <row r="226" spans="1:7">
      <c r="A226" s="4">
        <v>225</v>
      </c>
      <c r="B226" s="6">
        <v>41190</v>
      </c>
      <c r="C226" s="12" t="s">
        <v>363</v>
      </c>
      <c r="D226" s="5">
        <v>125000000</v>
      </c>
      <c r="E226" s="5">
        <v>113203870</v>
      </c>
      <c r="F226" s="5">
        <v>280355920</v>
      </c>
      <c r="G226" s="5"/>
    </row>
    <row r="227" spans="1:7">
      <c r="A227" s="4">
        <v>226</v>
      </c>
      <c r="B227" s="6" t="s">
        <v>364</v>
      </c>
      <c r="C227" s="12" t="s">
        <v>365</v>
      </c>
      <c r="D227" s="5">
        <v>125000000</v>
      </c>
      <c r="E227" s="5">
        <v>107325195</v>
      </c>
      <c r="F227" s="5">
        <v>238317814</v>
      </c>
      <c r="G227" s="5"/>
    </row>
    <row r="228" spans="1:7">
      <c r="A228" s="4">
        <v>227</v>
      </c>
      <c r="B228" s="6">
        <v>40976</v>
      </c>
      <c r="C228" s="12" t="s">
        <v>366</v>
      </c>
      <c r="D228" s="5">
        <v>125000000</v>
      </c>
      <c r="E228" s="5">
        <v>58877969</v>
      </c>
      <c r="F228" s="5">
        <v>211856088</v>
      </c>
      <c r="G228" s="5"/>
    </row>
    <row r="229" spans="1:7">
      <c r="A229" s="4">
        <v>228</v>
      </c>
      <c r="B229" s="6" t="s">
        <v>367</v>
      </c>
      <c r="C229" s="12" t="s">
        <v>368</v>
      </c>
      <c r="D229" s="5">
        <v>125000000</v>
      </c>
      <c r="E229" s="5">
        <v>32698899</v>
      </c>
      <c r="F229" s="5">
        <v>61698899</v>
      </c>
      <c r="G229" s="5"/>
    </row>
    <row r="230" spans="1:7">
      <c r="A230" s="4">
        <v>229</v>
      </c>
      <c r="B230" s="6" t="s">
        <v>369</v>
      </c>
      <c r="C230" s="12" t="s">
        <v>370</v>
      </c>
      <c r="D230" s="5">
        <v>123000000</v>
      </c>
      <c r="E230" s="5">
        <v>260044825</v>
      </c>
      <c r="F230" s="5">
        <v>345141403</v>
      </c>
      <c r="G230" s="5"/>
    </row>
    <row r="231" spans="1:7">
      <c r="A231" s="4">
        <v>230</v>
      </c>
      <c r="B231" s="6" t="s">
        <v>371</v>
      </c>
      <c r="C231" s="12" t="s">
        <v>372</v>
      </c>
      <c r="D231" s="5">
        <v>120000000</v>
      </c>
      <c r="E231" s="5">
        <v>215409889</v>
      </c>
      <c r="F231" s="5">
        <v>549588516</v>
      </c>
      <c r="G231" s="5"/>
    </row>
    <row r="232" spans="1:7">
      <c r="A232" s="4">
        <v>231</v>
      </c>
      <c r="B232" s="6" t="s">
        <v>373</v>
      </c>
      <c r="C232" s="12" t="s">
        <v>374</v>
      </c>
      <c r="D232" s="5">
        <v>120000000</v>
      </c>
      <c r="E232" s="5">
        <v>182618434</v>
      </c>
      <c r="F232" s="5">
        <v>328711434</v>
      </c>
      <c r="G232" s="5"/>
    </row>
    <row r="233" spans="1:7">
      <c r="A233" s="4">
        <v>232</v>
      </c>
      <c r="B233" s="6" t="s">
        <v>375</v>
      </c>
      <c r="C233" s="12" t="s">
        <v>376</v>
      </c>
      <c r="D233" s="5">
        <v>120000000</v>
      </c>
      <c r="E233" s="5">
        <v>150275820</v>
      </c>
      <c r="F233" s="5">
        <v>348775820</v>
      </c>
      <c r="G233" s="5"/>
    </row>
    <row r="234" spans="1:7">
      <c r="A234" s="4">
        <v>233</v>
      </c>
      <c r="B234" s="6" t="s">
        <v>377</v>
      </c>
      <c r="C234" s="12" t="s">
        <v>378</v>
      </c>
      <c r="D234" s="5">
        <v>120000000</v>
      </c>
      <c r="E234" s="5">
        <v>131921738</v>
      </c>
      <c r="F234" s="5">
        <v>288215319</v>
      </c>
      <c r="G234" s="5"/>
    </row>
    <row r="235" spans="1:7">
      <c r="A235" s="4">
        <v>234</v>
      </c>
      <c r="B235" s="6" t="s">
        <v>261</v>
      </c>
      <c r="C235" s="12" t="s">
        <v>379</v>
      </c>
      <c r="D235" s="5">
        <v>120000000</v>
      </c>
      <c r="E235" s="5">
        <v>124987022</v>
      </c>
      <c r="F235" s="5">
        <v>607987022</v>
      </c>
      <c r="G235" s="5"/>
    </row>
    <row r="236" spans="1:7">
      <c r="A236" s="4">
        <v>235</v>
      </c>
      <c r="B236" s="6" t="s">
        <v>380</v>
      </c>
      <c r="C236" s="12" t="s">
        <v>381</v>
      </c>
      <c r="D236" s="5">
        <v>120000000</v>
      </c>
      <c r="E236" s="5">
        <v>115802596</v>
      </c>
      <c r="F236" s="5">
        <v>229545589</v>
      </c>
      <c r="G236" s="5"/>
    </row>
    <row r="237" spans="1:7">
      <c r="A237" s="4">
        <v>236</v>
      </c>
      <c r="B237" s="6" t="s">
        <v>382</v>
      </c>
      <c r="C237" s="12" t="s">
        <v>383</v>
      </c>
      <c r="D237" s="5">
        <v>120000000</v>
      </c>
      <c r="E237" s="5">
        <v>100814328</v>
      </c>
      <c r="F237" s="5">
        <v>227200000</v>
      </c>
      <c r="G237" s="5"/>
    </row>
    <row r="238" spans="1:7">
      <c r="A238" s="4">
        <v>237</v>
      </c>
      <c r="B238" s="6">
        <v>41525</v>
      </c>
      <c r="C238" s="12" t="s">
        <v>384</v>
      </c>
      <c r="D238" s="5">
        <v>120000000</v>
      </c>
      <c r="E238" s="5">
        <v>93050117</v>
      </c>
      <c r="F238" s="5">
        <v>286192091</v>
      </c>
      <c r="G238" s="5"/>
    </row>
    <row r="239" spans="1:7">
      <c r="A239" s="4">
        <v>238</v>
      </c>
      <c r="B239" s="6" t="s">
        <v>385</v>
      </c>
      <c r="C239" s="12" t="s">
        <v>386</v>
      </c>
      <c r="D239" s="5">
        <v>120000000</v>
      </c>
      <c r="E239" s="5">
        <v>89107235</v>
      </c>
      <c r="F239" s="5">
        <v>287916633</v>
      </c>
      <c r="G239" s="5"/>
    </row>
    <row r="240" spans="1:7">
      <c r="A240" s="4">
        <v>239</v>
      </c>
      <c r="B240" s="6" t="s">
        <v>387</v>
      </c>
      <c r="C240" s="12" t="s">
        <v>388</v>
      </c>
      <c r="D240" s="5">
        <v>120000000</v>
      </c>
      <c r="E240" s="5">
        <v>64956806</v>
      </c>
      <c r="F240" s="5">
        <v>166000000</v>
      </c>
      <c r="G240" s="5"/>
    </row>
    <row r="241" spans="1:7">
      <c r="A241" s="4">
        <v>240</v>
      </c>
      <c r="B241" s="6">
        <v>41975</v>
      </c>
      <c r="C241" s="12" t="s">
        <v>389</v>
      </c>
      <c r="D241" s="5">
        <v>120000000</v>
      </c>
      <c r="E241" s="5">
        <v>58607007</v>
      </c>
      <c r="F241" s="5">
        <v>242981799</v>
      </c>
      <c r="G241" s="5"/>
    </row>
    <row r="242" spans="1:7">
      <c r="A242" s="4">
        <v>241</v>
      </c>
      <c r="B242" s="6">
        <v>38297</v>
      </c>
      <c r="C242" s="12" t="s">
        <v>390</v>
      </c>
      <c r="D242" s="5">
        <v>120000000</v>
      </c>
      <c r="E242" s="5">
        <v>57712751</v>
      </c>
      <c r="F242" s="5">
        <v>107212751</v>
      </c>
      <c r="G242" s="5"/>
    </row>
    <row r="243" spans="1:7">
      <c r="A243" s="4">
        <v>242</v>
      </c>
      <c r="B243" s="6">
        <v>42193</v>
      </c>
      <c r="C243" s="12" t="s">
        <v>391</v>
      </c>
      <c r="D243" s="5">
        <v>120000000</v>
      </c>
      <c r="E243" s="5">
        <v>56117548</v>
      </c>
      <c r="F243" s="5">
        <v>167117548</v>
      </c>
      <c r="G243" s="5"/>
    </row>
    <row r="244" spans="1:7">
      <c r="A244" s="4">
        <v>243</v>
      </c>
      <c r="B244" s="6">
        <v>39696</v>
      </c>
      <c r="C244" s="12" t="s">
        <v>392</v>
      </c>
      <c r="D244" s="5">
        <v>120000000</v>
      </c>
      <c r="E244" s="5">
        <v>43945766</v>
      </c>
      <c r="F244" s="5">
        <v>93394462</v>
      </c>
      <c r="G244" s="5"/>
    </row>
    <row r="245" spans="1:7">
      <c r="A245" s="4">
        <v>244</v>
      </c>
      <c r="B245" s="6" t="s">
        <v>393</v>
      </c>
      <c r="C245" s="12" t="s">
        <v>394</v>
      </c>
      <c r="D245" s="5">
        <v>120000000</v>
      </c>
      <c r="E245" s="5">
        <v>35818913</v>
      </c>
      <c r="F245" s="5">
        <v>163018913</v>
      </c>
      <c r="G245" s="5"/>
    </row>
    <row r="246" spans="1:7">
      <c r="A246" s="4">
        <v>245</v>
      </c>
      <c r="B246" s="6" t="s">
        <v>95</v>
      </c>
      <c r="C246" s="12" t="s">
        <v>395</v>
      </c>
      <c r="D246" s="5">
        <v>120000000</v>
      </c>
      <c r="E246" s="5">
        <v>30212620</v>
      </c>
      <c r="F246" s="5">
        <v>49628177</v>
      </c>
      <c r="G246" s="5"/>
    </row>
    <row r="247" spans="1:7">
      <c r="A247" s="4">
        <v>246</v>
      </c>
      <c r="B247" s="6">
        <v>42471</v>
      </c>
      <c r="C247" s="12" t="s">
        <v>396</v>
      </c>
      <c r="D247" s="5">
        <v>120000000</v>
      </c>
      <c r="E247" s="4">
        <v>0</v>
      </c>
      <c r="F247" s="4">
        <v>0</v>
      </c>
    </row>
    <row r="248" spans="1:7">
      <c r="A248" s="4">
        <v>247</v>
      </c>
      <c r="B248" s="6" t="s">
        <v>397</v>
      </c>
      <c r="C248" s="12" t="s">
        <v>398</v>
      </c>
      <c r="D248" s="5">
        <v>117000000</v>
      </c>
      <c r="E248" s="5">
        <v>76423035</v>
      </c>
      <c r="F248" s="5">
        <v>258751370</v>
      </c>
      <c r="G248" s="5"/>
    </row>
    <row r="249" spans="1:7">
      <c r="A249" s="4">
        <v>248</v>
      </c>
      <c r="B249" s="6" t="s">
        <v>399</v>
      </c>
      <c r="C249" s="12" t="s">
        <v>400</v>
      </c>
      <c r="D249" s="5">
        <v>115000000</v>
      </c>
      <c r="E249" s="5">
        <v>474544677</v>
      </c>
      <c r="F249" s="5">
        <v>1027044677</v>
      </c>
      <c r="G249" s="5"/>
    </row>
    <row r="250" spans="1:7">
      <c r="A250" s="4">
        <v>249</v>
      </c>
      <c r="B250" s="6" t="s">
        <v>401</v>
      </c>
      <c r="C250" s="12" t="s">
        <v>402</v>
      </c>
      <c r="D250" s="5">
        <v>115000000</v>
      </c>
      <c r="E250" s="5">
        <v>380270577</v>
      </c>
      <c r="F250" s="5">
        <v>848998877</v>
      </c>
      <c r="G250" s="5"/>
    </row>
    <row r="251" spans="1:7">
      <c r="A251" s="4">
        <v>250</v>
      </c>
      <c r="B251" s="6" t="s">
        <v>403</v>
      </c>
      <c r="C251" s="12" t="s">
        <v>404</v>
      </c>
      <c r="D251" s="5">
        <v>115000000</v>
      </c>
      <c r="E251" s="5">
        <v>310676740</v>
      </c>
      <c r="F251" s="5">
        <v>656695615</v>
      </c>
      <c r="G251" s="5"/>
    </row>
    <row r="252" spans="1:7">
      <c r="A252" s="4">
        <v>251</v>
      </c>
      <c r="B252" s="6">
        <v>36933</v>
      </c>
      <c r="C252" s="12" t="s">
        <v>405</v>
      </c>
      <c r="D252" s="5">
        <v>115000000</v>
      </c>
      <c r="E252" s="5">
        <v>289423425</v>
      </c>
      <c r="F252" s="5">
        <v>559757719</v>
      </c>
      <c r="G252" s="5"/>
    </row>
    <row r="253" spans="1:7">
      <c r="A253" s="4">
        <v>252</v>
      </c>
      <c r="B253" s="6" t="s">
        <v>406</v>
      </c>
      <c r="C253" s="12" t="s">
        <v>407</v>
      </c>
      <c r="D253" s="5">
        <v>115000000</v>
      </c>
      <c r="E253" s="5">
        <v>132556852</v>
      </c>
      <c r="F253" s="5">
        <v>416456852</v>
      </c>
      <c r="G253" s="5"/>
    </row>
    <row r="254" spans="1:7">
      <c r="A254" s="4">
        <v>253</v>
      </c>
      <c r="B254" s="6">
        <v>35613</v>
      </c>
      <c r="C254" s="12" t="s">
        <v>408</v>
      </c>
      <c r="D254" s="5">
        <v>115000000</v>
      </c>
      <c r="E254" s="5">
        <v>67163857</v>
      </c>
      <c r="F254" s="5">
        <v>178200000</v>
      </c>
      <c r="G254" s="5"/>
    </row>
    <row r="255" spans="1:7">
      <c r="A255" s="4">
        <v>254</v>
      </c>
      <c r="B255" s="6" t="s">
        <v>409</v>
      </c>
      <c r="C255" s="12" t="s">
        <v>410</v>
      </c>
      <c r="D255" s="5">
        <v>115000000</v>
      </c>
      <c r="E255" s="5">
        <v>48003015</v>
      </c>
      <c r="F255" s="5">
        <v>164602163</v>
      </c>
      <c r="G255" s="5"/>
    </row>
    <row r="256" spans="1:7">
      <c r="A256" s="4">
        <v>255</v>
      </c>
      <c r="B256" s="6" t="s">
        <v>411</v>
      </c>
      <c r="C256" s="12" t="s">
        <v>412</v>
      </c>
      <c r="D256" s="5">
        <v>115000000</v>
      </c>
      <c r="E256" s="5">
        <v>40914068</v>
      </c>
      <c r="F256" s="5">
        <v>77628265</v>
      </c>
      <c r="G256" s="5"/>
    </row>
    <row r="257" spans="1:7">
      <c r="A257" s="4">
        <v>256</v>
      </c>
      <c r="B257" s="6">
        <v>39545</v>
      </c>
      <c r="C257" s="12" t="s">
        <v>413</v>
      </c>
      <c r="D257" s="5">
        <v>113500000</v>
      </c>
      <c r="E257" s="5">
        <v>999811</v>
      </c>
      <c r="F257" s="5">
        <v>132999811</v>
      </c>
      <c r="G257" s="5"/>
    </row>
    <row r="258" spans="1:7">
      <c r="A258" s="4">
        <v>257</v>
      </c>
      <c r="B258" s="6" t="s">
        <v>414</v>
      </c>
      <c r="C258" s="12" t="s">
        <v>415</v>
      </c>
      <c r="D258" s="5">
        <v>112000000</v>
      </c>
      <c r="E258" s="5">
        <v>42779261</v>
      </c>
      <c r="F258" s="5">
        <v>232017848</v>
      </c>
      <c r="G258" s="5"/>
    </row>
    <row r="259" spans="1:7">
      <c r="A259" s="4">
        <v>258</v>
      </c>
      <c r="B259" s="6">
        <v>41374</v>
      </c>
      <c r="C259" s="12" t="s">
        <v>416</v>
      </c>
      <c r="D259" s="5">
        <v>110000000</v>
      </c>
      <c r="E259" s="5">
        <v>274092705</v>
      </c>
      <c r="F259" s="5">
        <v>716392705</v>
      </c>
      <c r="G259" s="5"/>
    </row>
    <row r="260" spans="1:7">
      <c r="A260" s="4">
        <v>259</v>
      </c>
      <c r="B260" s="6" t="s">
        <v>417</v>
      </c>
      <c r="C260" s="12" t="s">
        <v>418</v>
      </c>
      <c r="D260" s="5">
        <v>110000000</v>
      </c>
      <c r="E260" s="5">
        <v>250863268</v>
      </c>
      <c r="F260" s="5">
        <v>579446407</v>
      </c>
      <c r="G260" s="5"/>
    </row>
    <row r="261" spans="1:7">
      <c r="A261" s="4">
        <v>260</v>
      </c>
      <c r="B261" s="6">
        <v>38631</v>
      </c>
      <c r="C261" s="12" t="s">
        <v>419</v>
      </c>
      <c r="D261" s="5">
        <v>110000000</v>
      </c>
      <c r="E261" s="5">
        <v>186336279</v>
      </c>
      <c r="F261" s="5">
        <v>486124090</v>
      </c>
      <c r="G261" s="5"/>
    </row>
    <row r="262" spans="1:7">
      <c r="A262" s="4">
        <v>261</v>
      </c>
      <c r="B262" s="6" t="s">
        <v>420</v>
      </c>
      <c r="C262" s="12" t="s">
        <v>421</v>
      </c>
      <c r="D262" s="5">
        <v>110000000</v>
      </c>
      <c r="E262" s="5">
        <v>155190832</v>
      </c>
      <c r="F262" s="5">
        <v>469590832</v>
      </c>
      <c r="G262" s="5"/>
    </row>
    <row r="263" spans="1:7">
      <c r="A263" s="4">
        <v>262</v>
      </c>
      <c r="B263" s="6" t="s">
        <v>178</v>
      </c>
      <c r="C263" s="12" t="s">
        <v>422</v>
      </c>
      <c r="D263" s="5">
        <v>110000000</v>
      </c>
      <c r="E263" s="5">
        <v>142614158</v>
      </c>
      <c r="F263" s="5">
        <v>563749323</v>
      </c>
      <c r="G263" s="5"/>
    </row>
    <row r="264" spans="1:7">
      <c r="A264" s="4">
        <v>263</v>
      </c>
      <c r="B264" s="6" t="s">
        <v>423</v>
      </c>
      <c r="C264" s="12" t="s">
        <v>424</v>
      </c>
      <c r="D264" s="5">
        <v>110000000</v>
      </c>
      <c r="E264" s="5">
        <v>134529403</v>
      </c>
      <c r="F264" s="5">
        <v>382288147</v>
      </c>
      <c r="G264" s="5"/>
    </row>
    <row r="265" spans="1:7">
      <c r="A265" s="4">
        <v>264</v>
      </c>
      <c r="B265" s="6" t="s">
        <v>425</v>
      </c>
      <c r="C265" s="12" t="s">
        <v>426</v>
      </c>
      <c r="D265" s="5">
        <v>110000000</v>
      </c>
      <c r="E265" s="5">
        <v>130179072</v>
      </c>
      <c r="F265" s="5">
        <v>295279072</v>
      </c>
      <c r="G265" s="5"/>
    </row>
    <row r="266" spans="1:7">
      <c r="A266" s="4">
        <v>265</v>
      </c>
      <c r="B266" s="6">
        <v>38272</v>
      </c>
      <c r="C266" s="12" t="s">
        <v>427</v>
      </c>
      <c r="D266" s="5">
        <v>110000000</v>
      </c>
      <c r="E266" s="5">
        <v>125531634</v>
      </c>
      <c r="F266" s="5">
        <v>362989076</v>
      </c>
      <c r="G266" s="5"/>
    </row>
    <row r="267" spans="1:7">
      <c r="A267" s="4">
        <v>266</v>
      </c>
      <c r="B267" s="6" t="s">
        <v>80</v>
      </c>
      <c r="C267" s="12" t="s">
        <v>428</v>
      </c>
      <c r="D267" s="5">
        <v>110000000</v>
      </c>
      <c r="E267" s="5">
        <v>125304276</v>
      </c>
      <c r="F267" s="5">
        <v>339504276</v>
      </c>
      <c r="G267" s="5"/>
    </row>
    <row r="268" spans="1:7">
      <c r="A268" s="4">
        <v>267</v>
      </c>
      <c r="B268" s="6" t="s">
        <v>429</v>
      </c>
      <c r="C268" s="12" t="s">
        <v>430</v>
      </c>
      <c r="D268" s="5">
        <v>110000000</v>
      </c>
      <c r="E268" s="5">
        <v>113330342</v>
      </c>
      <c r="F268" s="5">
        <v>215300000</v>
      </c>
      <c r="G268" s="5"/>
    </row>
    <row r="269" spans="1:7">
      <c r="A269" s="4">
        <v>268</v>
      </c>
      <c r="B269" s="6">
        <v>41823</v>
      </c>
      <c r="C269" s="12" t="s">
        <v>431</v>
      </c>
      <c r="D269" s="5">
        <v>110000000</v>
      </c>
      <c r="E269" s="5">
        <v>106580051</v>
      </c>
      <c r="F269" s="5">
        <v>330780051</v>
      </c>
      <c r="G269" s="5"/>
    </row>
    <row r="270" spans="1:7">
      <c r="A270" s="4">
        <v>269</v>
      </c>
      <c r="B270" s="6" t="s">
        <v>432</v>
      </c>
      <c r="C270" s="12" t="s">
        <v>433</v>
      </c>
      <c r="D270" s="5">
        <v>110000000</v>
      </c>
      <c r="E270" s="5">
        <v>102608827</v>
      </c>
      <c r="F270" s="5">
        <v>208370892</v>
      </c>
      <c r="G270" s="5"/>
    </row>
    <row r="271" spans="1:7">
      <c r="A271" s="4">
        <v>270</v>
      </c>
      <c r="B271" s="6" t="s">
        <v>434</v>
      </c>
      <c r="C271" s="12" t="s">
        <v>435</v>
      </c>
      <c r="D271" s="5">
        <v>110000000</v>
      </c>
      <c r="E271" s="5">
        <v>98780042</v>
      </c>
      <c r="F271" s="5">
        <v>229155503</v>
      </c>
      <c r="G271" s="5"/>
    </row>
    <row r="272" spans="1:7">
      <c r="A272" s="4">
        <v>271</v>
      </c>
      <c r="B272" s="6">
        <v>40734</v>
      </c>
      <c r="C272" s="12" t="s">
        <v>436</v>
      </c>
      <c r="D272" s="5">
        <v>110000000</v>
      </c>
      <c r="E272" s="5">
        <v>85463309</v>
      </c>
      <c r="F272" s="5">
        <v>263880341</v>
      </c>
      <c r="G272" s="5"/>
    </row>
    <row r="273" spans="1:7">
      <c r="A273" s="4">
        <v>272</v>
      </c>
      <c r="B273" s="6">
        <v>40488</v>
      </c>
      <c r="C273" s="12" t="s">
        <v>437</v>
      </c>
      <c r="D273" s="5">
        <v>110000000</v>
      </c>
      <c r="E273" s="5">
        <v>77222099</v>
      </c>
      <c r="F273" s="5">
        <v>177241171</v>
      </c>
      <c r="G273" s="5"/>
    </row>
    <row r="274" spans="1:7">
      <c r="A274" s="4">
        <v>273</v>
      </c>
      <c r="B274" s="6" t="s">
        <v>438</v>
      </c>
      <c r="C274" s="12" t="s">
        <v>439</v>
      </c>
      <c r="D274" s="5">
        <v>110000000</v>
      </c>
      <c r="E274" s="5">
        <v>71017784</v>
      </c>
      <c r="F274" s="5">
        <v>348547523</v>
      </c>
      <c r="G274" s="5"/>
    </row>
    <row r="275" spans="1:7">
      <c r="A275" s="4">
        <v>274</v>
      </c>
      <c r="B275" s="6" t="s">
        <v>440</v>
      </c>
      <c r="C275" s="12" t="s">
        <v>441</v>
      </c>
      <c r="D275" s="5">
        <v>110000000</v>
      </c>
      <c r="E275" s="5">
        <v>66184051</v>
      </c>
      <c r="F275" s="5">
        <v>171484051</v>
      </c>
      <c r="G275" s="5"/>
    </row>
    <row r="276" spans="1:7">
      <c r="A276" s="4">
        <v>275</v>
      </c>
      <c r="B276" s="6">
        <v>40153</v>
      </c>
      <c r="C276" s="12" t="s">
        <v>442</v>
      </c>
      <c r="D276" s="5">
        <v>110000000</v>
      </c>
      <c r="E276" s="5">
        <v>65452312</v>
      </c>
      <c r="F276" s="5">
        <v>152364370</v>
      </c>
      <c r="G276" s="5"/>
    </row>
    <row r="277" spans="1:7">
      <c r="A277" s="4">
        <v>276</v>
      </c>
      <c r="B277" s="6">
        <v>41285</v>
      </c>
      <c r="C277" s="12" t="s">
        <v>443</v>
      </c>
      <c r="D277" s="5">
        <v>110000000</v>
      </c>
      <c r="E277" s="5">
        <v>61737191</v>
      </c>
      <c r="F277" s="5">
        <v>89737191</v>
      </c>
      <c r="G277" s="5"/>
    </row>
    <row r="278" spans="1:7">
      <c r="A278" s="4">
        <v>277</v>
      </c>
      <c r="B278" s="6">
        <v>38021</v>
      </c>
      <c r="C278" s="12" t="s">
        <v>444</v>
      </c>
      <c r="D278" s="5">
        <v>110000000</v>
      </c>
      <c r="E278" s="5">
        <v>50026353</v>
      </c>
      <c r="F278" s="5">
        <v>76482461</v>
      </c>
      <c r="G278" s="5"/>
    </row>
    <row r="279" spans="1:7">
      <c r="A279" s="4">
        <v>278</v>
      </c>
      <c r="B279" s="6" t="s">
        <v>445</v>
      </c>
      <c r="C279" s="12" t="s">
        <v>446</v>
      </c>
      <c r="D279" s="5">
        <v>110000000</v>
      </c>
      <c r="E279" s="5">
        <v>48097081</v>
      </c>
      <c r="F279" s="5">
        <v>150468000</v>
      </c>
      <c r="G279" s="5"/>
    </row>
    <row r="280" spans="1:7">
      <c r="A280" s="4">
        <v>279</v>
      </c>
      <c r="B280" s="6">
        <v>38508</v>
      </c>
      <c r="C280" s="12" t="s">
        <v>447</v>
      </c>
      <c r="D280" s="5">
        <v>110000000</v>
      </c>
      <c r="E280" s="5">
        <v>47398413</v>
      </c>
      <c r="F280" s="5">
        <v>218853353</v>
      </c>
      <c r="G280" s="5"/>
    </row>
    <row r="281" spans="1:7">
      <c r="A281" s="4">
        <v>280</v>
      </c>
      <c r="B281" s="6" t="s">
        <v>448</v>
      </c>
      <c r="C281" s="12" t="s">
        <v>449</v>
      </c>
      <c r="D281" s="5">
        <v>110000000</v>
      </c>
      <c r="E281" s="5">
        <v>24004159</v>
      </c>
      <c r="F281" s="5">
        <v>72004159</v>
      </c>
      <c r="G281" s="5"/>
    </row>
    <row r="282" spans="1:7">
      <c r="A282" s="4">
        <v>281</v>
      </c>
      <c r="B282" s="6" t="s">
        <v>450</v>
      </c>
      <c r="C282" s="12" t="s">
        <v>451</v>
      </c>
      <c r="D282" s="5">
        <v>109000000</v>
      </c>
      <c r="E282" s="5">
        <v>315544750</v>
      </c>
      <c r="F282" s="5">
        <v>887217688</v>
      </c>
      <c r="G282" s="5"/>
    </row>
    <row r="283" spans="1:7">
      <c r="A283" s="4">
        <v>282</v>
      </c>
      <c r="B283" s="6" t="s">
        <v>452</v>
      </c>
      <c r="C283" s="12" t="s">
        <v>453</v>
      </c>
      <c r="D283" s="5">
        <v>109000000</v>
      </c>
      <c r="E283" s="5">
        <v>101018283</v>
      </c>
      <c r="F283" s="5">
        <v>133818283</v>
      </c>
      <c r="G283" s="5"/>
    </row>
    <row r="284" spans="1:7">
      <c r="A284" s="4">
        <v>283</v>
      </c>
      <c r="B284" s="6" t="s">
        <v>454</v>
      </c>
      <c r="C284" s="12" t="s">
        <v>455</v>
      </c>
      <c r="D284" s="5">
        <v>109000000</v>
      </c>
      <c r="E284" s="5">
        <v>58183966</v>
      </c>
      <c r="F284" s="5">
        <v>87683966</v>
      </c>
      <c r="G284" s="5"/>
    </row>
    <row r="285" spans="1:7">
      <c r="A285" s="4">
        <v>284</v>
      </c>
      <c r="B285" s="6">
        <v>42045</v>
      </c>
      <c r="C285" s="12" t="s">
        <v>456</v>
      </c>
      <c r="D285" s="5">
        <v>108000000</v>
      </c>
      <c r="E285" s="5">
        <v>228433663</v>
      </c>
      <c r="F285" s="5">
        <v>640055863</v>
      </c>
      <c r="G285" s="5"/>
    </row>
    <row r="286" spans="1:7">
      <c r="A286" s="4">
        <v>285</v>
      </c>
      <c r="B286" s="6" t="s">
        <v>457</v>
      </c>
      <c r="C286" s="12" t="s">
        <v>458</v>
      </c>
      <c r="D286" s="5">
        <v>108000000</v>
      </c>
      <c r="E286" s="4">
        <v>0</v>
      </c>
      <c r="F286" s="4">
        <v>0</v>
      </c>
    </row>
    <row r="287" spans="1:7">
      <c r="A287" s="4">
        <v>286</v>
      </c>
      <c r="B287" s="6" t="s">
        <v>459</v>
      </c>
      <c r="C287" s="12" t="s">
        <v>460</v>
      </c>
      <c r="D287" s="5">
        <v>105000000</v>
      </c>
      <c r="E287" s="5">
        <v>144801023</v>
      </c>
      <c r="F287" s="5">
        <v>348629585</v>
      </c>
      <c r="G287" s="5"/>
    </row>
    <row r="288" spans="1:7">
      <c r="A288" s="4">
        <v>287</v>
      </c>
      <c r="B288" s="6" t="s">
        <v>461</v>
      </c>
      <c r="C288" s="12" t="s">
        <v>462</v>
      </c>
      <c r="D288" s="5">
        <v>105000000</v>
      </c>
      <c r="E288" s="5">
        <v>140015224</v>
      </c>
      <c r="F288" s="5">
        <v>298815224</v>
      </c>
      <c r="G288" s="5"/>
    </row>
    <row r="289" spans="1:7">
      <c r="A289" s="4">
        <v>288</v>
      </c>
      <c r="B289" s="6" t="s">
        <v>463</v>
      </c>
      <c r="C289" s="12" t="s">
        <v>464</v>
      </c>
      <c r="D289" s="5">
        <v>105000000</v>
      </c>
      <c r="E289" s="5">
        <v>104400899</v>
      </c>
      <c r="F289" s="5">
        <v>270997378</v>
      </c>
      <c r="G289" s="5"/>
    </row>
    <row r="290" spans="1:7">
      <c r="A290" s="4">
        <v>289</v>
      </c>
      <c r="B290" s="6">
        <v>39632</v>
      </c>
      <c r="C290" s="12" t="s">
        <v>465</v>
      </c>
      <c r="D290" s="5">
        <v>105000000</v>
      </c>
      <c r="E290" s="5">
        <v>94784201</v>
      </c>
      <c r="F290" s="5">
        <v>269065678</v>
      </c>
      <c r="G290" s="5"/>
    </row>
    <row r="291" spans="1:7">
      <c r="A291" s="4">
        <v>290</v>
      </c>
      <c r="B291" s="6" t="s">
        <v>466</v>
      </c>
      <c r="C291" s="12" t="s">
        <v>467</v>
      </c>
      <c r="D291" s="5">
        <v>105000000</v>
      </c>
      <c r="E291" s="5">
        <v>6712451</v>
      </c>
      <c r="F291" s="5">
        <v>10364769</v>
      </c>
      <c r="G291" s="5"/>
    </row>
    <row r="292" spans="1:7">
      <c r="A292" s="4">
        <v>291</v>
      </c>
      <c r="B292" s="6">
        <v>36775</v>
      </c>
      <c r="C292" s="12" t="s">
        <v>468</v>
      </c>
      <c r="D292" s="5">
        <v>103300000</v>
      </c>
      <c r="E292" s="5">
        <v>101643008</v>
      </c>
      <c r="F292" s="5">
        <v>232643008</v>
      </c>
      <c r="G292" s="5"/>
    </row>
    <row r="293" spans="1:7">
      <c r="A293" s="4">
        <v>292</v>
      </c>
      <c r="B293" s="6">
        <v>36651</v>
      </c>
      <c r="C293" s="12" t="s">
        <v>469</v>
      </c>
      <c r="D293" s="5">
        <v>103000000</v>
      </c>
      <c r="E293" s="5">
        <v>187683805</v>
      </c>
      <c r="F293" s="5">
        <v>457683805</v>
      </c>
      <c r="G293" s="5"/>
    </row>
    <row r="294" spans="1:7">
      <c r="A294" s="4">
        <v>293</v>
      </c>
      <c r="B294" s="6" t="s">
        <v>470</v>
      </c>
      <c r="C294" s="12" t="s">
        <v>471</v>
      </c>
      <c r="D294" s="5">
        <v>103000000</v>
      </c>
      <c r="E294" s="5">
        <v>112200072</v>
      </c>
      <c r="F294" s="5">
        <v>362000072</v>
      </c>
      <c r="G294" s="5"/>
    </row>
    <row r="295" spans="1:7">
      <c r="A295" s="4">
        <v>294</v>
      </c>
      <c r="B295" s="6">
        <v>39820</v>
      </c>
      <c r="C295" s="12" t="s">
        <v>472</v>
      </c>
      <c r="D295" s="5">
        <v>102500000</v>
      </c>
      <c r="E295" s="5">
        <v>97104620</v>
      </c>
      <c r="F295" s="5">
        <v>212282709</v>
      </c>
      <c r="G295" s="5"/>
    </row>
    <row r="296" spans="1:7">
      <c r="A296" s="4">
        <v>295</v>
      </c>
      <c r="B296" s="6" t="s">
        <v>473</v>
      </c>
      <c r="C296" s="12" t="s">
        <v>474</v>
      </c>
      <c r="D296" s="5">
        <v>102000000</v>
      </c>
      <c r="E296" s="5">
        <v>167365000</v>
      </c>
      <c r="F296" s="5">
        <v>594420283</v>
      </c>
      <c r="G296" s="5"/>
    </row>
    <row r="297" spans="1:7">
      <c r="A297" s="4">
        <v>296</v>
      </c>
      <c r="B297" s="6" t="s">
        <v>475</v>
      </c>
      <c r="C297" s="12" t="s">
        <v>476</v>
      </c>
      <c r="D297" s="5">
        <v>102000000</v>
      </c>
      <c r="E297" s="5">
        <v>132024714</v>
      </c>
      <c r="F297" s="5">
        <v>358824714</v>
      </c>
      <c r="G297" s="5"/>
    </row>
    <row r="298" spans="1:7">
      <c r="A298" s="4">
        <v>297</v>
      </c>
      <c r="B298" s="6" t="s">
        <v>477</v>
      </c>
      <c r="C298" s="12" t="s">
        <v>478</v>
      </c>
      <c r="D298" s="5">
        <v>102000000</v>
      </c>
      <c r="E298" s="5">
        <v>27108272</v>
      </c>
      <c r="F298" s="5">
        <v>130673154</v>
      </c>
      <c r="G298" s="5"/>
    </row>
    <row r="299" spans="1:7">
      <c r="A299" s="4">
        <v>298</v>
      </c>
      <c r="B299" s="6" t="s">
        <v>479</v>
      </c>
      <c r="C299" s="12" t="s">
        <v>480</v>
      </c>
      <c r="D299" s="5">
        <v>100000000</v>
      </c>
      <c r="E299" s="5">
        <v>261987880</v>
      </c>
      <c r="F299" s="5">
        <v>878979634</v>
      </c>
      <c r="G299" s="5"/>
    </row>
    <row r="300" spans="1:7">
      <c r="A300" s="4">
        <v>299</v>
      </c>
      <c r="B300" s="6">
        <v>33276</v>
      </c>
      <c r="C300" s="12" t="s">
        <v>481</v>
      </c>
      <c r="D300" s="5">
        <v>100000000</v>
      </c>
      <c r="E300" s="5">
        <v>201858746</v>
      </c>
      <c r="F300" s="5">
        <v>513815401</v>
      </c>
      <c r="G300" s="5"/>
    </row>
    <row r="301" spans="1:7">
      <c r="A301" s="4">
        <v>300</v>
      </c>
      <c r="B301" s="6" t="s">
        <v>482</v>
      </c>
      <c r="C301" s="12" t="s">
        <v>483</v>
      </c>
      <c r="D301" s="5">
        <v>100000000</v>
      </c>
      <c r="E301" s="5">
        <v>184031112</v>
      </c>
      <c r="F301" s="5">
        <v>336529144</v>
      </c>
      <c r="G301" s="5"/>
    </row>
    <row r="302" spans="1:7">
      <c r="A302" s="4">
        <v>301</v>
      </c>
      <c r="B302" s="6" t="s">
        <v>484</v>
      </c>
      <c r="C302" s="12" t="s">
        <v>485</v>
      </c>
      <c r="D302" s="5">
        <v>100000000</v>
      </c>
      <c r="E302" s="5">
        <v>180011740</v>
      </c>
      <c r="F302" s="5">
        <v>362211740</v>
      </c>
      <c r="G302" s="5"/>
    </row>
    <row r="303" spans="1:7">
      <c r="A303" s="4">
        <v>302</v>
      </c>
      <c r="B303" s="6" t="s">
        <v>486</v>
      </c>
      <c r="C303" s="12" t="s">
        <v>487</v>
      </c>
      <c r="D303" s="5">
        <v>100000000</v>
      </c>
      <c r="E303" s="5">
        <v>173005002</v>
      </c>
      <c r="F303" s="5">
        <v>331323410</v>
      </c>
      <c r="G303" s="5"/>
    </row>
    <row r="304" spans="1:7">
      <c r="A304" s="4">
        <v>303</v>
      </c>
      <c r="B304" s="6" t="s">
        <v>488</v>
      </c>
      <c r="C304" s="12" t="s">
        <v>489</v>
      </c>
      <c r="D304" s="5">
        <v>100000000</v>
      </c>
      <c r="E304" s="5">
        <v>162805434</v>
      </c>
      <c r="F304" s="5">
        <v>449948323</v>
      </c>
      <c r="G304" s="5"/>
    </row>
    <row r="305" spans="1:7">
      <c r="A305" s="4">
        <v>304</v>
      </c>
      <c r="B305" s="6" t="s">
        <v>490</v>
      </c>
      <c r="C305" s="12" t="s">
        <v>491</v>
      </c>
      <c r="D305" s="5">
        <v>100000000</v>
      </c>
      <c r="E305" s="5">
        <v>148438600</v>
      </c>
      <c r="F305" s="5">
        <v>310650574</v>
      </c>
      <c r="G305" s="5"/>
    </row>
    <row r="306" spans="1:7">
      <c r="A306" s="4">
        <v>305</v>
      </c>
      <c r="B306" s="6" t="s">
        <v>492</v>
      </c>
      <c r="C306" s="12" t="s">
        <v>493</v>
      </c>
      <c r="D306" s="5">
        <v>100000000</v>
      </c>
      <c r="E306" s="5">
        <v>146282411</v>
      </c>
      <c r="F306" s="5">
        <v>365300000</v>
      </c>
      <c r="G306" s="5"/>
    </row>
    <row r="307" spans="1:7">
      <c r="A307" s="4">
        <v>306</v>
      </c>
      <c r="B307" s="6">
        <v>39124</v>
      </c>
      <c r="C307" s="12" t="s">
        <v>494</v>
      </c>
      <c r="D307" s="5">
        <v>100000000</v>
      </c>
      <c r="E307" s="5">
        <v>130164645</v>
      </c>
      <c r="F307" s="5">
        <v>267985456</v>
      </c>
      <c r="G307" s="5"/>
    </row>
    <row r="308" spans="1:7">
      <c r="A308" s="4">
        <v>307</v>
      </c>
      <c r="B308" s="6" t="s">
        <v>495</v>
      </c>
      <c r="C308" s="12" t="s">
        <v>496</v>
      </c>
      <c r="D308" s="5">
        <v>100000000</v>
      </c>
      <c r="E308" s="5">
        <v>124870275</v>
      </c>
      <c r="F308" s="5">
        <v>236827677</v>
      </c>
      <c r="G308" s="5"/>
    </row>
    <row r="309" spans="1:7">
      <c r="A309" s="4">
        <v>308</v>
      </c>
      <c r="B309" s="6">
        <v>40337</v>
      </c>
      <c r="C309" s="12" t="s">
        <v>497</v>
      </c>
      <c r="D309" s="5">
        <v>100000000</v>
      </c>
      <c r="E309" s="5">
        <v>119219978</v>
      </c>
      <c r="F309" s="5">
        <v>170936470</v>
      </c>
      <c r="G309" s="5"/>
    </row>
    <row r="310" spans="1:7">
      <c r="A310" s="4">
        <v>309</v>
      </c>
      <c r="B310" s="6" t="s">
        <v>432</v>
      </c>
      <c r="C310" s="12" t="s">
        <v>498</v>
      </c>
      <c r="D310" s="5">
        <v>100000000</v>
      </c>
      <c r="E310" s="5">
        <v>118627117</v>
      </c>
      <c r="F310" s="5">
        <v>212956024</v>
      </c>
      <c r="G310" s="5"/>
    </row>
    <row r="311" spans="1:7">
      <c r="A311" s="4">
        <v>310</v>
      </c>
      <c r="B311" s="6" t="s">
        <v>154</v>
      </c>
      <c r="C311" s="12" t="s">
        <v>499</v>
      </c>
      <c r="D311" s="5">
        <v>100000000</v>
      </c>
      <c r="E311" s="5">
        <v>116900694</v>
      </c>
      <c r="F311" s="5">
        <v>391976723</v>
      </c>
      <c r="G311" s="5"/>
    </row>
    <row r="312" spans="1:7">
      <c r="A312" s="4">
        <v>311</v>
      </c>
      <c r="B312" s="6" t="s">
        <v>186</v>
      </c>
      <c r="C312" s="12" t="s">
        <v>500</v>
      </c>
      <c r="D312" s="5">
        <v>100000000</v>
      </c>
      <c r="E312" s="5">
        <v>107518682</v>
      </c>
      <c r="F312" s="5">
        <v>262794441</v>
      </c>
      <c r="G312" s="5"/>
    </row>
    <row r="313" spans="1:7">
      <c r="A313" s="4">
        <v>312</v>
      </c>
      <c r="B313" s="6" t="s">
        <v>501</v>
      </c>
      <c r="C313" s="12" t="s">
        <v>502</v>
      </c>
      <c r="D313" s="5">
        <v>100000000</v>
      </c>
      <c r="E313" s="5">
        <v>101295562</v>
      </c>
      <c r="F313" s="5">
        <v>234400000</v>
      </c>
      <c r="G313" s="5"/>
    </row>
    <row r="314" spans="1:7">
      <c r="A314" s="4">
        <v>313</v>
      </c>
      <c r="B314" s="6" t="s">
        <v>501</v>
      </c>
      <c r="C314" s="12" t="s">
        <v>503</v>
      </c>
      <c r="D314" s="5">
        <v>100000000</v>
      </c>
      <c r="E314" s="5">
        <v>100138851</v>
      </c>
      <c r="F314" s="5">
        <v>325500000</v>
      </c>
      <c r="G314" s="5"/>
    </row>
    <row r="315" spans="1:7">
      <c r="A315" s="4">
        <v>314</v>
      </c>
      <c r="B315" s="6" t="s">
        <v>504</v>
      </c>
      <c r="C315" s="12" t="s">
        <v>505</v>
      </c>
      <c r="D315" s="5">
        <v>100000000</v>
      </c>
      <c r="E315" s="5">
        <v>89296573</v>
      </c>
      <c r="F315" s="5">
        <v>169296573</v>
      </c>
      <c r="G315" s="5"/>
    </row>
    <row r="316" spans="1:7">
      <c r="A316" s="4">
        <v>315</v>
      </c>
      <c r="B316" s="6" t="s">
        <v>506</v>
      </c>
      <c r="C316" s="12" t="s">
        <v>507</v>
      </c>
      <c r="D316" s="5">
        <v>100000000</v>
      </c>
      <c r="E316" s="5">
        <v>85028192</v>
      </c>
      <c r="F316" s="5">
        <v>311979256</v>
      </c>
      <c r="G316" s="5"/>
    </row>
    <row r="317" spans="1:7">
      <c r="A317" s="4">
        <v>316</v>
      </c>
      <c r="B317" s="6" t="s">
        <v>508</v>
      </c>
      <c r="C317" s="12" t="s">
        <v>509</v>
      </c>
      <c r="D317" s="5">
        <v>100000000</v>
      </c>
      <c r="E317" s="5">
        <v>77233467</v>
      </c>
      <c r="F317" s="5">
        <v>99123656</v>
      </c>
      <c r="G317" s="5"/>
    </row>
    <row r="318" spans="1:7">
      <c r="A318" s="4">
        <v>317</v>
      </c>
      <c r="B318" s="6" t="s">
        <v>510</v>
      </c>
      <c r="C318" s="12" t="s">
        <v>511</v>
      </c>
      <c r="D318" s="5">
        <v>100000000</v>
      </c>
      <c r="E318" s="5">
        <v>75030163</v>
      </c>
      <c r="F318" s="5">
        <v>249488115</v>
      </c>
      <c r="G318" s="5"/>
    </row>
    <row r="319" spans="1:7">
      <c r="A319" s="4">
        <v>318</v>
      </c>
      <c r="B319" s="6" t="s">
        <v>512</v>
      </c>
      <c r="C319" s="12" t="s">
        <v>513</v>
      </c>
      <c r="D319" s="5">
        <v>100000000</v>
      </c>
      <c r="E319" s="5">
        <v>72688614</v>
      </c>
      <c r="F319" s="5">
        <v>243388614</v>
      </c>
      <c r="G319" s="5"/>
    </row>
    <row r="320" spans="1:7">
      <c r="A320" s="4">
        <v>319</v>
      </c>
      <c r="B320" s="6">
        <v>40463</v>
      </c>
      <c r="C320" s="12" t="s">
        <v>514</v>
      </c>
      <c r="D320" s="5">
        <v>100000000</v>
      </c>
      <c r="E320" s="5">
        <v>67631157</v>
      </c>
      <c r="F320" s="5">
        <v>278731369</v>
      </c>
      <c r="G320" s="5"/>
    </row>
    <row r="321" spans="1:7">
      <c r="A321" s="4">
        <v>320</v>
      </c>
      <c r="B321" s="6" t="s">
        <v>515</v>
      </c>
      <c r="C321" s="12" t="s">
        <v>516</v>
      </c>
      <c r="D321" s="5">
        <v>100000000</v>
      </c>
      <c r="E321" s="5">
        <v>66889043</v>
      </c>
      <c r="F321" s="5">
        <v>212026975</v>
      </c>
      <c r="G321" s="5"/>
    </row>
    <row r="322" spans="1:7">
      <c r="A322" s="4">
        <v>321</v>
      </c>
      <c r="B322" s="6">
        <v>38297</v>
      </c>
      <c r="C322" s="12" t="s">
        <v>517</v>
      </c>
      <c r="D322" s="5">
        <v>100000000</v>
      </c>
      <c r="E322" s="5">
        <v>59475623</v>
      </c>
      <c r="F322" s="5">
        <v>96221971</v>
      </c>
      <c r="G322" s="5"/>
    </row>
    <row r="323" spans="1:7">
      <c r="A323" s="4">
        <v>322</v>
      </c>
      <c r="B323" s="6">
        <v>39300</v>
      </c>
      <c r="C323" s="12" t="s">
        <v>518</v>
      </c>
      <c r="D323" s="5">
        <v>100000000</v>
      </c>
      <c r="E323" s="5">
        <v>58867694</v>
      </c>
      <c r="F323" s="5">
        <v>145395745</v>
      </c>
      <c r="G323" s="5"/>
    </row>
    <row r="324" spans="1:7">
      <c r="A324" s="4">
        <v>323</v>
      </c>
      <c r="B324" s="6">
        <v>38941</v>
      </c>
      <c r="C324" s="12" t="s">
        <v>519</v>
      </c>
      <c r="D324" s="5">
        <v>100000000</v>
      </c>
      <c r="E324" s="5">
        <v>57377916</v>
      </c>
      <c r="F324" s="5">
        <v>171377916</v>
      </c>
      <c r="G324" s="5"/>
    </row>
    <row r="325" spans="1:7">
      <c r="A325" s="4">
        <v>324</v>
      </c>
      <c r="B325" s="6" t="s">
        <v>520</v>
      </c>
      <c r="C325" s="12" t="s">
        <v>521</v>
      </c>
      <c r="D325" s="5">
        <v>100000000</v>
      </c>
      <c r="E325" s="5">
        <v>55675313</v>
      </c>
      <c r="F325" s="5">
        <v>139716717</v>
      </c>
      <c r="G325" s="5"/>
    </row>
    <row r="326" spans="1:7">
      <c r="A326" s="4">
        <v>325</v>
      </c>
      <c r="B326" s="6">
        <v>35622</v>
      </c>
      <c r="C326" s="12" t="s">
        <v>522</v>
      </c>
      <c r="D326" s="5">
        <v>100000000</v>
      </c>
      <c r="E326" s="5">
        <v>54768952</v>
      </c>
      <c r="F326" s="5">
        <v>121100000</v>
      </c>
      <c r="G326" s="5"/>
    </row>
    <row r="327" spans="1:7">
      <c r="A327" s="4">
        <v>326</v>
      </c>
      <c r="B327" s="6">
        <v>39939</v>
      </c>
      <c r="C327" s="12" t="s">
        <v>523</v>
      </c>
      <c r="D327" s="5">
        <v>100000000</v>
      </c>
      <c r="E327" s="5">
        <v>49438370</v>
      </c>
      <c r="F327" s="5">
        <v>69548641</v>
      </c>
      <c r="G327" s="5"/>
    </row>
    <row r="328" spans="1:7">
      <c r="A328" s="4">
        <v>327</v>
      </c>
      <c r="B328" s="6" t="s">
        <v>524</v>
      </c>
      <c r="C328" s="12" t="s">
        <v>525</v>
      </c>
      <c r="D328" s="5">
        <v>100000000</v>
      </c>
      <c r="E328" s="5">
        <v>48417850</v>
      </c>
      <c r="F328" s="5">
        <v>95255485</v>
      </c>
      <c r="G328" s="5"/>
    </row>
    <row r="329" spans="1:7">
      <c r="A329" s="4">
        <v>328</v>
      </c>
      <c r="B329" s="6" t="s">
        <v>526</v>
      </c>
      <c r="C329" s="12" t="s">
        <v>527</v>
      </c>
      <c r="D329" s="5">
        <v>100000000</v>
      </c>
      <c r="E329" s="5">
        <v>40202379</v>
      </c>
      <c r="F329" s="5">
        <v>82145379</v>
      </c>
      <c r="G329" s="5"/>
    </row>
    <row r="330" spans="1:7">
      <c r="A330" s="4">
        <v>329</v>
      </c>
      <c r="B330" s="6" t="s">
        <v>528</v>
      </c>
      <c r="C330" s="12" t="s">
        <v>529</v>
      </c>
      <c r="D330" s="5">
        <v>100000000</v>
      </c>
      <c r="E330" s="5">
        <v>39322544</v>
      </c>
      <c r="F330" s="5">
        <v>209461378</v>
      </c>
      <c r="G330" s="5"/>
    </row>
    <row r="331" spans="1:7">
      <c r="A331" s="4">
        <v>330</v>
      </c>
      <c r="B331" s="6" t="s">
        <v>530</v>
      </c>
      <c r="C331" s="12" t="s">
        <v>531</v>
      </c>
      <c r="D331" s="5">
        <v>100000000</v>
      </c>
      <c r="E331" s="5">
        <v>38120554</v>
      </c>
      <c r="F331" s="5">
        <v>91800000</v>
      </c>
      <c r="G331" s="5"/>
    </row>
    <row r="332" spans="1:7">
      <c r="A332" s="4">
        <v>331</v>
      </c>
      <c r="B332" s="6">
        <v>40515</v>
      </c>
      <c r="C332" s="12" t="s">
        <v>532</v>
      </c>
      <c r="D332" s="5">
        <v>100000000</v>
      </c>
      <c r="E332" s="5">
        <v>35497337</v>
      </c>
      <c r="F332" s="5">
        <v>97523020</v>
      </c>
      <c r="G332" s="5"/>
    </row>
    <row r="333" spans="1:7">
      <c r="A333" s="4">
        <v>332</v>
      </c>
      <c r="B333" s="6" t="s">
        <v>297</v>
      </c>
      <c r="C333" s="12" t="s">
        <v>533</v>
      </c>
      <c r="D333" s="5">
        <v>100000000</v>
      </c>
      <c r="E333" s="5">
        <v>28782481</v>
      </c>
      <c r="F333" s="5">
        <v>128131571</v>
      </c>
      <c r="G333" s="5"/>
    </row>
    <row r="334" spans="1:7">
      <c r="A334" s="4">
        <v>333</v>
      </c>
      <c r="B334" s="6">
        <v>42320</v>
      </c>
      <c r="C334" s="12" t="s">
        <v>534</v>
      </c>
      <c r="D334" s="5">
        <v>100000000</v>
      </c>
      <c r="E334" s="5">
        <v>25020758</v>
      </c>
      <c r="F334" s="5">
        <v>90420758</v>
      </c>
      <c r="G334" s="5"/>
    </row>
    <row r="335" spans="1:7">
      <c r="A335" s="4">
        <v>334</v>
      </c>
      <c r="B335" s="6" t="s">
        <v>535</v>
      </c>
      <c r="C335" s="12" t="s">
        <v>536</v>
      </c>
      <c r="D335" s="5">
        <v>100000000</v>
      </c>
      <c r="E335" s="5">
        <v>23022309</v>
      </c>
      <c r="F335" s="5">
        <v>103039258</v>
      </c>
      <c r="G335" s="5"/>
    </row>
    <row r="336" spans="1:7">
      <c r="A336" s="4">
        <v>335</v>
      </c>
      <c r="B336" s="6" t="s">
        <v>537</v>
      </c>
      <c r="C336" s="12" t="s">
        <v>538</v>
      </c>
      <c r="D336" s="5">
        <v>100000000</v>
      </c>
      <c r="E336" s="5">
        <v>17018422</v>
      </c>
      <c r="F336" s="5">
        <v>59918422</v>
      </c>
      <c r="G336" s="5"/>
    </row>
    <row r="337" spans="1:7">
      <c r="A337" s="4">
        <v>336</v>
      </c>
      <c r="B337" s="6">
        <v>35858</v>
      </c>
      <c r="C337" s="12" t="s">
        <v>539</v>
      </c>
      <c r="D337" s="5">
        <v>100000000</v>
      </c>
      <c r="E337" s="5">
        <v>10162034</v>
      </c>
      <c r="F337" s="5">
        <v>13835130</v>
      </c>
      <c r="G337" s="5"/>
    </row>
    <row r="338" spans="1:7">
      <c r="A338" s="4">
        <v>337</v>
      </c>
      <c r="B338" s="6" t="s">
        <v>540</v>
      </c>
      <c r="C338" s="12" t="s">
        <v>541</v>
      </c>
      <c r="D338" s="5">
        <v>100000000</v>
      </c>
      <c r="E338" s="5">
        <v>4411102</v>
      </c>
      <c r="F338" s="5">
        <v>7094995</v>
      </c>
      <c r="G338" s="5"/>
    </row>
    <row r="339" spans="1:7">
      <c r="A339" s="4">
        <v>338</v>
      </c>
      <c r="B339" s="6" t="s">
        <v>333</v>
      </c>
      <c r="C339" s="12" t="s">
        <v>542</v>
      </c>
      <c r="D339" s="5">
        <v>100000000</v>
      </c>
      <c r="E339" s="5">
        <v>311434</v>
      </c>
      <c r="F339" s="5">
        <v>93721434</v>
      </c>
      <c r="G339" s="5"/>
    </row>
    <row r="340" spans="1:7">
      <c r="A340" s="4">
        <v>339</v>
      </c>
      <c r="B340" s="6">
        <v>42166</v>
      </c>
      <c r="C340" s="12" t="s">
        <v>543</v>
      </c>
      <c r="D340" s="5">
        <v>99000000</v>
      </c>
      <c r="E340" s="5">
        <v>130178411</v>
      </c>
      <c r="F340" s="5">
        <v>244778411</v>
      </c>
      <c r="G340" s="5"/>
    </row>
    <row r="341" spans="1:7">
      <c r="A341" s="4">
        <v>340</v>
      </c>
      <c r="B341" s="6">
        <v>36986</v>
      </c>
      <c r="C341" s="12" t="s">
        <v>544</v>
      </c>
      <c r="D341" s="5">
        <v>98000000</v>
      </c>
      <c r="E341" s="5">
        <v>202007640</v>
      </c>
      <c r="F341" s="5">
        <v>435040395</v>
      </c>
      <c r="G341" s="5"/>
    </row>
    <row r="342" spans="1:7">
      <c r="A342" s="4">
        <v>341</v>
      </c>
      <c r="B342" s="6" t="s">
        <v>545</v>
      </c>
      <c r="C342" s="12" t="s">
        <v>546</v>
      </c>
      <c r="D342" s="5">
        <v>97000000</v>
      </c>
      <c r="E342" s="5">
        <v>77730500</v>
      </c>
      <c r="F342" s="5">
        <v>183124621</v>
      </c>
      <c r="G342" s="5"/>
    </row>
    <row r="343" spans="1:7">
      <c r="A343" s="4">
        <v>342</v>
      </c>
      <c r="B343" s="6" t="s">
        <v>547</v>
      </c>
      <c r="C343" s="12" t="s">
        <v>548</v>
      </c>
      <c r="D343" s="5">
        <v>96000000</v>
      </c>
      <c r="E343" s="4">
        <v>0</v>
      </c>
      <c r="F343" s="4">
        <v>0</v>
      </c>
    </row>
    <row r="344" spans="1:7">
      <c r="A344" s="4">
        <v>343</v>
      </c>
      <c r="B344" s="6" t="s">
        <v>549</v>
      </c>
      <c r="C344" s="12" t="s">
        <v>550</v>
      </c>
      <c r="D344" s="5">
        <v>95000000</v>
      </c>
      <c r="E344" s="5">
        <v>201151353</v>
      </c>
      <c r="F344" s="5">
        <v>534551353</v>
      </c>
      <c r="G344" s="5"/>
    </row>
    <row r="345" spans="1:7">
      <c r="A345" s="4">
        <v>344</v>
      </c>
      <c r="B345" s="6" t="s">
        <v>551</v>
      </c>
      <c r="C345" s="12" t="s">
        <v>552</v>
      </c>
      <c r="D345" s="5">
        <v>95000000</v>
      </c>
      <c r="E345" s="5">
        <v>161321843</v>
      </c>
      <c r="F345" s="5">
        <v>879765137</v>
      </c>
      <c r="G345" s="5"/>
    </row>
    <row r="346" spans="1:7">
      <c r="A346" s="4">
        <v>345</v>
      </c>
      <c r="B346" s="6" t="s">
        <v>553</v>
      </c>
      <c r="C346" s="12" t="s">
        <v>554</v>
      </c>
      <c r="D346" s="5">
        <v>95000000</v>
      </c>
      <c r="E346" s="5">
        <v>108638745</v>
      </c>
      <c r="F346" s="5">
        <v>159691085</v>
      </c>
      <c r="G346" s="5"/>
    </row>
    <row r="347" spans="1:7">
      <c r="A347" s="4">
        <v>346</v>
      </c>
      <c r="B347" s="6" t="s">
        <v>555</v>
      </c>
      <c r="C347" s="12" t="s">
        <v>556</v>
      </c>
      <c r="D347" s="5">
        <v>95000000</v>
      </c>
      <c r="E347" s="5">
        <v>95347692</v>
      </c>
      <c r="F347" s="5">
        <v>294680778</v>
      </c>
      <c r="G347" s="5"/>
    </row>
    <row r="348" spans="1:7">
      <c r="A348" s="4">
        <v>347</v>
      </c>
      <c r="B348" s="6">
        <v>40514</v>
      </c>
      <c r="C348" s="12" t="s">
        <v>557</v>
      </c>
      <c r="D348" s="5">
        <v>95000000</v>
      </c>
      <c r="E348" s="5">
        <v>88768303</v>
      </c>
      <c r="F348" s="5">
        <v>223050874</v>
      </c>
      <c r="G348" s="5"/>
    </row>
    <row r="349" spans="1:7">
      <c r="A349" s="4">
        <v>348</v>
      </c>
      <c r="B349" s="6">
        <v>41190</v>
      </c>
      <c r="C349" s="12" t="s">
        <v>558</v>
      </c>
      <c r="D349" s="5">
        <v>95000000</v>
      </c>
      <c r="E349" s="5">
        <v>86907746</v>
      </c>
      <c r="F349" s="5">
        <v>104907746</v>
      </c>
      <c r="G349" s="5"/>
    </row>
    <row r="350" spans="1:7">
      <c r="A350" s="4">
        <v>349</v>
      </c>
      <c r="B350" s="6">
        <v>40523</v>
      </c>
      <c r="C350" s="12" t="s">
        <v>559</v>
      </c>
      <c r="D350" s="5">
        <v>95000000</v>
      </c>
      <c r="E350" s="5">
        <v>81562942</v>
      </c>
      <c r="F350" s="5">
        <v>169511609</v>
      </c>
      <c r="G350" s="5"/>
    </row>
    <row r="351" spans="1:7">
      <c r="A351" s="4">
        <v>350</v>
      </c>
      <c r="B351" s="6">
        <v>35678</v>
      </c>
      <c r="C351" s="12" t="s">
        <v>560</v>
      </c>
      <c r="D351" s="5">
        <v>95000000</v>
      </c>
      <c r="E351" s="5">
        <v>63570862</v>
      </c>
      <c r="F351" s="5">
        <v>263900000</v>
      </c>
      <c r="G351" s="5"/>
    </row>
    <row r="352" spans="1:7">
      <c r="A352" s="4">
        <v>351</v>
      </c>
      <c r="B352" s="6" t="s">
        <v>561</v>
      </c>
      <c r="C352" s="12" t="s">
        <v>562</v>
      </c>
      <c r="D352" s="5">
        <v>95000000</v>
      </c>
      <c r="E352" s="5">
        <v>50802661</v>
      </c>
      <c r="F352" s="5">
        <v>65700000</v>
      </c>
      <c r="G352" s="5"/>
    </row>
    <row r="353" spans="1:7">
      <c r="A353" s="4">
        <v>352</v>
      </c>
      <c r="B353" s="6">
        <v>40129</v>
      </c>
      <c r="C353" s="12" t="s">
        <v>563</v>
      </c>
      <c r="D353" s="5">
        <v>95000000</v>
      </c>
      <c r="E353" s="5">
        <v>44114232</v>
      </c>
      <c r="F353" s="5">
        <v>94894448</v>
      </c>
      <c r="G353" s="5"/>
    </row>
    <row r="354" spans="1:7">
      <c r="A354" s="4">
        <v>353</v>
      </c>
      <c r="B354" s="6" t="s">
        <v>564</v>
      </c>
      <c r="C354" s="12" t="s">
        <v>565</v>
      </c>
      <c r="D354" s="5">
        <v>95000000</v>
      </c>
      <c r="E354" s="5">
        <v>20686581</v>
      </c>
      <c r="F354" s="5">
        <v>42486581</v>
      </c>
      <c r="G354" s="5"/>
    </row>
    <row r="355" spans="1:7">
      <c r="A355" s="4">
        <v>354</v>
      </c>
      <c r="B355" s="6">
        <v>42157</v>
      </c>
      <c r="C355" s="12" t="s">
        <v>566</v>
      </c>
      <c r="D355" s="5">
        <v>95000000</v>
      </c>
      <c r="E355" s="5">
        <v>17223265</v>
      </c>
      <c r="F355" s="5">
        <v>110623265</v>
      </c>
      <c r="G355" s="5"/>
    </row>
    <row r="356" spans="1:7">
      <c r="A356" s="4">
        <v>355</v>
      </c>
      <c r="B356" s="6" t="s">
        <v>567</v>
      </c>
      <c r="C356" s="12" t="s">
        <v>568</v>
      </c>
      <c r="D356" s="5">
        <v>94000000</v>
      </c>
      <c r="E356" s="5">
        <v>380529370</v>
      </c>
      <c r="F356" s="5">
        <v>936429370</v>
      </c>
      <c r="G356" s="5"/>
    </row>
    <row r="357" spans="1:7">
      <c r="A357" s="4">
        <v>356</v>
      </c>
      <c r="B357" s="6" t="s">
        <v>569</v>
      </c>
      <c r="C357" s="12" t="s">
        <v>570</v>
      </c>
      <c r="D357" s="5">
        <v>94000000</v>
      </c>
      <c r="E357" s="5">
        <v>377845905</v>
      </c>
      <c r="F357" s="5">
        <v>1141408667</v>
      </c>
      <c r="G357" s="5"/>
    </row>
    <row r="358" spans="1:7">
      <c r="A358" s="4">
        <v>357</v>
      </c>
      <c r="B358" s="6" t="s">
        <v>571</v>
      </c>
      <c r="C358" s="12" t="s">
        <v>572</v>
      </c>
      <c r="D358" s="5">
        <v>94000000</v>
      </c>
      <c r="E358" s="5">
        <v>342548984</v>
      </c>
      <c r="F358" s="5">
        <v>934703179</v>
      </c>
      <c r="G358" s="5"/>
    </row>
    <row r="359" spans="1:7">
      <c r="A359" s="4">
        <v>358</v>
      </c>
      <c r="B359" s="6" t="s">
        <v>573</v>
      </c>
      <c r="C359" s="12" t="s">
        <v>574</v>
      </c>
      <c r="D359" s="5">
        <v>94000000</v>
      </c>
      <c r="E359" s="5">
        <v>131144183</v>
      </c>
      <c r="F359" s="5">
        <v>273330185</v>
      </c>
      <c r="G359" s="5"/>
    </row>
    <row r="360" spans="1:7">
      <c r="A360" s="4">
        <v>359</v>
      </c>
      <c r="B360" s="6" t="s">
        <v>575</v>
      </c>
      <c r="C360" s="12" t="s">
        <v>576</v>
      </c>
      <c r="D360" s="5">
        <v>93000000</v>
      </c>
      <c r="E360" s="5">
        <v>181166115</v>
      </c>
      <c r="F360" s="5">
        <v>365900000</v>
      </c>
      <c r="G360" s="5"/>
    </row>
    <row r="361" spans="1:7">
      <c r="A361" s="4">
        <v>360</v>
      </c>
      <c r="B361" s="6">
        <v>40671</v>
      </c>
      <c r="C361" s="12" t="s">
        <v>577</v>
      </c>
      <c r="D361" s="5">
        <v>93000000</v>
      </c>
      <c r="E361" s="5">
        <v>176760185</v>
      </c>
      <c r="F361" s="5">
        <v>482860185</v>
      </c>
      <c r="G361" s="5"/>
    </row>
    <row r="362" spans="1:7">
      <c r="A362" s="4">
        <v>361</v>
      </c>
      <c r="B362" s="6" t="s">
        <v>578</v>
      </c>
      <c r="C362" s="12" t="s">
        <v>579</v>
      </c>
      <c r="D362" s="5">
        <v>92500000</v>
      </c>
      <c r="E362" s="5">
        <v>71195053</v>
      </c>
      <c r="F362" s="5">
        <v>162839667</v>
      </c>
      <c r="G362" s="5"/>
    </row>
    <row r="363" spans="1:7">
      <c r="A363" s="4">
        <v>362</v>
      </c>
      <c r="B363" s="6">
        <v>38118</v>
      </c>
      <c r="C363" s="12" t="s">
        <v>580</v>
      </c>
      <c r="D363" s="5">
        <v>92000000</v>
      </c>
      <c r="E363" s="5">
        <v>261441092</v>
      </c>
      <c r="F363" s="5">
        <v>614726752</v>
      </c>
      <c r="G363" s="5"/>
    </row>
    <row r="364" spans="1:7">
      <c r="A364" s="4">
        <v>363</v>
      </c>
      <c r="B364" s="6" t="s">
        <v>581</v>
      </c>
      <c r="C364" s="12" t="s">
        <v>582</v>
      </c>
      <c r="D364" s="5">
        <v>92000000</v>
      </c>
      <c r="E364" s="5">
        <v>67349198</v>
      </c>
      <c r="F364" s="5">
        <v>304249198</v>
      </c>
      <c r="G364" s="5"/>
    </row>
    <row r="365" spans="1:7">
      <c r="A365" s="4">
        <v>364</v>
      </c>
      <c r="B365" s="6">
        <v>38234</v>
      </c>
      <c r="C365" s="12" t="s">
        <v>583</v>
      </c>
      <c r="D365" s="5">
        <v>92000000</v>
      </c>
      <c r="E365" s="5">
        <v>22406362</v>
      </c>
      <c r="F365" s="5">
        <v>23911362</v>
      </c>
      <c r="G365" s="5"/>
    </row>
    <row r="366" spans="1:7">
      <c r="A366" s="4">
        <v>365</v>
      </c>
      <c r="B366" s="6" t="s">
        <v>584</v>
      </c>
      <c r="C366" s="12" t="s">
        <v>585</v>
      </c>
      <c r="D366" s="5">
        <v>92000000</v>
      </c>
      <c r="E366" s="5">
        <v>10017322</v>
      </c>
      <c r="F366" s="5">
        <v>18517322</v>
      </c>
      <c r="G366" s="5"/>
    </row>
    <row r="367" spans="1:7">
      <c r="A367" s="4">
        <v>366</v>
      </c>
      <c r="B367" s="6" t="s">
        <v>154</v>
      </c>
      <c r="C367" s="12" t="s">
        <v>586</v>
      </c>
      <c r="D367" s="5">
        <v>91000000</v>
      </c>
      <c r="E367" s="5">
        <v>58236838</v>
      </c>
      <c r="F367" s="5">
        <v>188536838</v>
      </c>
      <c r="G367" s="5"/>
    </row>
    <row r="368" spans="1:7">
      <c r="A368" s="4">
        <v>367</v>
      </c>
      <c r="B368" s="6">
        <v>35437</v>
      </c>
      <c r="C368" s="12" t="s">
        <v>587</v>
      </c>
      <c r="D368" s="5">
        <v>90000000</v>
      </c>
      <c r="E368" s="5">
        <v>250690539</v>
      </c>
      <c r="F368" s="5">
        <v>587790539</v>
      </c>
      <c r="G368" s="5"/>
    </row>
    <row r="369" spans="1:7">
      <c r="A369" s="4">
        <v>368</v>
      </c>
      <c r="B369" s="6" t="s">
        <v>299</v>
      </c>
      <c r="C369" s="12" t="s">
        <v>588</v>
      </c>
      <c r="D369" s="5">
        <v>90000000</v>
      </c>
      <c r="E369" s="5">
        <v>245852179</v>
      </c>
      <c r="F369" s="5">
        <v>511358276</v>
      </c>
      <c r="G369" s="5"/>
    </row>
    <row r="370" spans="1:7">
      <c r="A370" s="4">
        <v>369</v>
      </c>
      <c r="B370" s="6">
        <v>36958</v>
      </c>
      <c r="C370" s="12" t="s">
        <v>589</v>
      </c>
      <c r="D370" s="5">
        <v>90000000</v>
      </c>
      <c r="E370" s="5">
        <v>226164286</v>
      </c>
      <c r="F370" s="5">
        <v>347425832</v>
      </c>
      <c r="G370" s="5"/>
    </row>
    <row r="371" spans="1:7">
      <c r="A371" s="4">
        <v>370</v>
      </c>
      <c r="B371" s="6" t="s">
        <v>590</v>
      </c>
      <c r="C371" s="12" t="s">
        <v>591</v>
      </c>
      <c r="D371" s="5">
        <v>90000000</v>
      </c>
      <c r="E371" s="5">
        <v>209028679</v>
      </c>
      <c r="F371" s="5">
        <v>498438212</v>
      </c>
      <c r="G371" s="5"/>
    </row>
    <row r="372" spans="1:7">
      <c r="A372" s="4">
        <v>371</v>
      </c>
      <c r="B372" s="6">
        <v>39820</v>
      </c>
      <c r="C372" s="12" t="s">
        <v>592</v>
      </c>
      <c r="D372" s="5">
        <v>90000000</v>
      </c>
      <c r="E372" s="5">
        <v>196573705</v>
      </c>
      <c r="F372" s="5">
        <v>859701857</v>
      </c>
      <c r="G372" s="5"/>
    </row>
    <row r="373" spans="1:7">
      <c r="A373" s="4">
        <v>372</v>
      </c>
      <c r="B373" s="6" t="s">
        <v>593</v>
      </c>
      <c r="C373" s="12" t="s">
        <v>594</v>
      </c>
      <c r="D373" s="5">
        <v>90000000</v>
      </c>
      <c r="E373" s="5">
        <v>155464351</v>
      </c>
      <c r="F373" s="5">
        <v>288693989</v>
      </c>
      <c r="G373" s="5"/>
    </row>
    <row r="374" spans="1:7">
      <c r="A374" s="4">
        <v>373</v>
      </c>
      <c r="B374" s="6" t="s">
        <v>595</v>
      </c>
      <c r="C374" s="12" t="s">
        <v>596</v>
      </c>
      <c r="D374" s="5">
        <v>90000000</v>
      </c>
      <c r="E374" s="5">
        <v>143619809</v>
      </c>
      <c r="F374" s="5">
        <v>487519809</v>
      </c>
      <c r="G374" s="5"/>
    </row>
    <row r="375" spans="1:7">
      <c r="A375" s="4">
        <v>374</v>
      </c>
      <c r="B375" s="6">
        <v>38878</v>
      </c>
      <c r="C375" s="12" t="s">
        <v>597</v>
      </c>
      <c r="D375" s="5">
        <v>90000000</v>
      </c>
      <c r="E375" s="5">
        <v>132384315</v>
      </c>
      <c r="F375" s="5">
        <v>289660619</v>
      </c>
      <c r="G375" s="5"/>
    </row>
    <row r="376" spans="1:7">
      <c r="A376" s="4">
        <v>375</v>
      </c>
      <c r="B376" s="6">
        <v>36596</v>
      </c>
      <c r="C376" s="12" t="s">
        <v>598</v>
      </c>
      <c r="D376" s="5">
        <v>90000000</v>
      </c>
      <c r="E376" s="5">
        <v>125305545</v>
      </c>
      <c r="F376" s="5">
        <v>259736090</v>
      </c>
      <c r="G376" s="5"/>
    </row>
    <row r="377" spans="1:7">
      <c r="A377" s="4">
        <v>376</v>
      </c>
      <c r="B377" s="6" t="s">
        <v>599</v>
      </c>
      <c r="C377" s="12" t="s">
        <v>600</v>
      </c>
      <c r="D377" s="5">
        <v>90000000</v>
      </c>
      <c r="E377" s="5">
        <v>120620254</v>
      </c>
      <c r="F377" s="5">
        <v>303500000</v>
      </c>
      <c r="G377" s="5"/>
    </row>
    <row r="378" spans="1:7">
      <c r="A378" s="4">
        <v>377</v>
      </c>
      <c r="B378" s="6" t="s">
        <v>601</v>
      </c>
      <c r="C378" s="12" t="s">
        <v>602</v>
      </c>
      <c r="D378" s="5">
        <v>90000000</v>
      </c>
      <c r="E378" s="5">
        <v>110461307</v>
      </c>
      <c r="F378" s="5">
        <v>191091250</v>
      </c>
      <c r="G378" s="5"/>
    </row>
    <row r="379" spans="1:7">
      <c r="A379" s="4">
        <v>378</v>
      </c>
      <c r="B379" s="6" t="s">
        <v>603</v>
      </c>
      <c r="C379" s="12" t="s">
        <v>604</v>
      </c>
      <c r="D379" s="5">
        <v>90000000</v>
      </c>
      <c r="E379" s="5">
        <v>102515793</v>
      </c>
      <c r="F379" s="5">
        <v>239373970</v>
      </c>
      <c r="G379" s="5"/>
    </row>
    <row r="380" spans="1:7">
      <c r="A380" s="4">
        <v>379</v>
      </c>
      <c r="B380" s="6">
        <v>35741</v>
      </c>
      <c r="C380" s="12" t="s">
        <v>605</v>
      </c>
      <c r="D380" s="5">
        <v>90000000</v>
      </c>
      <c r="E380" s="5">
        <v>100920329</v>
      </c>
      <c r="F380" s="5">
        <v>165900000</v>
      </c>
      <c r="G380" s="5"/>
    </row>
    <row r="381" spans="1:7">
      <c r="A381" s="4">
        <v>380</v>
      </c>
      <c r="B381" s="6">
        <v>39605</v>
      </c>
      <c r="C381" s="12" t="s">
        <v>606</v>
      </c>
      <c r="D381" s="5">
        <v>90000000</v>
      </c>
      <c r="E381" s="5">
        <v>100018837</v>
      </c>
      <c r="F381" s="5">
        <v>202910991</v>
      </c>
      <c r="G381" s="5"/>
    </row>
    <row r="382" spans="1:7">
      <c r="A382" s="4">
        <v>381</v>
      </c>
      <c r="B382" s="6" t="s">
        <v>607</v>
      </c>
      <c r="C382" s="12" t="s">
        <v>608</v>
      </c>
      <c r="D382" s="5">
        <v>90000000</v>
      </c>
      <c r="E382" s="5">
        <v>100012499</v>
      </c>
      <c r="F382" s="5">
        <v>366101666</v>
      </c>
      <c r="G382" s="5"/>
    </row>
    <row r="383" spans="1:7">
      <c r="A383" s="4">
        <v>382</v>
      </c>
      <c r="B383" s="6" t="s">
        <v>2</v>
      </c>
      <c r="C383" s="12" t="s">
        <v>609</v>
      </c>
      <c r="D383" s="5">
        <v>90000000</v>
      </c>
      <c r="E383" s="5">
        <v>85886987</v>
      </c>
      <c r="F383" s="5">
        <v>235296080</v>
      </c>
      <c r="G383" s="5"/>
    </row>
    <row r="384" spans="1:7">
      <c r="A384" s="4">
        <v>383</v>
      </c>
      <c r="B384" s="6">
        <v>37109</v>
      </c>
      <c r="C384" s="12" t="s">
        <v>610</v>
      </c>
      <c r="D384" s="5">
        <v>90000000</v>
      </c>
      <c r="E384" s="5">
        <v>84052762</v>
      </c>
      <c r="F384" s="5">
        <v>186049020</v>
      </c>
      <c r="G384" s="5"/>
    </row>
    <row r="385" spans="1:7">
      <c r="A385" s="4">
        <v>384</v>
      </c>
      <c r="B385" s="6" t="s">
        <v>191</v>
      </c>
      <c r="C385" s="12" t="s">
        <v>611</v>
      </c>
      <c r="D385" s="5">
        <v>90000000</v>
      </c>
      <c r="E385" s="5">
        <v>83077762</v>
      </c>
      <c r="F385" s="5">
        <v>203902107</v>
      </c>
      <c r="G385" s="5"/>
    </row>
    <row r="386" spans="1:7">
      <c r="A386" s="4">
        <v>385</v>
      </c>
      <c r="B386" s="6" t="s">
        <v>612</v>
      </c>
      <c r="C386" s="12" t="s">
        <v>613</v>
      </c>
      <c r="D386" s="5">
        <v>90000000</v>
      </c>
      <c r="E386" s="5">
        <v>78747585</v>
      </c>
      <c r="F386" s="5">
        <v>244126300</v>
      </c>
      <c r="G386" s="5"/>
    </row>
    <row r="387" spans="1:7">
      <c r="A387" s="4">
        <v>386</v>
      </c>
      <c r="B387" s="6" t="s">
        <v>614</v>
      </c>
      <c r="C387" s="12" t="s">
        <v>615</v>
      </c>
      <c r="D387" s="5">
        <v>90000000</v>
      </c>
      <c r="E387" s="5">
        <v>78616689</v>
      </c>
      <c r="F387" s="5">
        <v>235900000</v>
      </c>
      <c r="G387" s="5"/>
    </row>
    <row r="388" spans="1:7">
      <c r="A388" s="4">
        <v>387</v>
      </c>
      <c r="B388" s="6" t="s">
        <v>616</v>
      </c>
      <c r="C388" s="12" t="s">
        <v>617</v>
      </c>
      <c r="D388" s="5">
        <v>90000000</v>
      </c>
      <c r="E388" s="5">
        <v>75817994</v>
      </c>
      <c r="F388" s="5">
        <v>155750628</v>
      </c>
      <c r="G388" s="5"/>
    </row>
    <row r="389" spans="1:7">
      <c r="A389" s="4">
        <v>388</v>
      </c>
      <c r="B389" s="6">
        <v>36624</v>
      </c>
      <c r="C389" s="12" t="s">
        <v>618</v>
      </c>
      <c r="D389" s="5">
        <v>90000000</v>
      </c>
      <c r="E389" s="5">
        <v>73209340</v>
      </c>
      <c r="F389" s="5">
        <v>191200000</v>
      </c>
      <c r="G389" s="5"/>
    </row>
    <row r="390" spans="1:7">
      <c r="A390" s="4">
        <v>389</v>
      </c>
      <c r="B390" s="6" t="s">
        <v>619</v>
      </c>
      <c r="C390" s="12" t="s">
        <v>620</v>
      </c>
      <c r="D390" s="5">
        <v>90000000</v>
      </c>
      <c r="E390" s="5">
        <v>72708161</v>
      </c>
      <c r="F390" s="5">
        <v>162753837</v>
      </c>
      <c r="G390" s="5"/>
    </row>
    <row r="391" spans="1:7">
      <c r="A391" s="4">
        <v>390</v>
      </c>
      <c r="B391" s="6">
        <v>41463</v>
      </c>
      <c r="C391" s="12" t="s">
        <v>621</v>
      </c>
      <c r="D391" s="5">
        <v>90000000</v>
      </c>
      <c r="E391" s="5">
        <v>68559554</v>
      </c>
      <c r="F391" s="5">
        <v>200859554</v>
      </c>
      <c r="G391" s="5"/>
    </row>
    <row r="392" spans="1:7">
      <c r="A392" s="4">
        <v>391</v>
      </c>
      <c r="B392" s="6" t="s">
        <v>622</v>
      </c>
      <c r="C392" s="12" t="s">
        <v>623</v>
      </c>
      <c r="D392" s="5">
        <v>90000000</v>
      </c>
      <c r="E392" s="5">
        <v>65653758</v>
      </c>
      <c r="F392" s="5">
        <v>157092943</v>
      </c>
      <c r="G392" s="5"/>
    </row>
    <row r="393" spans="1:7">
      <c r="A393" s="4">
        <v>392</v>
      </c>
      <c r="B393" s="6" t="s">
        <v>624</v>
      </c>
      <c r="C393" s="12" t="s">
        <v>625</v>
      </c>
      <c r="D393" s="5">
        <v>90000000</v>
      </c>
      <c r="E393" s="5">
        <v>62362560</v>
      </c>
      <c r="F393" s="5">
        <v>143049560</v>
      </c>
      <c r="G393" s="5"/>
    </row>
    <row r="394" spans="1:7">
      <c r="A394" s="4">
        <v>393</v>
      </c>
      <c r="B394" s="6">
        <v>35524</v>
      </c>
      <c r="C394" s="12" t="s">
        <v>626</v>
      </c>
      <c r="D394" s="5">
        <v>90000000</v>
      </c>
      <c r="E394" s="5">
        <v>61363304</v>
      </c>
      <c r="F394" s="5">
        <v>169400000</v>
      </c>
      <c r="G394" s="5"/>
    </row>
    <row r="395" spans="1:7">
      <c r="A395" s="4">
        <v>394</v>
      </c>
      <c r="B395" s="6">
        <v>36802</v>
      </c>
      <c r="C395" s="12" t="s">
        <v>627</v>
      </c>
      <c r="D395" s="5">
        <v>90000000</v>
      </c>
      <c r="E395" s="5">
        <v>60874615</v>
      </c>
      <c r="F395" s="5">
        <v>106000000</v>
      </c>
      <c r="G395" s="5"/>
    </row>
    <row r="396" spans="1:7">
      <c r="A396" s="4">
        <v>395</v>
      </c>
      <c r="B396" s="6" t="s">
        <v>461</v>
      </c>
      <c r="C396" s="12" t="s">
        <v>628</v>
      </c>
      <c r="D396" s="5">
        <v>90000000</v>
      </c>
      <c r="E396" s="5">
        <v>58220776</v>
      </c>
      <c r="F396" s="5">
        <v>87420776</v>
      </c>
      <c r="G396" s="5"/>
    </row>
    <row r="397" spans="1:7">
      <c r="A397" s="4">
        <v>396</v>
      </c>
      <c r="B397" s="6">
        <v>38175</v>
      </c>
      <c r="C397" s="12" t="s">
        <v>629</v>
      </c>
      <c r="D397" s="5">
        <v>90000000</v>
      </c>
      <c r="E397" s="5">
        <v>51877963</v>
      </c>
      <c r="F397" s="5">
        <v>203877963</v>
      </c>
      <c r="G397" s="5"/>
    </row>
    <row r="398" spans="1:7">
      <c r="A398" s="4">
        <v>397</v>
      </c>
      <c r="B398" s="6" t="s">
        <v>630</v>
      </c>
      <c r="C398" s="12" t="s">
        <v>631</v>
      </c>
      <c r="D398" s="5">
        <v>90000000</v>
      </c>
      <c r="E398" s="5">
        <v>47546796</v>
      </c>
      <c r="F398" s="5">
        <v>120100000</v>
      </c>
      <c r="G398" s="5"/>
    </row>
    <row r="399" spans="1:7">
      <c r="A399" s="4">
        <v>398</v>
      </c>
      <c r="B399" s="6" t="s">
        <v>632</v>
      </c>
      <c r="C399" s="12" t="s">
        <v>633</v>
      </c>
      <c r="D399" s="5">
        <v>90000000</v>
      </c>
      <c r="E399" s="5">
        <v>42885593</v>
      </c>
      <c r="F399" s="5">
        <v>140900000</v>
      </c>
      <c r="G399" s="5"/>
    </row>
    <row r="400" spans="1:7">
      <c r="A400" s="4">
        <v>399</v>
      </c>
      <c r="B400" s="6" t="s">
        <v>387</v>
      </c>
      <c r="C400" s="12" t="s">
        <v>634</v>
      </c>
      <c r="D400" s="5">
        <v>90000000</v>
      </c>
      <c r="E400" s="5">
        <v>35168966</v>
      </c>
      <c r="F400" s="5">
        <v>65716126</v>
      </c>
      <c r="G400" s="5"/>
    </row>
    <row r="401" spans="1:7">
      <c r="A401" s="4">
        <v>400</v>
      </c>
      <c r="B401" s="6" t="s">
        <v>635</v>
      </c>
      <c r="C401" s="12" t="s">
        <v>636</v>
      </c>
      <c r="D401" s="5">
        <v>90000000</v>
      </c>
      <c r="E401" s="5">
        <v>21295021</v>
      </c>
      <c r="F401" s="5">
        <v>63356133</v>
      </c>
      <c r="G401" s="5"/>
    </row>
    <row r="402" spans="1:7">
      <c r="A402" s="4">
        <v>401</v>
      </c>
      <c r="B402" s="6" t="s">
        <v>637</v>
      </c>
      <c r="C402" s="12" t="s">
        <v>638</v>
      </c>
      <c r="D402" s="5">
        <v>90000000</v>
      </c>
      <c r="E402" s="5">
        <v>20377913</v>
      </c>
      <c r="F402" s="5">
        <v>139877913</v>
      </c>
      <c r="G402" s="5"/>
    </row>
    <row r="403" spans="1:7">
      <c r="A403" s="4">
        <v>402</v>
      </c>
      <c r="B403" s="6" t="s">
        <v>11</v>
      </c>
      <c r="C403" s="12" t="s">
        <v>639</v>
      </c>
      <c r="D403" s="5">
        <v>90000000</v>
      </c>
      <c r="E403" s="5">
        <v>195459</v>
      </c>
      <c r="F403" s="5">
        <v>20466016</v>
      </c>
      <c r="G403" s="5"/>
    </row>
    <row r="404" spans="1:7">
      <c r="A404" s="4">
        <v>403</v>
      </c>
      <c r="B404" s="6">
        <v>35343</v>
      </c>
      <c r="C404" s="12" t="s">
        <v>640</v>
      </c>
      <c r="D404" s="5">
        <v>88000000</v>
      </c>
      <c r="E404" s="5">
        <v>241688385</v>
      </c>
      <c r="F404" s="5">
        <v>495700000</v>
      </c>
      <c r="G404" s="5"/>
    </row>
    <row r="405" spans="1:7">
      <c r="A405" s="4">
        <v>404</v>
      </c>
      <c r="B405" s="6">
        <v>38417</v>
      </c>
      <c r="C405" s="12" t="s">
        <v>641</v>
      </c>
      <c r="D405" s="5">
        <v>88000000</v>
      </c>
      <c r="E405" s="5">
        <v>61649911</v>
      </c>
      <c r="F405" s="5">
        <v>105021488</v>
      </c>
      <c r="G405" s="5"/>
    </row>
    <row r="406" spans="1:7">
      <c r="A406" s="4">
        <v>405</v>
      </c>
      <c r="B406" s="6">
        <v>38571</v>
      </c>
      <c r="C406" s="12" t="s">
        <v>391</v>
      </c>
      <c r="D406" s="5">
        <v>87500000</v>
      </c>
      <c r="E406" s="5">
        <v>154696080</v>
      </c>
      <c r="F406" s="5">
        <v>330717080</v>
      </c>
      <c r="G406" s="5"/>
    </row>
    <row r="407" spans="1:7">
      <c r="A407" s="4">
        <v>406</v>
      </c>
      <c r="B407" s="6">
        <v>37136</v>
      </c>
      <c r="C407" s="12" t="s">
        <v>642</v>
      </c>
      <c r="D407" s="5">
        <v>87000000</v>
      </c>
      <c r="E407" s="5">
        <v>165092266</v>
      </c>
      <c r="F407" s="5">
        <v>350100280</v>
      </c>
      <c r="G407" s="5"/>
    </row>
    <row r="408" spans="1:7">
      <c r="A408" s="4">
        <v>407</v>
      </c>
      <c r="B408" s="6" t="s">
        <v>622</v>
      </c>
      <c r="C408" s="12" t="s">
        <v>643</v>
      </c>
      <c r="D408" s="5">
        <v>86000000</v>
      </c>
      <c r="E408" s="5">
        <v>120277854</v>
      </c>
      <c r="F408" s="5">
        <v>148715342</v>
      </c>
      <c r="G408" s="5"/>
    </row>
    <row r="409" spans="1:7">
      <c r="A409" s="4">
        <v>408</v>
      </c>
      <c r="B409" s="6" t="s">
        <v>644</v>
      </c>
      <c r="C409" s="12" t="s">
        <v>645</v>
      </c>
      <c r="D409" s="5">
        <v>85000000</v>
      </c>
      <c r="E409" s="5">
        <v>233632142</v>
      </c>
      <c r="F409" s="5">
        <v>427230516</v>
      </c>
      <c r="G409" s="5"/>
    </row>
    <row r="410" spans="1:7">
      <c r="A410" s="4">
        <v>409</v>
      </c>
      <c r="B410" s="6" t="s">
        <v>473</v>
      </c>
      <c r="C410" s="12" t="s">
        <v>646</v>
      </c>
      <c r="D410" s="5">
        <v>85000000</v>
      </c>
      <c r="E410" s="5">
        <v>198000317</v>
      </c>
      <c r="F410" s="5">
        <v>385000317</v>
      </c>
      <c r="G410" s="5"/>
    </row>
    <row r="411" spans="1:7">
      <c r="A411" s="4">
        <v>410</v>
      </c>
      <c r="B411" s="6">
        <v>37084</v>
      </c>
      <c r="C411" s="12" t="s">
        <v>647</v>
      </c>
      <c r="D411" s="5">
        <v>85000000</v>
      </c>
      <c r="E411" s="5">
        <v>183417150</v>
      </c>
      <c r="F411" s="5">
        <v>450728529</v>
      </c>
      <c r="G411" s="5"/>
    </row>
    <row r="412" spans="1:7">
      <c r="A412" s="4">
        <v>411</v>
      </c>
      <c r="B412" s="6" t="s">
        <v>526</v>
      </c>
      <c r="C412" s="12" t="s">
        <v>648</v>
      </c>
      <c r="D412" s="5">
        <v>85000000</v>
      </c>
      <c r="E412" s="5">
        <v>176087450</v>
      </c>
      <c r="F412" s="5">
        <v>288587450</v>
      </c>
      <c r="G412" s="5"/>
    </row>
    <row r="413" spans="1:7">
      <c r="A413" s="4">
        <v>412</v>
      </c>
      <c r="B413" s="6" t="s">
        <v>649</v>
      </c>
      <c r="C413" s="12" t="s">
        <v>650</v>
      </c>
      <c r="D413" s="5">
        <v>85000000</v>
      </c>
      <c r="E413" s="5">
        <v>172956409</v>
      </c>
      <c r="F413" s="5">
        <v>315268353</v>
      </c>
      <c r="G413" s="5"/>
    </row>
    <row r="414" spans="1:7">
      <c r="A414" s="4">
        <v>413</v>
      </c>
      <c r="B414" s="6">
        <v>39876</v>
      </c>
      <c r="C414" s="12" t="s">
        <v>651</v>
      </c>
      <c r="D414" s="5">
        <v>85000000</v>
      </c>
      <c r="E414" s="5">
        <v>155064265</v>
      </c>
      <c r="F414" s="5">
        <v>363064265</v>
      </c>
      <c r="G414" s="5"/>
    </row>
    <row r="415" spans="1:7">
      <c r="A415" s="4">
        <v>414</v>
      </c>
      <c r="B415" s="6" t="s">
        <v>652</v>
      </c>
      <c r="C415" s="12" t="s">
        <v>653</v>
      </c>
      <c r="D415" s="5">
        <v>85000000</v>
      </c>
      <c r="E415" s="5">
        <v>154529439</v>
      </c>
      <c r="F415" s="5">
        <v>299477886</v>
      </c>
      <c r="G415" s="5"/>
    </row>
    <row r="416" spans="1:7">
      <c r="A416" s="4">
        <v>415</v>
      </c>
      <c r="B416" s="6" t="s">
        <v>654</v>
      </c>
      <c r="C416" s="12" t="s">
        <v>655</v>
      </c>
      <c r="D416" s="5">
        <v>85000000</v>
      </c>
      <c r="E416" s="5">
        <v>150947895</v>
      </c>
      <c r="F416" s="5">
        <v>276014965</v>
      </c>
      <c r="G416" s="5"/>
    </row>
    <row r="417" spans="1:7">
      <c r="A417" s="4">
        <v>416</v>
      </c>
      <c r="B417" s="6" t="s">
        <v>656</v>
      </c>
      <c r="C417" s="12" t="s">
        <v>657</v>
      </c>
      <c r="D417" s="5">
        <v>85000000</v>
      </c>
      <c r="E417" s="5">
        <v>148313048</v>
      </c>
      <c r="F417" s="5">
        <v>378505812</v>
      </c>
      <c r="G417" s="5"/>
    </row>
    <row r="418" spans="1:7">
      <c r="A418" s="4">
        <v>417</v>
      </c>
      <c r="B418" s="6" t="s">
        <v>658</v>
      </c>
      <c r="C418" s="12" t="s">
        <v>659</v>
      </c>
      <c r="D418" s="5">
        <v>85000000</v>
      </c>
      <c r="E418" s="5">
        <v>127706877</v>
      </c>
      <c r="F418" s="5">
        <v>340384141</v>
      </c>
      <c r="G418" s="5"/>
    </row>
    <row r="419" spans="1:7">
      <c r="A419" s="4">
        <v>418</v>
      </c>
      <c r="B419" s="6">
        <v>41184</v>
      </c>
      <c r="C419" s="12" t="s">
        <v>660</v>
      </c>
      <c r="D419" s="5">
        <v>85000000</v>
      </c>
      <c r="E419" s="5">
        <v>126181630</v>
      </c>
      <c r="F419" s="5">
        <v>208542162</v>
      </c>
      <c r="G419" s="5"/>
    </row>
    <row r="420" spans="1:7">
      <c r="A420" s="4">
        <v>419</v>
      </c>
      <c r="B420" s="6" t="s">
        <v>661</v>
      </c>
      <c r="C420" s="12" t="s">
        <v>662</v>
      </c>
      <c r="D420" s="5">
        <v>85000000</v>
      </c>
      <c r="E420" s="5">
        <v>119725280</v>
      </c>
      <c r="F420" s="5">
        <v>185708462</v>
      </c>
      <c r="G420" s="5"/>
    </row>
    <row r="421" spans="1:7">
      <c r="A421" s="4">
        <v>420</v>
      </c>
      <c r="B421" s="6">
        <v>39300</v>
      </c>
      <c r="C421" s="12" t="s">
        <v>663</v>
      </c>
      <c r="D421" s="5">
        <v>85000000</v>
      </c>
      <c r="E421" s="5">
        <v>117144465</v>
      </c>
      <c r="F421" s="5">
        <v>311744465</v>
      </c>
      <c r="G421" s="5"/>
    </row>
    <row r="422" spans="1:7">
      <c r="A422" s="4">
        <v>421</v>
      </c>
      <c r="B422" s="6" t="s">
        <v>590</v>
      </c>
      <c r="C422" s="12" t="s">
        <v>664</v>
      </c>
      <c r="D422" s="5">
        <v>85000000</v>
      </c>
      <c r="E422" s="5">
        <v>112735375</v>
      </c>
      <c r="F422" s="5">
        <v>224614744</v>
      </c>
      <c r="G422" s="5"/>
    </row>
    <row r="423" spans="1:7">
      <c r="A423" s="4">
        <v>422</v>
      </c>
      <c r="B423" s="6" t="s">
        <v>665</v>
      </c>
      <c r="C423" s="12" t="s">
        <v>666</v>
      </c>
      <c r="D423" s="5">
        <v>85000000</v>
      </c>
      <c r="E423" s="5">
        <v>111549836</v>
      </c>
      <c r="F423" s="5">
        <v>250649836</v>
      </c>
      <c r="G423" s="5"/>
    </row>
    <row r="424" spans="1:7">
      <c r="A424" s="4">
        <v>423</v>
      </c>
      <c r="B424" s="6" t="s">
        <v>667</v>
      </c>
      <c r="C424" s="12" t="s">
        <v>668</v>
      </c>
      <c r="D424" s="5">
        <v>85000000</v>
      </c>
      <c r="E424" s="5">
        <v>85105259</v>
      </c>
      <c r="F424" s="5">
        <v>191932158</v>
      </c>
      <c r="G424" s="5"/>
    </row>
    <row r="425" spans="1:7">
      <c r="A425" s="4">
        <v>424</v>
      </c>
      <c r="B425" s="6">
        <v>40644</v>
      </c>
      <c r="C425" s="12" t="s">
        <v>669</v>
      </c>
      <c r="D425" s="5">
        <v>85000000</v>
      </c>
      <c r="E425" s="5">
        <v>78046570</v>
      </c>
      <c r="F425" s="5">
        <v>153487972</v>
      </c>
      <c r="G425" s="5"/>
    </row>
    <row r="426" spans="1:7">
      <c r="A426" s="4">
        <v>425</v>
      </c>
      <c r="B426" s="6" t="s">
        <v>670</v>
      </c>
      <c r="C426" s="12" t="s">
        <v>671</v>
      </c>
      <c r="D426" s="5">
        <v>85000000</v>
      </c>
      <c r="E426" s="5">
        <v>66941559</v>
      </c>
      <c r="F426" s="5">
        <v>66941559</v>
      </c>
      <c r="G426" s="5"/>
    </row>
    <row r="427" spans="1:7">
      <c r="A427" s="4">
        <v>426</v>
      </c>
      <c r="B427" s="6" t="s">
        <v>240</v>
      </c>
      <c r="C427" s="12" t="s">
        <v>672</v>
      </c>
      <c r="D427" s="5">
        <v>85000000</v>
      </c>
      <c r="E427" s="5">
        <v>64935167</v>
      </c>
      <c r="F427" s="5">
        <v>173613482</v>
      </c>
      <c r="G427" s="5"/>
    </row>
    <row r="428" spans="1:7">
      <c r="A428" s="4">
        <v>427</v>
      </c>
      <c r="B428" s="6">
        <v>38941</v>
      </c>
      <c r="C428" s="12" t="s">
        <v>673</v>
      </c>
      <c r="D428" s="5">
        <v>85000000</v>
      </c>
      <c r="E428" s="5">
        <v>63280000</v>
      </c>
      <c r="F428" s="5">
        <v>205190324</v>
      </c>
      <c r="G428" s="5"/>
    </row>
    <row r="429" spans="1:7">
      <c r="A429" s="4">
        <v>428</v>
      </c>
      <c r="B429" s="6" t="s">
        <v>674</v>
      </c>
      <c r="C429" s="12" t="s">
        <v>675</v>
      </c>
      <c r="D429" s="5">
        <v>85000000</v>
      </c>
      <c r="E429" s="5">
        <v>62615510</v>
      </c>
      <c r="F429" s="5">
        <v>157794205</v>
      </c>
      <c r="G429" s="5"/>
    </row>
    <row r="430" spans="1:7">
      <c r="A430" s="4">
        <v>429</v>
      </c>
      <c r="B430" s="6">
        <v>38607</v>
      </c>
      <c r="C430" s="12" t="s">
        <v>676</v>
      </c>
      <c r="D430" s="5">
        <v>85000000</v>
      </c>
      <c r="E430" s="5">
        <v>57010853</v>
      </c>
      <c r="F430" s="5">
        <v>161510853</v>
      </c>
      <c r="G430" s="5"/>
    </row>
    <row r="431" spans="1:7">
      <c r="A431" s="4">
        <v>430</v>
      </c>
      <c r="B431" s="6" t="s">
        <v>677</v>
      </c>
      <c r="C431" s="12" t="s">
        <v>678</v>
      </c>
      <c r="D431" s="5">
        <v>85000000</v>
      </c>
      <c r="E431" s="5">
        <v>51396781</v>
      </c>
      <c r="F431" s="5">
        <v>96971293</v>
      </c>
      <c r="G431" s="5"/>
    </row>
    <row r="432" spans="1:7">
      <c r="A432" s="4">
        <v>431</v>
      </c>
      <c r="B432" s="6" t="s">
        <v>679</v>
      </c>
      <c r="C432" s="12" t="s">
        <v>680</v>
      </c>
      <c r="D432" s="5">
        <v>85000000</v>
      </c>
      <c r="E432" s="5">
        <v>50016394</v>
      </c>
      <c r="F432" s="5">
        <v>137298489</v>
      </c>
      <c r="G432" s="5"/>
    </row>
    <row r="433" spans="1:7">
      <c r="A433" s="4">
        <v>432</v>
      </c>
      <c r="B433" s="6" t="s">
        <v>681</v>
      </c>
      <c r="C433" s="12" t="s">
        <v>682</v>
      </c>
      <c r="D433" s="5">
        <v>85000000</v>
      </c>
      <c r="E433" s="5">
        <v>47641743</v>
      </c>
      <c r="F433" s="5">
        <v>80831893</v>
      </c>
      <c r="G433" s="5"/>
    </row>
    <row r="434" spans="1:7">
      <c r="A434" s="4">
        <v>433</v>
      </c>
      <c r="B434" s="6" t="s">
        <v>129</v>
      </c>
      <c r="C434" s="12" t="s">
        <v>683</v>
      </c>
      <c r="D434" s="5">
        <v>85000000</v>
      </c>
      <c r="E434" s="5">
        <v>46462469</v>
      </c>
      <c r="F434" s="5">
        <v>149717124</v>
      </c>
      <c r="G434" s="5"/>
    </row>
    <row r="435" spans="1:7">
      <c r="A435" s="4">
        <v>434</v>
      </c>
      <c r="B435" s="6" t="s">
        <v>684</v>
      </c>
      <c r="C435" s="12" t="s">
        <v>685</v>
      </c>
      <c r="D435" s="5">
        <v>85000000</v>
      </c>
      <c r="E435" s="5">
        <v>45539292</v>
      </c>
      <c r="F435" s="5">
        <v>114979922</v>
      </c>
      <c r="G435" s="5"/>
    </row>
    <row r="436" spans="1:7">
      <c r="A436" s="4">
        <v>435</v>
      </c>
      <c r="B436" s="6" t="s">
        <v>686</v>
      </c>
      <c r="C436" s="12" t="s">
        <v>687</v>
      </c>
      <c r="D436" s="5">
        <v>85000000</v>
      </c>
      <c r="E436" s="5">
        <v>44650003</v>
      </c>
      <c r="F436" s="5">
        <v>44650003</v>
      </c>
      <c r="G436" s="5"/>
    </row>
    <row r="437" spans="1:7">
      <c r="A437" s="4">
        <v>436</v>
      </c>
      <c r="B437" s="6">
        <v>37470</v>
      </c>
      <c r="C437" s="12" t="s">
        <v>688</v>
      </c>
      <c r="D437" s="5">
        <v>85000000</v>
      </c>
      <c r="E437" s="5">
        <v>40048332</v>
      </c>
      <c r="F437" s="5">
        <v>78353508</v>
      </c>
      <c r="G437" s="5"/>
    </row>
    <row r="438" spans="1:7">
      <c r="A438" s="4">
        <v>437</v>
      </c>
      <c r="B438" s="6" t="s">
        <v>689</v>
      </c>
      <c r="C438" s="12" t="s">
        <v>690</v>
      </c>
      <c r="D438" s="5">
        <v>85000000</v>
      </c>
      <c r="E438" s="5">
        <v>37948765</v>
      </c>
      <c r="F438" s="5">
        <v>78948765</v>
      </c>
      <c r="G438" s="5"/>
    </row>
    <row r="439" spans="1:7">
      <c r="A439" s="4">
        <v>438</v>
      </c>
      <c r="B439" s="6" t="s">
        <v>691</v>
      </c>
      <c r="C439" s="12" t="s">
        <v>692</v>
      </c>
      <c r="D439" s="5">
        <v>85000000</v>
      </c>
      <c r="E439" s="5">
        <v>34687912</v>
      </c>
      <c r="F439" s="5">
        <v>113487912</v>
      </c>
      <c r="G439" s="5"/>
    </row>
    <row r="440" spans="1:7">
      <c r="A440" s="4">
        <v>439</v>
      </c>
      <c r="B440" s="6">
        <v>39116</v>
      </c>
      <c r="C440" s="12" t="s">
        <v>693</v>
      </c>
      <c r="D440" s="5">
        <v>85000000</v>
      </c>
      <c r="E440" s="5">
        <v>33080084</v>
      </c>
      <c r="F440" s="5">
        <v>83080084</v>
      </c>
      <c r="G440" s="5"/>
    </row>
    <row r="441" spans="1:7">
      <c r="A441" s="4">
        <v>440</v>
      </c>
      <c r="B441" s="6" t="s">
        <v>694</v>
      </c>
      <c r="C441" s="12" t="s">
        <v>695</v>
      </c>
      <c r="D441" s="5">
        <v>85000000</v>
      </c>
      <c r="E441" s="5">
        <v>31611316</v>
      </c>
      <c r="F441" s="5">
        <v>48056764</v>
      </c>
      <c r="G441" s="5"/>
    </row>
    <row r="442" spans="1:7">
      <c r="A442" s="4">
        <v>441</v>
      </c>
      <c r="B442" s="6" t="s">
        <v>696</v>
      </c>
      <c r="C442" s="12" t="s">
        <v>697</v>
      </c>
      <c r="D442" s="5">
        <v>85000000</v>
      </c>
      <c r="E442" s="5">
        <v>31111260</v>
      </c>
      <c r="F442" s="5">
        <v>74132631</v>
      </c>
      <c r="G442" s="5"/>
    </row>
    <row r="443" spans="1:7">
      <c r="A443" s="4">
        <v>442</v>
      </c>
      <c r="B443" s="6">
        <v>35678</v>
      </c>
      <c r="C443" s="12" t="s">
        <v>698</v>
      </c>
      <c r="D443" s="5">
        <v>85000000</v>
      </c>
      <c r="E443" s="5">
        <v>28681080</v>
      </c>
      <c r="F443" s="5">
        <v>35681080</v>
      </c>
      <c r="G443" s="5"/>
    </row>
    <row r="444" spans="1:7">
      <c r="A444" s="4">
        <v>443</v>
      </c>
      <c r="B444" s="6" t="s">
        <v>411</v>
      </c>
      <c r="C444" s="12" t="s">
        <v>699</v>
      </c>
      <c r="D444" s="5">
        <v>84000000</v>
      </c>
      <c r="E444" s="5">
        <v>153294164</v>
      </c>
      <c r="F444" s="5">
        <v>276294164</v>
      </c>
      <c r="G444" s="5"/>
    </row>
    <row r="445" spans="1:7">
      <c r="A445" s="4">
        <v>444</v>
      </c>
      <c r="B445" s="6" t="s">
        <v>700</v>
      </c>
      <c r="C445" s="12" t="s">
        <v>701</v>
      </c>
      <c r="D445" s="5">
        <v>84000000</v>
      </c>
      <c r="E445" s="5">
        <v>123307945</v>
      </c>
      <c r="F445" s="5">
        <v>166307945</v>
      </c>
      <c r="G445" s="5"/>
    </row>
    <row r="446" spans="1:7">
      <c r="A446" s="4">
        <v>445</v>
      </c>
      <c r="B446" s="6" t="s">
        <v>339</v>
      </c>
      <c r="C446" s="12" t="s">
        <v>702</v>
      </c>
      <c r="D446" s="5">
        <v>84000000</v>
      </c>
      <c r="E446" s="5">
        <v>53262560</v>
      </c>
      <c r="F446" s="5">
        <v>137162560</v>
      </c>
      <c r="G446" s="5"/>
    </row>
    <row r="447" spans="1:7">
      <c r="A447" s="4">
        <v>446</v>
      </c>
      <c r="B447" s="6" t="s">
        <v>703</v>
      </c>
      <c r="C447" s="12" t="s">
        <v>704</v>
      </c>
      <c r="D447" s="5">
        <v>82500000</v>
      </c>
      <c r="E447" s="5">
        <v>137355633</v>
      </c>
      <c r="F447" s="5">
        <v>237685089</v>
      </c>
      <c r="G447" s="5"/>
    </row>
    <row r="448" spans="1:7">
      <c r="A448" s="4">
        <v>447</v>
      </c>
      <c r="B448" s="6" t="s">
        <v>510</v>
      </c>
      <c r="C448" s="12" t="s">
        <v>705</v>
      </c>
      <c r="D448" s="5">
        <v>82500000</v>
      </c>
      <c r="E448" s="5">
        <v>82985708</v>
      </c>
      <c r="F448" s="5">
        <v>143985708</v>
      </c>
      <c r="G448" s="5"/>
    </row>
    <row r="449" spans="1:7">
      <c r="A449" s="4">
        <v>448</v>
      </c>
      <c r="B449" s="6" t="s">
        <v>578</v>
      </c>
      <c r="C449" s="12" t="s">
        <v>706</v>
      </c>
      <c r="D449" s="5">
        <v>82500000</v>
      </c>
      <c r="E449" s="5">
        <v>81168265</v>
      </c>
      <c r="F449" s="5">
        <v>223636949</v>
      </c>
      <c r="G449" s="5"/>
    </row>
    <row r="450" spans="1:7">
      <c r="A450" s="4">
        <v>449</v>
      </c>
      <c r="B450" s="6">
        <v>39759</v>
      </c>
      <c r="C450" s="12" t="s">
        <v>707</v>
      </c>
      <c r="D450" s="5">
        <v>82500000</v>
      </c>
      <c r="E450" s="5">
        <v>75986503</v>
      </c>
      <c r="F450" s="5">
        <v>160388063</v>
      </c>
      <c r="G450" s="5"/>
    </row>
    <row r="451" spans="1:7">
      <c r="A451" s="4">
        <v>450</v>
      </c>
      <c r="B451" s="6" t="s">
        <v>708</v>
      </c>
      <c r="C451" s="12" t="s">
        <v>709</v>
      </c>
      <c r="D451" s="5">
        <v>82000000</v>
      </c>
      <c r="E451" s="5">
        <v>158119460</v>
      </c>
      <c r="F451" s="5">
        <v>190320568</v>
      </c>
      <c r="G451" s="5"/>
    </row>
    <row r="452" spans="1:7">
      <c r="A452" s="4">
        <v>451</v>
      </c>
      <c r="B452" s="6" t="s">
        <v>694</v>
      </c>
      <c r="C452" s="12" t="s">
        <v>710</v>
      </c>
      <c r="D452" s="5">
        <v>82000000</v>
      </c>
      <c r="E452" s="5">
        <v>103068524</v>
      </c>
      <c r="F452" s="5">
        <v>268268174</v>
      </c>
      <c r="G452" s="5"/>
    </row>
    <row r="453" spans="1:7">
      <c r="A453" s="4">
        <v>452</v>
      </c>
      <c r="B453" s="6" t="s">
        <v>369</v>
      </c>
      <c r="C453" s="12" t="s">
        <v>711</v>
      </c>
      <c r="D453" s="5">
        <v>82000000</v>
      </c>
      <c r="E453" s="5">
        <v>34543701</v>
      </c>
      <c r="F453" s="5">
        <v>96024898</v>
      </c>
      <c r="G453" s="5"/>
    </row>
    <row r="454" spans="1:7">
      <c r="A454" s="4">
        <v>453</v>
      </c>
      <c r="B454" s="6" t="s">
        <v>712</v>
      </c>
      <c r="C454" s="12" t="s">
        <v>713</v>
      </c>
      <c r="D454" s="5">
        <v>81000000</v>
      </c>
      <c r="E454" s="5">
        <v>242704995</v>
      </c>
      <c r="F454" s="5">
        <v>483473962</v>
      </c>
      <c r="G454" s="5"/>
    </row>
    <row r="455" spans="1:7">
      <c r="A455" s="4">
        <v>454</v>
      </c>
      <c r="B455" s="6" t="s">
        <v>714</v>
      </c>
      <c r="C455" s="12" t="s">
        <v>715</v>
      </c>
      <c r="D455" s="5">
        <v>80000000</v>
      </c>
      <c r="E455" s="5">
        <v>408010692</v>
      </c>
      <c r="F455" s="5">
        <v>677923379</v>
      </c>
      <c r="G455" s="5"/>
    </row>
    <row r="456" spans="1:7">
      <c r="A456" s="4">
        <v>455</v>
      </c>
      <c r="B456" s="6" t="s">
        <v>224</v>
      </c>
      <c r="C456" s="12" t="s">
        <v>716</v>
      </c>
      <c r="D456" s="5">
        <v>80000000</v>
      </c>
      <c r="E456" s="5">
        <v>254464305</v>
      </c>
      <c r="F456" s="5">
        <v>586464305</v>
      </c>
      <c r="G456" s="5"/>
    </row>
    <row r="457" spans="1:7">
      <c r="A457" s="4">
        <v>456</v>
      </c>
      <c r="B457" s="6" t="s">
        <v>717</v>
      </c>
      <c r="C457" s="12" t="s">
        <v>718</v>
      </c>
      <c r="D457" s="5">
        <v>80000000</v>
      </c>
      <c r="E457" s="5">
        <v>180981886</v>
      </c>
      <c r="F457" s="5">
        <v>457697994</v>
      </c>
      <c r="G457" s="5"/>
    </row>
    <row r="458" spans="1:7">
      <c r="A458" s="4">
        <v>457</v>
      </c>
      <c r="B458" s="6" t="s">
        <v>719</v>
      </c>
      <c r="C458" s="12" t="s">
        <v>720</v>
      </c>
      <c r="D458" s="5">
        <v>80000000</v>
      </c>
      <c r="E458" s="5">
        <v>169700110</v>
      </c>
      <c r="F458" s="5">
        <v>470909901</v>
      </c>
      <c r="G458" s="5"/>
    </row>
    <row r="459" spans="1:7">
      <c r="A459" s="4">
        <v>458</v>
      </c>
      <c r="B459" s="6" t="s">
        <v>721</v>
      </c>
      <c r="C459" s="12" t="s">
        <v>722</v>
      </c>
      <c r="D459" s="5">
        <v>80000000</v>
      </c>
      <c r="E459" s="5">
        <v>162833635</v>
      </c>
      <c r="F459" s="5">
        <v>266824291</v>
      </c>
      <c r="G459" s="5"/>
    </row>
    <row r="460" spans="1:7">
      <c r="A460" s="4">
        <v>459</v>
      </c>
      <c r="B460" s="6">
        <v>36346</v>
      </c>
      <c r="C460" s="12" t="s">
        <v>723</v>
      </c>
      <c r="D460" s="5">
        <v>80000000</v>
      </c>
      <c r="E460" s="5">
        <v>155385488</v>
      </c>
      <c r="F460" s="5">
        <v>416385488</v>
      </c>
      <c r="G460" s="5"/>
    </row>
    <row r="461" spans="1:7">
      <c r="A461" s="4">
        <v>460</v>
      </c>
      <c r="B461" s="6" t="s">
        <v>351</v>
      </c>
      <c r="C461" s="12" t="s">
        <v>724</v>
      </c>
      <c r="D461" s="5">
        <v>80000000</v>
      </c>
      <c r="E461" s="5">
        <v>155019340</v>
      </c>
      <c r="F461" s="5">
        <v>343397247</v>
      </c>
      <c r="G461" s="5"/>
    </row>
    <row r="462" spans="1:7">
      <c r="A462" s="4">
        <v>461</v>
      </c>
      <c r="B462" s="6" t="s">
        <v>475</v>
      </c>
      <c r="C462" s="12" t="s">
        <v>725</v>
      </c>
      <c r="D462" s="5">
        <v>80000000</v>
      </c>
      <c r="E462" s="5">
        <v>145771527</v>
      </c>
      <c r="F462" s="5">
        <v>245800000</v>
      </c>
      <c r="G462" s="5"/>
    </row>
    <row r="463" spans="1:7">
      <c r="A463" s="4">
        <v>462</v>
      </c>
      <c r="B463" s="6">
        <v>36012</v>
      </c>
      <c r="C463" s="12" t="s">
        <v>726</v>
      </c>
      <c r="D463" s="5">
        <v>80000000</v>
      </c>
      <c r="E463" s="5">
        <v>140464664</v>
      </c>
      <c r="F463" s="5">
        <v>349464664</v>
      </c>
      <c r="G463" s="5"/>
    </row>
    <row r="464" spans="1:7">
      <c r="A464" s="4">
        <v>463</v>
      </c>
      <c r="B464" s="6">
        <v>41615</v>
      </c>
      <c r="C464" s="12" t="s">
        <v>727</v>
      </c>
      <c r="D464" s="5">
        <v>80000000</v>
      </c>
      <c r="E464" s="5">
        <v>133668525</v>
      </c>
      <c r="F464" s="5">
        <v>247023808</v>
      </c>
      <c r="G464" s="5"/>
    </row>
    <row r="465" spans="1:7">
      <c r="A465" s="4">
        <v>464</v>
      </c>
      <c r="B465" s="6" t="s">
        <v>254</v>
      </c>
      <c r="C465" s="12" t="s">
        <v>728</v>
      </c>
      <c r="D465" s="5">
        <v>80000000</v>
      </c>
      <c r="E465" s="5">
        <v>133107389</v>
      </c>
      <c r="F465" s="5">
        <v>349088523</v>
      </c>
      <c r="G465" s="5"/>
    </row>
    <row r="466" spans="1:7">
      <c r="A466" s="4">
        <v>465</v>
      </c>
      <c r="B466" s="6" t="s">
        <v>729</v>
      </c>
      <c r="C466" s="12" t="s">
        <v>730</v>
      </c>
      <c r="D466" s="5">
        <v>80000000</v>
      </c>
      <c r="E466" s="5">
        <v>130319208</v>
      </c>
      <c r="F466" s="5">
        <v>226739416</v>
      </c>
      <c r="G466" s="5"/>
    </row>
    <row r="467" spans="1:7">
      <c r="A467" s="4">
        <v>466</v>
      </c>
      <c r="B467" s="6">
        <v>38659</v>
      </c>
      <c r="C467" s="12" t="s">
        <v>731</v>
      </c>
      <c r="D467" s="5">
        <v>80000000</v>
      </c>
      <c r="E467" s="5">
        <v>128200012</v>
      </c>
      <c r="F467" s="5">
        <v>260700012</v>
      </c>
      <c r="G467" s="5"/>
    </row>
    <row r="468" spans="1:7">
      <c r="A468" s="4">
        <v>467</v>
      </c>
      <c r="B468" s="6" t="s">
        <v>732</v>
      </c>
      <c r="C468" s="12" t="s">
        <v>733</v>
      </c>
      <c r="D468" s="5">
        <v>80000000</v>
      </c>
      <c r="E468" s="5">
        <v>128012934</v>
      </c>
      <c r="F468" s="5">
        <v>299461782</v>
      </c>
      <c r="G468" s="5"/>
    </row>
    <row r="469" spans="1:7">
      <c r="A469" s="4">
        <v>468</v>
      </c>
      <c r="B469" s="6">
        <v>37967</v>
      </c>
      <c r="C469" s="12" t="s">
        <v>734</v>
      </c>
      <c r="D469" s="5">
        <v>80000000</v>
      </c>
      <c r="E469" s="5">
        <v>124685242</v>
      </c>
      <c r="F469" s="5">
        <v>266685242</v>
      </c>
      <c r="G469" s="5"/>
    </row>
    <row r="470" spans="1:7">
      <c r="A470" s="4">
        <v>469</v>
      </c>
      <c r="B470" s="6" t="s">
        <v>337</v>
      </c>
      <c r="C470" s="12" t="s">
        <v>735</v>
      </c>
      <c r="D470" s="5">
        <v>80000000</v>
      </c>
      <c r="E470" s="5">
        <v>120146040</v>
      </c>
      <c r="F470" s="5">
        <v>168311558</v>
      </c>
      <c r="G470" s="5"/>
    </row>
    <row r="471" spans="1:7">
      <c r="A471" s="4">
        <v>470</v>
      </c>
      <c r="B471" s="6" t="s">
        <v>736</v>
      </c>
      <c r="C471" s="12" t="s">
        <v>737</v>
      </c>
      <c r="D471" s="5">
        <v>80000000</v>
      </c>
      <c r="E471" s="5">
        <v>112276146</v>
      </c>
      <c r="F471" s="5">
        <v>241200000</v>
      </c>
      <c r="G471" s="5"/>
    </row>
    <row r="472" spans="1:7">
      <c r="A472" s="4">
        <v>471</v>
      </c>
      <c r="B472" s="6" t="s">
        <v>191</v>
      </c>
      <c r="C472" s="12" t="s">
        <v>738</v>
      </c>
      <c r="D472" s="5">
        <v>80000000</v>
      </c>
      <c r="E472" s="5">
        <v>110101975</v>
      </c>
      <c r="F472" s="5">
        <v>221468935</v>
      </c>
      <c r="G472" s="5"/>
    </row>
    <row r="473" spans="1:7">
      <c r="A473" s="4">
        <v>472</v>
      </c>
      <c r="B473" s="6">
        <v>37597</v>
      </c>
      <c r="C473" s="12" t="s">
        <v>739</v>
      </c>
      <c r="D473" s="5">
        <v>80000000</v>
      </c>
      <c r="E473" s="5">
        <v>104054514</v>
      </c>
      <c r="F473" s="5">
        <v>183354514</v>
      </c>
      <c r="G473" s="5"/>
    </row>
    <row r="474" spans="1:7">
      <c r="A474" s="4">
        <v>473</v>
      </c>
      <c r="B474" s="6">
        <v>40849</v>
      </c>
      <c r="C474" s="12" t="s">
        <v>740</v>
      </c>
      <c r="D474" s="5">
        <v>80000000</v>
      </c>
      <c r="E474" s="5">
        <v>103028109</v>
      </c>
      <c r="F474" s="5">
        <v>214974953</v>
      </c>
      <c r="G474" s="5"/>
    </row>
    <row r="475" spans="1:7">
      <c r="A475" s="4">
        <v>474</v>
      </c>
      <c r="B475" s="6" t="s">
        <v>741</v>
      </c>
      <c r="C475" s="12" t="s">
        <v>742</v>
      </c>
      <c r="D475" s="5">
        <v>80000000</v>
      </c>
      <c r="E475" s="5">
        <v>102543518</v>
      </c>
      <c r="F475" s="5">
        <v>182782518</v>
      </c>
      <c r="G475" s="5"/>
    </row>
    <row r="476" spans="1:7">
      <c r="A476" s="4">
        <v>475</v>
      </c>
      <c r="B476" s="6" t="s">
        <v>743</v>
      </c>
      <c r="C476" s="12" t="s">
        <v>744</v>
      </c>
      <c r="D476" s="5">
        <v>80000000</v>
      </c>
      <c r="E476" s="5">
        <v>101440743</v>
      </c>
      <c r="F476" s="5">
        <v>178066569</v>
      </c>
      <c r="G476" s="5"/>
    </row>
    <row r="477" spans="1:7">
      <c r="A477" s="4">
        <v>476</v>
      </c>
      <c r="B477" s="6">
        <v>35587</v>
      </c>
      <c r="C477" s="12" t="s">
        <v>745</v>
      </c>
      <c r="D477" s="5">
        <v>80000000</v>
      </c>
      <c r="E477" s="5">
        <v>101117573</v>
      </c>
      <c r="F477" s="5">
        <v>224117573</v>
      </c>
      <c r="G477" s="5"/>
    </row>
    <row r="478" spans="1:7">
      <c r="A478" s="4">
        <v>477</v>
      </c>
      <c r="B478" s="6" t="s">
        <v>95</v>
      </c>
      <c r="C478" s="12" t="s">
        <v>746</v>
      </c>
      <c r="D478" s="5">
        <v>80000000</v>
      </c>
      <c r="E478" s="5">
        <v>100246011</v>
      </c>
      <c r="F478" s="5">
        <v>204774690</v>
      </c>
      <c r="G478" s="5"/>
    </row>
    <row r="479" spans="1:7">
      <c r="A479" s="4">
        <v>478</v>
      </c>
      <c r="B479" s="6" t="s">
        <v>524</v>
      </c>
      <c r="C479" s="12" t="s">
        <v>747</v>
      </c>
      <c r="D479" s="5">
        <v>80000000</v>
      </c>
      <c r="E479" s="5">
        <v>95632614</v>
      </c>
      <c r="F479" s="5">
        <v>165173909</v>
      </c>
      <c r="G479" s="5"/>
    </row>
    <row r="480" spans="1:7">
      <c r="A480" s="4">
        <v>479</v>
      </c>
      <c r="B480" s="6" t="s">
        <v>748</v>
      </c>
      <c r="C480" s="12" t="s">
        <v>749</v>
      </c>
      <c r="D480" s="5">
        <v>80000000</v>
      </c>
      <c r="E480" s="5">
        <v>94835059</v>
      </c>
      <c r="F480" s="5">
        <v>158750817</v>
      </c>
      <c r="G480" s="5"/>
    </row>
    <row r="481" spans="1:7">
      <c r="A481" s="4">
        <v>480</v>
      </c>
      <c r="B481" s="6" t="s">
        <v>750</v>
      </c>
      <c r="C481" s="12" t="s">
        <v>751</v>
      </c>
      <c r="D481" s="5">
        <v>80000000</v>
      </c>
      <c r="E481" s="5">
        <v>92993801</v>
      </c>
      <c r="F481" s="5">
        <v>177993801</v>
      </c>
      <c r="G481" s="5"/>
    </row>
    <row r="482" spans="1:7">
      <c r="A482" s="4">
        <v>481</v>
      </c>
      <c r="B482" s="6" t="s">
        <v>752</v>
      </c>
      <c r="C482" s="12" t="s">
        <v>753</v>
      </c>
      <c r="D482" s="5">
        <v>80000000</v>
      </c>
      <c r="E482" s="5">
        <v>91188905</v>
      </c>
      <c r="F482" s="5">
        <v>180188905</v>
      </c>
      <c r="G482" s="5"/>
    </row>
    <row r="483" spans="1:7">
      <c r="A483" s="4">
        <v>482</v>
      </c>
      <c r="B483" s="6" t="s">
        <v>754</v>
      </c>
      <c r="C483" s="12" t="s">
        <v>755</v>
      </c>
      <c r="D483" s="5">
        <v>80000000</v>
      </c>
      <c r="E483" s="5">
        <v>90463534</v>
      </c>
      <c r="F483" s="5">
        <v>250200000</v>
      </c>
      <c r="G483" s="5"/>
    </row>
    <row r="484" spans="1:7">
      <c r="A484" s="4">
        <v>483</v>
      </c>
      <c r="B484" s="6" t="s">
        <v>756</v>
      </c>
      <c r="C484" s="12" t="s">
        <v>757</v>
      </c>
      <c r="D484" s="5">
        <v>80000000</v>
      </c>
      <c r="E484" s="5">
        <v>85755593</v>
      </c>
      <c r="F484" s="5">
        <v>211755593</v>
      </c>
      <c r="G484" s="5"/>
    </row>
    <row r="485" spans="1:7">
      <c r="A485" s="4">
        <v>484</v>
      </c>
      <c r="B485" s="6">
        <v>38992</v>
      </c>
      <c r="C485" s="12" t="s">
        <v>758</v>
      </c>
      <c r="D485" s="5">
        <v>80000000</v>
      </c>
      <c r="E485" s="5">
        <v>82226474</v>
      </c>
      <c r="F485" s="5">
        <v>158926474</v>
      </c>
      <c r="G485" s="5"/>
    </row>
    <row r="486" spans="1:7">
      <c r="A486" s="4">
        <v>485</v>
      </c>
      <c r="B486" s="6">
        <v>40762</v>
      </c>
      <c r="C486" s="12" t="s">
        <v>759</v>
      </c>
      <c r="D486" s="5">
        <v>80000000</v>
      </c>
      <c r="E486" s="5">
        <v>80360866</v>
      </c>
      <c r="F486" s="5">
        <v>170805525</v>
      </c>
      <c r="G486" s="5"/>
    </row>
    <row r="487" spans="1:7">
      <c r="A487" s="4">
        <v>486</v>
      </c>
      <c r="B487" s="6">
        <v>39794</v>
      </c>
      <c r="C487" s="12" t="s">
        <v>760</v>
      </c>
      <c r="D487" s="5">
        <v>80000000</v>
      </c>
      <c r="E487" s="5">
        <v>79366978</v>
      </c>
      <c r="F487" s="5">
        <v>233066978</v>
      </c>
      <c r="G487" s="5"/>
    </row>
    <row r="488" spans="1:7">
      <c r="A488" s="4">
        <v>487</v>
      </c>
      <c r="B488" s="6">
        <v>35650</v>
      </c>
      <c r="C488" s="12" t="s">
        <v>761</v>
      </c>
      <c r="D488" s="5">
        <v>80000000</v>
      </c>
      <c r="E488" s="5">
        <v>76118990</v>
      </c>
      <c r="F488" s="5">
        <v>142783718</v>
      </c>
      <c r="G488" s="5"/>
    </row>
    <row r="489" spans="1:7">
      <c r="A489" s="4">
        <v>488</v>
      </c>
      <c r="B489" s="6">
        <v>36135</v>
      </c>
      <c r="C489" s="12" t="s">
        <v>762</v>
      </c>
      <c r="D489" s="5">
        <v>80000000</v>
      </c>
      <c r="E489" s="5">
        <v>74339294</v>
      </c>
      <c r="F489" s="5">
        <v>164800000</v>
      </c>
      <c r="G489" s="5"/>
    </row>
    <row r="490" spans="1:7">
      <c r="A490" s="4">
        <v>489</v>
      </c>
      <c r="B490" s="6" t="s">
        <v>763</v>
      </c>
      <c r="C490" s="12" t="s">
        <v>764</v>
      </c>
      <c r="D490" s="5">
        <v>80000000</v>
      </c>
      <c r="E490" s="5">
        <v>73215310</v>
      </c>
      <c r="F490" s="5">
        <v>106515310</v>
      </c>
      <c r="G490" s="5"/>
    </row>
    <row r="491" spans="1:7">
      <c r="A491" s="4">
        <v>490</v>
      </c>
      <c r="B491" s="6">
        <v>37109</v>
      </c>
      <c r="C491" s="12" t="s">
        <v>765</v>
      </c>
      <c r="D491" s="5">
        <v>80000000</v>
      </c>
      <c r="E491" s="5">
        <v>69772969</v>
      </c>
      <c r="F491" s="5">
        <v>147080413</v>
      </c>
      <c r="G491" s="5"/>
    </row>
    <row r="492" spans="1:7">
      <c r="A492" s="4">
        <v>491</v>
      </c>
      <c r="B492" s="6">
        <v>35858</v>
      </c>
      <c r="C492" s="12" t="s">
        <v>766</v>
      </c>
      <c r="D492" s="5">
        <v>80000000</v>
      </c>
      <c r="E492" s="5">
        <v>69117629</v>
      </c>
      <c r="F492" s="5">
        <v>136047317</v>
      </c>
      <c r="G492" s="5"/>
    </row>
    <row r="493" spans="1:7">
      <c r="A493" s="4">
        <v>492</v>
      </c>
      <c r="B493" s="6" t="s">
        <v>767</v>
      </c>
      <c r="C493" s="12" t="s">
        <v>768</v>
      </c>
      <c r="D493" s="5">
        <v>80000000</v>
      </c>
      <c r="E493" s="5">
        <v>65948711</v>
      </c>
      <c r="F493" s="5">
        <v>96148711</v>
      </c>
      <c r="G493" s="5"/>
    </row>
    <row r="494" spans="1:7">
      <c r="A494" s="4">
        <v>493</v>
      </c>
      <c r="B494" s="6" t="s">
        <v>769</v>
      </c>
      <c r="C494" s="12" t="s">
        <v>770</v>
      </c>
      <c r="D494" s="5">
        <v>80000000</v>
      </c>
      <c r="E494" s="5">
        <v>64038616</v>
      </c>
      <c r="F494" s="5">
        <v>181038616</v>
      </c>
      <c r="G494" s="5"/>
    </row>
    <row r="495" spans="1:7">
      <c r="A495" s="4">
        <v>494</v>
      </c>
      <c r="B495" s="6" t="s">
        <v>771</v>
      </c>
      <c r="C495" s="12" t="s">
        <v>772</v>
      </c>
      <c r="D495" s="5">
        <v>80000000</v>
      </c>
      <c r="E495" s="5">
        <v>63313159</v>
      </c>
      <c r="F495" s="5">
        <v>131159306</v>
      </c>
      <c r="G495" s="5"/>
    </row>
    <row r="496" spans="1:7">
      <c r="A496" s="4">
        <v>495</v>
      </c>
      <c r="B496" s="6">
        <v>36526</v>
      </c>
      <c r="C496" s="12" t="s">
        <v>773</v>
      </c>
      <c r="D496" s="5">
        <v>80000000</v>
      </c>
      <c r="E496" s="5">
        <v>60507228</v>
      </c>
      <c r="F496" s="5">
        <v>60507228</v>
      </c>
      <c r="G496" s="5"/>
    </row>
    <row r="497" spans="1:7">
      <c r="A497" s="4">
        <v>496</v>
      </c>
      <c r="B497" s="6">
        <v>37471</v>
      </c>
      <c r="C497" s="12" t="s">
        <v>774</v>
      </c>
      <c r="D497" s="5">
        <v>80000000</v>
      </c>
      <c r="E497" s="5">
        <v>56684819</v>
      </c>
      <c r="F497" s="5">
        <v>98983590</v>
      </c>
      <c r="G497" s="5"/>
    </row>
    <row r="498" spans="1:7">
      <c r="A498" s="4">
        <v>497</v>
      </c>
      <c r="B498" s="6">
        <v>35836</v>
      </c>
      <c r="C498" s="12" t="s">
        <v>775</v>
      </c>
      <c r="D498" s="5">
        <v>80000000</v>
      </c>
      <c r="E498" s="5">
        <v>55485043</v>
      </c>
      <c r="F498" s="5">
        <v>71485043</v>
      </c>
      <c r="G498" s="5"/>
    </row>
    <row r="499" spans="1:7">
      <c r="A499" s="4">
        <v>498</v>
      </c>
      <c r="B499" s="6" t="s">
        <v>776</v>
      </c>
      <c r="C499" s="12" t="s">
        <v>777</v>
      </c>
      <c r="D499" s="5">
        <v>80000000</v>
      </c>
      <c r="E499" s="5">
        <v>50632037</v>
      </c>
      <c r="F499" s="5">
        <v>50632037</v>
      </c>
      <c r="G499" s="5"/>
    </row>
    <row r="500" spans="1:7">
      <c r="A500" s="4">
        <v>499</v>
      </c>
      <c r="B500" s="6" t="s">
        <v>778</v>
      </c>
      <c r="C500" s="12" t="s">
        <v>779</v>
      </c>
      <c r="D500" s="5">
        <v>80000000</v>
      </c>
      <c r="E500" s="5">
        <v>45575336</v>
      </c>
      <c r="F500" s="5">
        <v>141475336</v>
      </c>
      <c r="G500" s="5"/>
    </row>
    <row r="501" spans="1:7">
      <c r="A501" s="4">
        <v>500</v>
      </c>
      <c r="B501" s="6">
        <v>36810</v>
      </c>
      <c r="C501" s="12" t="s">
        <v>780</v>
      </c>
      <c r="D501" s="5">
        <v>80000000</v>
      </c>
      <c r="E501" s="5">
        <v>39442871</v>
      </c>
      <c r="F501" s="5">
        <v>58270391</v>
      </c>
      <c r="G501" s="5"/>
    </row>
    <row r="502" spans="1:7">
      <c r="A502" s="4">
        <v>501</v>
      </c>
      <c r="B502" s="6" t="s">
        <v>781</v>
      </c>
      <c r="C502" s="12" t="s">
        <v>782</v>
      </c>
      <c r="D502" s="5">
        <v>80000000</v>
      </c>
      <c r="E502" s="5">
        <v>38577772</v>
      </c>
      <c r="F502" s="5">
        <v>119668350</v>
      </c>
      <c r="G502" s="5"/>
    </row>
    <row r="503" spans="1:7">
      <c r="A503" s="4">
        <v>502</v>
      </c>
      <c r="B503" s="6">
        <v>37109</v>
      </c>
      <c r="C503" s="12" t="s">
        <v>783</v>
      </c>
      <c r="D503" s="5">
        <v>80000000</v>
      </c>
      <c r="E503" s="5">
        <v>38311134</v>
      </c>
      <c r="F503" s="5">
        <v>98341932</v>
      </c>
      <c r="G503" s="5"/>
    </row>
    <row r="504" spans="1:7">
      <c r="A504" s="4">
        <v>503</v>
      </c>
      <c r="B504" s="6" t="s">
        <v>784</v>
      </c>
      <c r="C504" s="12" t="s">
        <v>785</v>
      </c>
      <c r="D504" s="5">
        <v>80000000</v>
      </c>
      <c r="E504" s="5">
        <v>37899638</v>
      </c>
      <c r="F504" s="5">
        <v>105299638</v>
      </c>
      <c r="G504" s="5"/>
    </row>
    <row r="505" spans="1:7">
      <c r="A505" s="4">
        <v>504</v>
      </c>
      <c r="B505" s="6" t="s">
        <v>786</v>
      </c>
      <c r="C505" s="12" t="s">
        <v>787</v>
      </c>
      <c r="D505" s="5">
        <v>80000000</v>
      </c>
      <c r="E505" s="5">
        <v>37771017</v>
      </c>
      <c r="F505" s="5">
        <v>101371017</v>
      </c>
      <c r="G505" s="5"/>
    </row>
    <row r="506" spans="1:7">
      <c r="A506" s="4">
        <v>505</v>
      </c>
      <c r="B506" s="6" t="s">
        <v>788</v>
      </c>
      <c r="C506" s="12" t="s">
        <v>789</v>
      </c>
      <c r="D506" s="5">
        <v>80000000</v>
      </c>
      <c r="E506" s="5">
        <v>37384046</v>
      </c>
      <c r="F506" s="5">
        <v>99010667</v>
      </c>
      <c r="G506" s="5"/>
    </row>
    <row r="507" spans="1:7">
      <c r="A507" s="4">
        <v>506</v>
      </c>
      <c r="B507" s="6" t="s">
        <v>790</v>
      </c>
      <c r="C507" s="12" t="s">
        <v>791</v>
      </c>
      <c r="D507" s="5">
        <v>80000000</v>
      </c>
      <c r="E507" s="5">
        <v>36076121</v>
      </c>
      <c r="F507" s="5">
        <v>130580730</v>
      </c>
      <c r="G507" s="5"/>
    </row>
    <row r="508" spans="1:7">
      <c r="A508" s="4">
        <v>507</v>
      </c>
      <c r="B508" s="6" t="s">
        <v>644</v>
      </c>
      <c r="C508" s="12" t="s">
        <v>792</v>
      </c>
      <c r="D508" s="5">
        <v>80000000</v>
      </c>
      <c r="E508" s="5">
        <v>34566746</v>
      </c>
      <c r="F508" s="5">
        <v>66554547</v>
      </c>
      <c r="G508" s="5"/>
    </row>
    <row r="509" spans="1:7">
      <c r="A509" s="4">
        <v>508</v>
      </c>
      <c r="B509" s="6">
        <v>35228</v>
      </c>
      <c r="C509" s="12" t="s">
        <v>793</v>
      </c>
      <c r="D509" s="5">
        <v>80000000</v>
      </c>
      <c r="E509" s="5">
        <v>32908290</v>
      </c>
      <c r="F509" s="5">
        <v>158908290</v>
      </c>
      <c r="G509" s="5"/>
    </row>
    <row r="510" spans="1:7">
      <c r="A510" s="4">
        <v>509</v>
      </c>
      <c r="B510" s="6" t="s">
        <v>794</v>
      </c>
      <c r="C510" s="12" t="s">
        <v>795</v>
      </c>
      <c r="D510" s="5">
        <v>80000000</v>
      </c>
      <c r="E510" s="5">
        <v>27367660</v>
      </c>
      <c r="F510" s="5">
        <v>131234406</v>
      </c>
      <c r="G510" s="5"/>
    </row>
    <row r="511" spans="1:7">
      <c r="A511" s="4">
        <v>510</v>
      </c>
      <c r="B511" s="6" t="s">
        <v>796</v>
      </c>
      <c r="C511" s="12" t="s">
        <v>797</v>
      </c>
      <c r="D511" s="5">
        <v>80000000</v>
      </c>
      <c r="E511" s="5">
        <v>23169033</v>
      </c>
      <c r="F511" s="5">
        <v>108469033</v>
      </c>
      <c r="G511" s="5"/>
    </row>
    <row r="512" spans="1:7">
      <c r="A512" s="4">
        <v>511</v>
      </c>
      <c r="B512" s="6">
        <v>36865</v>
      </c>
      <c r="C512" s="12" t="s">
        <v>798</v>
      </c>
      <c r="D512" s="5">
        <v>80000000</v>
      </c>
      <c r="E512" s="5">
        <v>21471685</v>
      </c>
      <c r="F512" s="5">
        <v>29725663</v>
      </c>
      <c r="G512" s="5"/>
    </row>
    <row r="513" spans="1:7">
      <c r="A513" s="4">
        <v>512</v>
      </c>
      <c r="B513" s="6" t="s">
        <v>302</v>
      </c>
      <c r="C513" s="12" t="s">
        <v>799</v>
      </c>
      <c r="D513" s="5">
        <v>80000000</v>
      </c>
      <c r="E513" s="5">
        <v>20950820</v>
      </c>
      <c r="F513" s="5">
        <v>54540662</v>
      </c>
      <c r="G513" s="5"/>
    </row>
    <row r="514" spans="1:7">
      <c r="A514" s="4">
        <v>513</v>
      </c>
      <c r="B514" s="6" t="s">
        <v>0</v>
      </c>
      <c r="C514" s="12" t="s">
        <v>800</v>
      </c>
      <c r="D514" s="5">
        <v>80000000</v>
      </c>
      <c r="E514" s="5">
        <v>19676965</v>
      </c>
      <c r="F514" s="5">
        <v>53508858</v>
      </c>
      <c r="G514" s="5"/>
    </row>
    <row r="515" spans="1:7">
      <c r="A515" s="4">
        <v>514</v>
      </c>
      <c r="B515" s="6" t="s">
        <v>616</v>
      </c>
      <c r="C515" s="12" t="s">
        <v>801</v>
      </c>
      <c r="D515" s="5">
        <v>80000000</v>
      </c>
      <c r="E515" s="5">
        <v>19480739</v>
      </c>
      <c r="F515" s="5">
        <v>26703184</v>
      </c>
      <c r="G515" s="5"/>
    </row>
    <row r="516" spans="1:7">
      <c r="A516" s="4">
        <v>515</v>
      </c>
      <c r="B516" s="6" t="s">
        <v>802</v>
      </c>
      <c r="C516" s="12" t="s">
        <v>803</v>
      </c>
      <c r="D516" s="5">
        <v>80000000</v>
      </c>
      <c r="E516" s="5">
        <v>19422319</v>
      </c>
      <c r="F516" s="5">
        <v>86787530</v>
      </c>
      <c r="G516" s="5"/>
    </row>
    <row r="517" spans="1:7">
      <c r="A517" s="4">
        <v>516</v>
      </c>
      <c r="B517" s="6" t="s">
        <v>804</v>
      </c>
      <c r="C517" s="12" t="s">
        <v>805</v>
      </c>
      <c r="D517" s="5">
        <v>80000000</v>
      </c>
      <c r="E517" s="5">
        <v>18319860</v>
      </c>
      <c r="F517" s="5">
        <v>69131860</v>
      </c>
      <c r="G517" s="5"/>
    </row>
    <row r="518" spans="1:7">
      <c r="A518" s="4">
        <v>517</v>
      </c>
      <c r="B518" s="6" t="s">
        <v>806</v>
      </c>
      <c r="C518" s="12" t="s">
        <v>807</v>
      </c>
      <c r="D518" s="5">
        <v>80000000</v>
      </c>
      <c r="E518" s="5">
        <v>17650704</v>
      </c>
      <c r="F518" s="5">
        <v>20841123</v>
      </c>
      <c r="G518" s="5"/>
    </row>
    <row r="519" spans="1:7">
      <c r="A519" s="4">
        <v>518</v>
      </c>
      <c r="B519" s="6">
        <v>36810</v>
      </c>
      <c r="C519" s="12" t="s">
        <v>808</v>
      </c>
      <c r="D519" s="5">
        <v>80000000</v>
      </c>
      <c r="E519" s="5">
        <v>17480890</v>
      </c>
      <c r="F519" s="5">
        <v>33463969</v>
      </c>
      <c r="G519" s="5"/>
    </row>
    <row r="520" spans="1:7">
      <c r="A520" s="4">
        <v>519</v>
      </c>
      <c r="B520" s="6" t="s">
        <v>510</v>
      </c>
      <c r="C520" s="12" t="s">
        <v>809</v>
      </c>
      <c r="D520" s="5">
        <v>80000000</v>
      </c>
      <c r="E520" s="5">
        <v>15132763</v>
      </c>
      <c r="F520" s="5">
        <v>113325743</v>
      </c>
      <c r="G520" s="5"/>
    </row>
    <row r="521" spans="1:7">
      <c r="A521" s="4">
        <v>520</v>
      </c>
      <c r="B521" s="6" t="s">
        <v>810</v>
      </c>
      <c r="C521" s="12" t="s">
        <v>811</v>
      </c>
      <c r="D521" s="5">
        <v>80000000</v>
      </c>
      <c r="E521" s="5">
        <v>15074191</v>
      </c>
      <c r="F521" s="5">
        <v>40147042</v>
      </c>
      <c r="G521" s="5"/>
    </row>
    <row r="522" spans="1:7">
      <c r="A522" s="4">
        <v>521</v>
      </c>
      <c r="B522" s="6" t="s">
        <v>812</v>
      </c>
      <c r="C522" s="12" t="s">
        <v>813</v>
      </c>
      <c r="D522" s="5">
        <v>80000000</v>
      </c>
      <c r="E522" s="5">
        <v>9103630</v>
      </c>
      <c r="F522" s="5">
        <v>9103630</v>
      </c>
      <c r="G522" s="5"/>
    </row>
    <row r="523" spans="1:7">
      <c r="A523" s="4">
        <v>522</v>
      </c>
      <c r="B523" s="6">
        <v>38392</v>
      </c>
      <c r="C523" s="12" t="s">
        <v>814</v>
      </c>
      <c r="D523" s="5">
        <v>80000000</v>
      </c>
      <c r="E523" s="5">
        <v>1900451</v>
      </c>
      <c r="F523" s="5">
        <v>6300451</v>
      </c>
      <c r="G523" s="5"/>
    </row>
    <row r="524" spans="1:7">
      <c r="A524" s="4">
        <v>523</v>
      </c>
      <c r="B524" s="6" t="s">
        <v>815</v>
      </c>
      <c r="C524" s="12" t="s">
        <v>816</v>
      </c>
      <c r="D524" s="5">
        <v>80000000</v>
      </c>
      <c r="E524" s="4">
        <v>0</v>
      </c>
      <c r="F524" s="5">
        <v>4383117</v>
      </c>
      <c r="G524" s="5"/>
    </row>
    <row r="525" spans="1:7">
      <c r="A525" s="4">
        <v>524</v>
      </c>
      <c r="B525" s="6" t="s">
        <v>51</v>
      </c>
      <c r="C525" s="12" t="s">
        <v>52</v>
      </c>
      <c r="D525" s="5">
        <v>79300000</v>
      </c>
      <c r="E525" s="5">
        <v>422780140</v>
      </c>
      <c r="F525" s="5">
        <v>987480140</v>
      </c>
      <c r="G525" s="5"/>
    </row>
    <row r="526" spans="1:7">
      <c r="A526" s="4">
        <v>525</v>
      </c>
      <c r="B526" s="6">
        <v>41184</v>
      </c>
      <c r="C526" s="12" t="s">
        <v>817</v>
      </c>
      <c r="D526" s="5">
        <v>79000000</v>
      </c>
      <c r="E526" s="5">
        <v>103860290</v>
      </c>
      <c r="F526" s="5">
        <v>318146162</v>
      </c>
      <c r="G526" s="5"/>
    </row>
    <row r="527" spans="1:7">
      <c r="A527" s="4">
        <v>526</v>
      </c>
      <c r="B527" s="6">
        <v>40858</v>
      </c>
      <c r="C527" s="12" t="s">
        <v>818</v>
      </c>
      <c r="D527" s="5">
        <v>79000000</v>
      </c>
      <c r="E527" s="5">
        <v>74158157</v>
      </c>
      <c r="F527" s="5">
        <v>150519217</v>
      </c>
      <c r="G527" s="5"/>
    </row>
    <row r="528" spans="1:7">
      <c r="A528" s="4">
        <v>527</v>
      </c>
      <c r="B528" s="6" t="s">
        <v>819</v>
      </c>
      <c r="C528" s="12" t="s">
        <v>820</v>
      </c>
      <c r="D528" s="5">
        <v>78000000</v>
      </c>
      <c r="E528" s="5">
        <v>170708996</v>
      </c>
      <c r="F528" s="5">
        <v>317668058</v>
      </c>
      <c r="G528" s="5"/>
    </row>
    <row r="529" spans="1:7">
      <c r="A529" s="4">
        <v>528</v>
      </c>
      <c r="B529" s="6" t="s">
        <v>821</v>
      </c>
      <c r="C529" s="12" t="s">
        <v>822</v>
      </c>
      <c r="D529" s="5">
        <v>78000000</v>
      </c>
      <c r="E529" s="5">
        <v>119793567</v>
      </c>
      <c r="F529" s="5">
        <v>274392649</v>
      </c>
      <c r="G529" s="5"/>
    </row>
    <row r="530" spans="1:7">
      <c r="A530" s="4">
        <v>529</v>
      </c>
      <c r="B530" s="6">
        <v>37356</v>
      </c>
      <c r="C530" s="12" t="s">
        <v>823</v>
      </c>
      <c r="D530" s="5">
        <v>78000000</v>
      </c>
      <c r="E530" s="5">
        <v>92955420</v>
      </c>
      <c r="F530" s="5">
        <v>206455420</v>
      </c>
      <c r="G530" s="5"/>
    </row>
    <row r="531" spans="1:7">
      <c r="A531" s="4">
        <v>530</v>
      </c>
      <c r="B531" s="6">
        <v>38110</v>
      </c>
      <c r="C531" s="12" t="s">
        <v>824</v>
      </c>
      <c r="D531" s="5">
        <v>78000000</v>
      </c>
      <c r="E531" s="5">
        <v>67286731</v>
      </c>
      <c r="F531" s="5">
        <v>107336658</v>
      </c>
      <c r="G531" s="5"/>
    </row>
    <row r="532" spans="1:7">
      <c r="A532" s="4">
        <v>531</v>
      </c>
      <c r="B532" s="6">
        <v>37932</v>
      </c>
      <c r="C532" s="12" t="s">
        <v>825</v>
      </c>
      <c r="D532" s="5">
        <v>78000000</v>
      </c>
      <c r="E532" s="5">
        <v>66465204</v>
      </c>
      <c r="F532" s="5">
        <v>179265204</v>
      </c>
      <c r="G532" s="5"/>
    </row>
    <row r="533" spans="1:7">
      <c r="A533" s="4">
        <v>532</v>
      </c>
      <c r="B533" s="6" t="s">
        <v>826</v>
      </c>
      <c r="C533" s="12" t="s">
        <v>827</v>
      </c>
      <c r="D533" s="5">
        <v>78000000</v>
      </c>
      <c r="E533" s="5">
        <v>41814863</v>
      </c>
      <c r="F533" s="5">
        <v>43957541</v>
      </c>
      <c r="G533" s="5"/>
    </row>
    <row r="534" spans="1:7">
      <c r="A534" s="4">
        <v>533</v>
      </c>
      <c r="B534" s="6" t="s">
        <v>828</v>
      </c>
      <c r="C534" s="12" t="s">
        <v>829</v>
      </c>
      <c r="D534" s="5">
        <v>77600000</v>
      </c>
      <c r="E534" s="4">
        <v>0</v>
      </c>
      <c r="F534" s="5">
        <v>60680125</v>
      </c>
      <c r="G534" s="5"/>
    </row>
    <row r="535" spans="1:7">
      <c r="A535" s="4">
        <v>534</v>
      </c>
      <c r="B535" s="6">
        <v>42706</v>
      </c>
      <c r="C535" s="12" t="s">
        <v>830</v>
      </c>
      <c r="D535" s="5">
        <v>77500000</v>
      </c>
      <c r="E535" s="5">
        <v>1311213</v>
      </c>
      <c r="F535" s="5">
        <v>90226482</v>
      </c>
      <c r="G535" s="5"/>
    </row>
    <row r="536" spans="1:7">
      <c r="A536" s="4">
        <v>535</v>
      </c>
      <c r="B536" s="6">
        <v>41340</v>
      </c>
      <c r="C536" s="12" t="s">
        <v>42</v>
      </c>
      <c r="D536" s="5">
        <v>76000000</v>
      </c>
      <c r="E536" s="5">
        <v>368065385</v>
      </c>
      <c r="F536" s="5">
        <v>974873764</v>
      </c>
      <c r="G536" s="5"/>
    </row>
    <row r="537" spans="1:7">
      <c r="A537" s="4">
        <v>536</v>
      </c>
      <c r="B537" s="6">
        <v>37778</v>
      </c>
      <c r="C537" s="12" t="s">
        <v>831</v>
      </c>
      <c r="D537" s="5">
        <v>76000000</v>
      </c>
      <c r="E537" s="5">
        <v>127120058</v>
      </c>
      <c r="F537" s="5">
        <v>236410607</v>
      </c>
      <c r="G537" s="5"/>
    </row>
    <row r="538" spans="1:7">
      <c r="A538" s="4">
        <v>537</v>
      </c>
      <c r="B538" s="6" t="s">
        <v>832</v>
      </c>
      <c r="C538" s="12" t="s">
        <v>833</v>
      </c>
      <c r="D538" s="5">
        <v>76000000</v>
      </c>
      <c r="E538" s="5">
        <v>35552383</v>
      </c>
      <c r="F538" s="5">
        <v>69853395</v>
      </c>
      <c r="G538" s="5"/>
    </row>
    <row r="539" spans="1:7">
      <c r="A539" s="4">
        <v>538</v>
      </c>
      <c r="B539" s="6" t="s">
        <v>373</v>
      </c>
      <c r="C539" s="12" t="s">
        <v>834</v>
      </c>
      <c r="D539" s="5">
        <v>76000000</v>
      </c>
      <c r="E539" s="5">
        <v>26000610</v>
      </c>
      <c r="F539" s="5">
        <v>35129610</v>
      </c>
      <c r="G539" s="5"/>
    </row>
    <row r="540" spans="1:7">
      <c r="A540" s="4">
        <v>539</v>
      </c>
      <c r="B540" s="6">
        <v>42589</v>
      </c>
      <c r="C540" s="12" t="s">
        <v>835</v>
      </c>
      <c r="D540" s="5">
        <v>75000000</v>
      </c>
      <c r="E540" s="5">
        <v>354217915</v>
      </c>
      <c r="F540" s="5">
        <v>725417915</v>
      </c>
      <c r="G540" s="5"/>
    </row>
    <row r="541" spans="1:7">
      <c r="A541" s="4">
        <v>540</v>
      </c>
      <c r="B541" s="6">
        <v>35102</v>
      </c>
      <c r="C541" s="12" t="s">
        <v>836</v>
      </c>
      <c r="D541" s="5">
        <v>75000000</v>
      </c>
      <c r="E541" s="5">
        <v>306169255</v>
      </c>
      <c r="F541" s="5">
        <v>817400878</v>
      </c>
      <c r="G541" s="5"/>
    </row>
    <row r="542" spans="1:7">
      <c r="A542" s="4">
        <v>541</v>
      </c>
      <c r="B542" s="6" t="s">
        <v>837</v>
      </c>
      <c r="C542" s="12" t="s">
        <v>838</v>
      </c>
      <c r="D542" s="5">
        <v>75000000</v>
      </c>
      <c r="E542" s="5">
        <v>229086679</v>
      </c>
      <c r="F542" s="5">
        <v>618638999</v>
      </c>
      <c r="G542" s="5"/>
    </row>
    <row r="543" spans="1:7">
      <c r="A543" s="4">
        <v>542</v>
      </c>
      <c r="B543" s="6" t="s">
        <v>839</v>
      </c>
      <c r="C543" s="12" t="s">
        <v>840</v>
      </c>
      <c r="D543" s="5">
        <v>75000000</v>
      </c>
      <c r="E543" s="5">
        <v>195330621</v>
      </c>
      <c r="F543" s="5">
        <v>651899282</v>
      </c>
      <c r="G543" s="5"/>
    </row>
    <row r="544" spans="1:7">
      <c r="A544" s="4">
        <v>543</v>
      </c>
      <c r="B544" s="6" t="s">
        <v>708</v>
      </c>
      <c r="C544" s="12" t="s">
        <v>841</v>
      </c>
      <c r="D544" s="5">
        <v>75000000</v>
      </c>
      <c r="E544" s="5">
        <v>193595521</v>
      </c>
      <c r="F544" s="5">
        <v>556559566</v>
      </c>
      <c r="G544" s="5"/>
    </row>
    <row r="545" spans="1:7">
      <c r="A545" s="4">
        <v>544</v>
      </c>
      <c r="B545" s="6" t="s">
        <v>842</v>
      </c>
      <c r="C545" s="12" t="s">
        <v>843</v>
      </c>
      <c r="D545" s="5">
        <v>75000000</v>
      </c>
      <c r="E545" s="5">
        <v>162001186</v>
      </c>
      <c r="F545" s="5">
        <v>272223430</v>
      </c>
      <c r="G545" s="5"/>
    </row>
    <row r="546" spans="1:7">
      <c r="A546" s="4">
        <v>545</v>
      </c>
      <c r="B546" s="6">
        <v>37996</v>
      </c>
      <c r="C546" s="12" t="s">
        <v>844</v>
      </c>
      <c r="D546" s="5">
        <v>75000000</v>
      </c>
      <c r="E546" s="5">
        <v>161412000</v>
      </c>
      <c r="F546" s="5">
        <v>371917043</v>
      </c>
      <c r="G546" s="5"/>
    </row>
    <row r="547" spans="1:7">
      <c r="A547" s="4">
        <v>546</v>
      </c>
      <c r="B547" s="6" t="s">
        <v>845</v>
      </c>
      <c r="C547" s="12" t="s">
        <v>846</v>
      </c>
      <c r="D547" s="5">
        <v>75000000</v>
      </c>
      <c r="E547" s="5">
        <v>157299717</v>
      </c>
      <c r="F547" s="5">
        <v>296339717</v>
      </c>
      <c r="G547" s="5"/>
    </row>
    <row r="548" spans="1:7">
      <c r="A548" s="4">
        <v>547</v>
      </c>
      <c r="B548" s="6" t="s">
        <v>125</v>
      </c>
      <c r="C548" s="12" t="s">
        <v>847</v>
      </c>
      <c r="D548" s="5">
        <v>75000000</v>
      </c>
      <c r="E548" s="5">
        <v>134508551</v>
      </c>
      <c r="F548" s="5">
        <v>342416460</v>
      </c>
      <c r="G548" s="5"/>
    </row>
    <row r="549" spans="1:7">
      <c r="A549" s="4">
        <v>548</v>
      </c>
      <c r="B549" s="6">
        <v>35252</v>
      </c>
      <c r="C549" s="12" t="s">
        <v>848</v>
      </c>
      <c r="D549" s="5">
        <v>75000000</v>
      </c>
      <c r="E549" s="5">
        <v>134069511</v>
      </c>
      <c r="F549" s="5">
        <v>336069511</v>
      </c>
      <c r="G549" s="5"/>
    </row>
    <row r="550" spans="1:7">
      <c r="A550" s="4">
        <v>549</v>
      </c>
      <c r="B550" s="6" t="s">
        <v>849</v>
      </c>
      <c r="C550" s="12" t="s">
        <v>850</v>
      </c>
      <c r="D550" s="5">
        <v>75000000</v>
      </c>
      <c r="E550" s="5">
        <v>120776832</v>
      </c>
      <c r="F550" s="5">
        <v>196324496</v>
      </c>
      <c r="G550" s="5"/>
    </row>
    <row r="551" spans="1:7">
      <c r="A551" s="4">
        <v>550</v>
      </c>
      <c r="B551" s="6" t="s">
        <v>661</v>
      </c>
      <c r="C551" s="12" t="s">
        <v>851</v>
      </c>
      <c r="D551" s="5">
        <v>75000000</v>
      </c>
      <c r="E551" s="5">
        <v>118871849</v>
      </c>
      <c r="F551" s="5">
        <v>202871849</v>
      </c>
      <c r="G551" s="5"/>
    </row>
    <row r="552" spans="1:7">
      <c r="A552" s="4">
        <v>551</v>
      </c>
      <c r="B552" s="6" t="s">
        <v>335</v>
      </c>
      <c r="C552" s="12" t="s">
        <v>852</v>
      </c>
      <c r="D552" s="5">
        <v>75000000</v>
      </c>
      <c r="E552" s="5">
        <v>117723989</v>
      </c>
      <c r="F552" s="5">
        <v>351723989</v>
      </c>
      <c r="G552" s="5"/>
    </row>
    <row r="553" spans="1:7">
      <c r="A553" s="4">
        <v>552</v>
      </c>
      <c r="B553" s="6" t="s">
        <v>510</v>
      </c>
      <c r="C553" s="12" t="s">
        <v>853</v>
      </c>
      <c r="D553" s="5">
        <v>75000000</v>
      </c>
      <c r="E553" s="5">
        <v>103365956</v>
      </c>
      <c r="F553" s="5">
        <v>155708695</v>
      </c>
      <c r="G553" s="5"/>
    </row>
    <row r="554" spans="1:7">
      <c r="A554" s="4">
        <v>553</v>
      </c>
      <c r="B554" s="6" t="s">
        <v>752</v>
      </c>
      <c r="C554" s="12" t="s">
        <v>854</v>
      </c>
      <c r="D554" s="5">
        <v>75000000</v>
      </c>
      <c r="E554" s="5">
        <v>97387965</v>
      </c>
      <c r="F554" s="5">
        <v>97387965</v>
      </c>
      <c r="G554" s="5"/>
    </row>
    <row r="555" spans="1:7">
      <c r="A555" s="4">
        <v>554</v>
      </c>
      <c r="B555" s="6">
        <v>40858</v>
      </c>
      <c r="C555" s="12" t="s">
        <v>855</v>
      </c>
      <c r="D555" s="5">
        <v>75000000</v>
      </c>
      <c r="E555" s="5">
        <v>83504017</v>
      </c>
      <c r="F555" s="5">
        <v>211562435</v>
      </c>
      <c r="G555" s="5"/>
    </row>
    <row r="556" spans="1:7">
      <c r="A556" s="4">
        <v>555</v>
      </c>
      <c r="B556" s="6" t="s">
        <v>856</v>
      </c>
      <c r="C556" s="12" t="s">
        <v>857</v>
      </c>
      <c r="D556" s="5">
        <v>75000000</v>
      </c>
      <c r="E556" s="5">
        <v>77073959</v>
      </c>
      <c r="F556" s="5">
        <v>218673959</v>
      </c>
      <c r="G556" s="5"/>
    </row>
    <row r="557" spans="1:7">
      <c r="A557" s="4">
        <v>556</v>
      </c>
      <c r="B557" s="6" t="s">
        <v>537</v>
      </c>
      <c r="C557" s="12" t="s">
        <v>858</v>
      </c>
      <c r="D557" s="5">
        <v>75000000</v>
      </c>
      <c r="E557" s="5">
        <v>75976178</v>
      </c>
      <c r="F557" s="5">
        <v>221594911</v>
      </c>
      <c r="G557" s="5"/>
    </row>
    <row r="558" spans="1:7">
      <c r="A558" s="4">
        <v>557</v>
      </c>
      <c r="B558" s="6" t="s">
        <v>859</v>
      </c>
      <c r="C558" s="12" t="s">
        <v>860</v>
      </c>
      <c r="D558" s="5">
        <v>75000000</v>
      </c>
      <c r="E558" s="5">
        <v>73661010</v>
      </c>
      <c r="F558" s="5">
        <v>141267370</v>
      </c>
      <c r="G558" s="5"/>
    </row>
    <row r="559" spans="1:7">
      <c r="A559" s="4">
        <v>558</v>
      </c>
      <c r="B559" s="6" t="s">
        <v>861</v>
      </c>
      <c r="C559" s="12" t="s">
        <v>862</v>
      </c>
      <c r="D559" s="5">
        <v>75000000</v>
      </c>
      <c r="E559" s="5">
        <v>73034460</v>
      </c>
      <c r="F559" s="5">
        <v>118230763</v>
      </c>
      <c r="G559" s="5"/>
    </row>
    <row r="560" spans="1:7">
      <c r="A560" s="4">
        <v>559</v>
      </c>
      <c r="B560" s="6">
        <v>36750</v>
      </c>
      <c r="C560" s="12" t="s">
        <v>863</v>
      </c>
      <c r="D560" s="5">
        <v>75000000</v>
      </c>
      <c r="E560" s="5">
        <v>68473360</v>
      </c>
      <c r="F560" s="5">
        <v>213500000</v>
      </c>
      <c r="G560" s="5"/>
    </row>
    <row r="561" spans="1:7">
      <c r="A561" s="4">
        <v>560</v>
      </c>
      <c r="B561" s="6" t="s">
        <v>864</v>
      </c>
      <c r="C561" s="12" t="s">
        <v>865</v>
      </c>
      <c r="D561" s="5">
        <v>75000000</v>
      </c>
      <c r="E561" s="5">
        <v>66661095</v>
      </c>
      <c r="F561" s="5">
        <v>119512771</v>
      </c>
      <c r="G561" s="5"/>
    </row>
    <row r="562" spans="1:7">
      <c r="A562" s="4">
        <v>561</v>
      </c>
      <c r="B562" s="6" t="s">
        <v>866</v>
      </c>
      <c r="C562" s="12" t="s">
        <v>867</v>
      </c>
      <c r="D562" s="5">
        <v>75000000</v>
      </c>
      <c r="E562" s="5">
        <v>64062587</v>
      </c>
      <c r="F562" s="5">
        <v>73521587</v>
      </c>
      <c r="G562" s="5"/>
    </row>
    <row r="563" spans="1:7">
      <c r="A563" s="4">
        <v>562</v>
      </c>
      <c r="B563" s="6">
        <v>38445</v>
      </c>
      <c r="C563" s="12" t="s">
        <v>868</v>
      </c>
      <c r="D563" s="5">
        <v>75000000</v>
      </c>
      <c r="E563" s="5">
        <v>55849401</v>
      </c>
      <c r="F563" s="5">
        <v>94944017</v>
      </c>
      <c r="G563" s="5"/>
    </row>
    <row r="564" spans="1:7">
      <c r="A564" s="4">
        <v>563</v>
      </c>
      <c r="B564" s="6" t="s">
        <v>869</v>
      </c>
      <c r="C564" s="12" t="s">
        <v>870</v>
      </c>
      <c r="D564" s="5">
        <v>75000000</v>
      </c>
      <c r="E564" s="5">
        <v>47379090</v>
      </c>
      <c r="F564" s="5">
        <v>131492772</v>
      </c>
      <c r="G564" s="5"/>
    </row>
    <row r="565" spans="1:7">
      <c r="A565" s="4">
        <v>564</v>
      </c>
      <c r="B565" s="6">
        <v>40274</v>
      </c>
      <c r="C565" s="12" t="s">
        <v>871</v>
      </c>
      <c r="D565" s="5">
        <v>75000000</v>
      </c>
      <c r="E565" s="5">
        <v>47059963</v>
      </c>
      <c r="F565" s="5">
        <v>95572749</v>
      </c>
      <c r="G565" s="5"/>
    </row>
    <row r="566" spans="1:7">
      <c r="A566" s="4">
        <v>565</v>
      </c>
      <c r="B566" s="6" t="s">
        <v>872</v>
      </c>
      <c r="C566" s="12" t="s">
        <v>873</v>
      </c>
      <c r="D566" s="5">
        <v>75000000</v>
      </c>
      <c r="E566" s="5">
        <v>45445109</v>
      </c>
      <c r="F566" s="5">
        <v>105445109</v>
      </c>
      <c r="G566" s="5"/>
    </row>
    <row r="567" spans="1:7">
      <c r="A567" s="4">
        <v>566</v>
      </c>
      <c r="B567" s="6">
        <v>37805</v>
      </c>
      <c r="C567" s="12" t="s">
        <v>874</v>
      </c>
      <c r="D567" s="5">
        <v>75000000</v>
      </c>
      <c r="E567" s="5">
        <v>43632458</v>
      </c>
      <c r="F567" s="5">
        <v>85632458</v>
      </c>
      <c r="G567" s="5"/>
    </row>
    <row r="568" spans="1:7">
      <c r="A568" s="4">
        <v>567</v>
      </c>
      <c r="B568" s="6" t="s">
        <v>859</v>
      </c>
      <c r="C568" s="12" t="s">
        <v>875</v>
      </c>
      <c r="D568" s="5">
        <v>75000000</v>
      </c>
      <c r="E568" s="5">
        <v>42285169</v>
      </c>
      <c r="F568" s="5">
        <v>72785169</v>
      </c>
      <c r="G568" s="5"/>
    </row>
    <row r="569" spans="1:7">
      <c r="A569" s="4">
        <v>568</v>
      </c>
      <c r="B569" s="6" t="s">
        <v>432</v>
      </c>
      <c r="C569" s="12" t="s">
        <v>876</v>
      </c>
      <c r="D569" s="5">
        <v>75000000</v>
      </c>
      <c r="E569" s="5">
        <v>42044321</v>
      </c>
      <c r="F569" s="5">
        <v>54344321</v>
      </c>
      <c r="G569" s="5"/>
    </row>
    <row r="570" spans="1:7">
      <c r="A570" s="4">
        <v>569</v>
      </c>
      <c r="B570" s="6">
        <v>37235</v>
      </c>
      <c r="C570" s="12" t="s">
        <v>877</v>
      </c>
      <c r="D570" s="5">
        <v>75000000</v>
      </c>
      <c r="E570" s="5">
        <v>41523271</v>
      </c>
      <c r="F570" s="5">
        <v>71523271</v>
      </c>
      <c r="G570" s="5"/>
    </row>
    <row r="571" spans="1:7">
      <c r="A571" s="4">
        <v>570</v>
      </c>
      <c r="B571" s="6" t="s">
        <v>461</v>
      </c>
      <c r="C571" s="12" t="s">
        <v>878</v>
      </c>
      <c r="D571" s="5">
        <v>75000000</v>
      </c>
      <c r="E571" s="5">
        <v>39251128</v>
      </c>
      <c r="F571" s="5">
        <v>39251128</v>
      </c>
      <c r="G571" s="5"/>
    </row>
    <row r="572" spans="1:7">
      <c r="A572" s="4">
        <v>571</v>
      </c>
      <c r="B572" s="6">
        <v>34887</v>
      </c>
      <c r="C572" s="12" t="s">
        <v>879</v>
      </c>
      <c r="D572" s="5">
        <v>75000000</v>
      </c>
      <c r="E572" s="5">
        <v>37361412</v>
      </c>
      <c r="F572" s="5">
        <v>127361412</v>
      </c>
      <c r="G572" s="5"/>
    </row>
    <row r="573" spans="1:7">
      <c r="A573" s="4">
        <v>572</v>
      </c>
      <c r="B573" s="6" t="s">
        <v>880</v>
      </c>
      <c r="C573" s="12" t="s">
        <v>881</v>
      </c>
      <c r="D573" s="5">
        <v>75000000</v>
      </c>
      <c r="E573" s="5">
        <v>36392502</v>
      </c>
      <c r="F573" s="5">
        <v>89758389</v>
      </c>
      <c r="G573" s="5"/>
    </row>
    <row r="574" spans="1:7">
      <c r="A574" s="4">
        <v>573</v>
      </c>
      <c r="B574" s="6">
        <v>38659</v>
      </c>
      <c r="C574" s="12" t="s">
        <v>882</v>
      </c>
      <c r="D574" s="5">
        <v>75000000</v>
      </c>
      <c r="E574" s="5">
        <v>34636443</v>
      </c>
      <c r="F574" s="5">
        <v>77636443</v>
      </c>
      <c r="G574" s="5"/>
    </row>
    <row r="575" spans="1:7">
      <c r="A575" s="4">
        <v>574</v>
      </c>
      <c r="B575" s="6" t="s">
        <v>883</v>
      </c>
      <c r="C575" s="12" t="s">
        <v>884</v>
      </c>
      <c r="D575" s="5">
        <v>75000000</v>
      </c>
      <c r="E575" s="5">
        <v>30207785</v>
      </c>
      <c r="F575" s="5">
        <v>50409753</v>
      </c>
      <c r="G575" s="5"/>
    </row>
    <row r="576" spans="1:7">
      <c r="A576" s="4">
        <v>575</v>
      </c>
      <c r="B576" s="6" t="s">
        <v>812</v>
      </c>
      <c r="C576" s="12" t="s">
        <v>885</v>
      </c>
      <c r="D576" s="5">
        <v>75000000</v>
      </c>
      <c r="E576" s="5">
        <v>22751979</v>
      </c>
      <c r="F576" s="5">
        <v>36751979</v>
      </c>
      <c r="G576" s="5"/>
    </row>
    <row r="577" spans="1:7">
      <c r="A577" s="4">
        <v>576</v>
      </c>
      <c r="B577" s="6" t="s">
        <v>432</v>
      </c>
      <c r="C577" s="12" t="s">
        <v>886</v>
      </c>
      <c r="D577" s="5">
        <v>75000000</v>
      </c>
      <c r="E577" s="5">
        <v>21009180</v>
      </c>
      <c r="F577" s="5">
        <v>34009180</v>
      </c>
      <c r="G577" s="5"/>
    </row>
    <row r="578" spans="1:7">
      <c r="A578" s="4">
        <v>577</v>
      </c>
      <c r="B578" s="6" t="s">
        <v>887</v>
      </c>
      <c r="C578" s="12" t="s">
        <v>888</v>
      </c>
      <c r="D578" s="5">
        <v>75000000</v>
      </c>
      <c r="E578" s="5">
        <v>14623082</v>
      </c>
      <c r="F578" s="5">
        <v>14623082</v>
      </c>
      <c r="G578" s="5"/>
    </row>
    <row r="579" spans="1:7">
      <c r="A579" s="4">
        <v>578</v>
      </c>
      <c r="B579" s="6" t="s">
        <v>889</v>
      </c>
      <c r="C579" s="12" t="s">
        <v>890</v>
      </c>
      <c r="D579" s="5">
        <v>75000000</v>
      </c>
      <c r="E579" s="5">
        <v>14010690</v>
      </c>
      <c r="F579" s="5">
        <v>30626690</v>
      </c>
      <c r="G579" s="5"/>
    </row>
    <row r="580" spans="1:7">
      <c r="A580" s="4">
        <v>579</v>
      </c>
      <c r="B580" s="6" t="s">
        <v>891</v>
      </c>
      <c r="C580" s="12" t="s">
        <v>892</v>
      </c>
      <c r="D580" s="5">
        <v>75000000</v>
      </c>
      <c r="E580" s="5">
        <v>5409517</v>
      </c>
      <c r="F580" s="5">
        <v>5409517</v>
      </c>
      <c r="G580" s="5"/>
    </row>
    <row r="581" spans="1:7">
      <c r="A581" s="4">
        <v>580</v>
      </c>
      <c r="B581" s="6">
        <v>42284</v>
      </c>
      <c r="C581" s="12" t="s">
        <v>47</v>
      </c>
      <c r="D581" s="5">
        <v>74000000</v>
      </c>
      <c r="E581" s="5">
        <v>336045770</v>
      </c>
      <c r="F581" s="5">
        <v>1163624481</v>
      </c>
      <c r="G581" s="5"/>
    </row>
    <row r="582" spans="1:7">
      <c r="A582" s="4">
        <v>581</v>
      </c>
      <c r="B582" s="6">
        <v>42157</v>
      </c>
      <c r="C582" s="12" t="s">
        <v>893</v>
      </c>
      <c r="D582" s="5">
        <v>74000000</v>
      </c>
      <c r="E582" s="5">
        <v>162994032</v>
      </c>
      <c r="F582" s="5">
        <v>311594032</v>
      </c>
      <c r="G582" s="5"/>
    </row>
    <row r="583" spans="1:7">
      <c r="A583" s="4">
        <v>582</v>
      </c>
      <c r="B583" s="6" t="s">
        <v>670</v>
      </c>
      <c r="C583" s="12" t="s">
        <v>894</v>
      </c>
      <c r="D583" s="5">
        <v>73243106</v>
      </c>
      <c r="E583" s="5">
        <v>94999143</v>
      </c>
      <c r="F583" s="5">
        <v>248099143</v>
      </c>
      <c r="G583" s="5"/>
    </row>
    <row r="584" spans="1:7">
      <c r="A584" s="4">
        <v>583</v>
      </c>
      <c r="B584" s="6">
        <v>38815</v>
      </c>
      <c r="C584" s="12" t="s">
        <v>895</v>
      </c>
      <c r="D584" s="5">
        <v>73000000</v>
      </c>
      <c r="E584" s="5">
        <v>148213377</v>
      </c>
      <c r="F584" s="5">
        <v>162870525</v>
      </c>
      <c r="G584" s="5"/>
    </row>
    <row r="585" spans="1:7">
      <c r="A585" s="4">
        <v>584</v>
      </c>
      <c r="B585" s="6" t="s">
        <v>896</v>
      </c>
      <c r="C585" s="12" t="s">
        <v>897</v>
      </c>
      <c r="D585" s="5">
        <v>73000000</v>
      </c>
      <c r="E585" s="5">
        <v>107483144</v>
      </c>
      <c r="F585" s="5">
        <v>347083652</v>
      </c>
      <c r="G585" s="5"/>
    </row>
    <row r="586" spans="1:7">
      <c r="A586" s="4">
        <v>585</v>
      </c>
      <c r="B586" s="6">
        <v>35984</v>
      </c>
      <c r="C586" s="12" t="s">
        <v>898</v>
      </c>
      <c r="D586" s="5">
        <v>73000000</v>
      </c>
      <c r="E586" s="5">
        <v>55591409</v>
      </c>
      <c r="F586" s="5">
        <v>103891409</v>
      </c>
      <c r="G586" s="5"/>
    </row>
    <row r="587" spans="1:7">
      <c r="A587" s="4">
        <v>586</v>
      </c>
      <c r="B587" s="6" t="s">
        <v>899</v>
      </c>
      <c r="C587" s="12" t="s">
        <v>900</v>
      </c>
      <c r="D587" s="5">
        <v>73000000</v>
      </c>
      <c r="E587" s="5">
        <v>37068294</v>
      </c>
      <c r="F587" s="5">
        <v>50168294</v>
      </c>
      <c r="G587" s="5"/>
    </row>
    <row r="588" spans="1:7">
      <c r="A588" s="4">
        <v>587</v>
      </c>
      <c r="B588" s="6" t="s">
        <v>901</v>
      </c>
      <c r="C588" s="12" t="s">
        <v>902</v>
      </c>
      <c r="D588" s="5">
        <v>72500000</v>
      </c>
      <c r="E588" s="5">
        <v>183135014</v>
      </c>
      <c r="F588" s="5">
        <v>527071022</v>
      </c>
      <c r="G588" s="5"/>
    </row>
    <row r="589" spans="1:7">
      <c r="A589" s="4">
        <v>588</v>
      </c>
      <c r="B589" s="6">
        <v>39662</v>
      </c>
      <c r="C589" s="12" t="s">
        <v>903</v>
      </c>
      <c r="D589" s="5">
        <v>72500000</v>
      </c>
      <c r="E589" s="5">
        <v>70231041</v>
      </c>
      <c r="F589" s="5">
        <v>109362966</v>
      </c>
      <c r="G589" s="5"/>
    </row>
    <row r="590" spans="1:7">
      <c r="A590" s="4">
        <v>589</v>
      </c>
      <c r="B590" s="6" t="s">
        <v>904</v>
      </c>
      <c r="C590" s="12" t="s">
        <v>905</v>
      </c>
      <c r="D590" s="5">
        <v>72500000</v>
      </c>
      <c r="E590" s="5">
        <v>51855045</v>
      </c>
      <c r="F590" s="5">
        <v>71880305</v>
      </c>
      <c r="G590" s="5"/>
    </row>
    <row r="591" spans="1:7">
      <c r="A591" s="4">
        <v>590</v>
      </c>
      <c r="B591" s="6" t="s">
        <v>906</v>
      </c>
      <c r="C591" s="12" t="s">
        <v>907</v>
      </c>
      <c r="D591" s="5">
        <v>72500000</v>
      </c>
      <c r="E591" s="5">
        <v>47467250</v>
      </c>
      <c r="F591" s="5">
        <v>86509602</v>
      </c>
      <c r="G591" s="5"/>
    </row>
    <row r="592" spans="1:7">
      <c r="A592" s="4">
        <v>591</v>
      </c>
      <c r="B592" s="6" t="s">
        <v>908</v>
      </c>
      <c r="C592" s="12" t="s">
        <v>909</v>
      </c>
      <c r="D592" s="5">
        <v>72000000</v>
      </c>
      <c r="E592" s="5">
        <v>112950721</v>
      </c>
      <c r="F592" s="5">
        <v>176101721</v>
      </c>
      <c r="G592" s="5"/>
    </row>
    <row r="593" spans="1:7">
      <c r="A593" s="4">
        <v>592</v>
      </c>
      <c r="B593" s="6" t="s">
        <v>910</v>
      </c>
      <c r="C593" s="12" t="s">
        <v>911</v>
      </c>
      <c r="D593" s="5">
        <v>72000000</v>
      </c>
      <c r="E593" s="5">
        <v>75545647</v>
      </c>
      <c r="F593" s="5">
        <v>209045647</v>
      </c>
      <c r="G593" s="5"/>
    </row>
    <row r="594" spans="1:7">
      <c r="A594" s="4">
        <v>593</v>
      </c>
      <c r="B594" s="6">
        <v>38453</v>
      </c>
      <c r="C594" s="12" t="s">
        <v>912</v>
      </c>
      <c r="D594" s="5">
        <v>72000000</v>
      </c>
      <c r="E594" s="5">
        <v>62647540</v>
      </c>
      <c r="F594" s="5">
        <v>96947540</v>
      </c>
      <c r="G594" s="5"/>
    </row>
    <row r="595" spans="1:7">
      <c r="A595" s="4">
        <v>594</v>
      </c>
      <c r="B595" s="6" t="s">
        <v>466</v>
      </c>
      <c r="C595" s="12" t="s">
        <v>913</v>
      </c>
      <c r="D595" s="5">
        <v>72000000</v>
      </c>
      <c r="E595" s="5">
        <v>32616869</v>
      </c>
      <c r="F595" s="5">
        <v>54616869</v>
      </c>
      <c r="G595" s="5"/>
    </row>
    <row r="596" spans="1:7">
      <c r="A596" s="4">
        <v>595</v>
      </c>
      <c r="B596" s="6" t="s">
        <v>819</v>
      </c>
      <c r="C596" s="12" t="s">
        <v>914</v>
      </c>
      <c r="D596" s="5">
        <v>72000000</v>
      </c>
      <c r="E596" s="5">
        <v>27796042</v>
      </c>
      <c r="F596" s="5">
        <v>37306334</v>
      </c>
      <c r="G596" s="5"/>
    </row>
    <row r="597" spans="1:7">
      <c r="A597" s="4">
        <v>596</v>
      </c>
      <c r="B597" s="6" t="s">
        <v>915</v>
      </c>
      <c r="C597" s="12" t="s">
        <v>916</v>
      </c>
      <c r="D597" s="5">
        <v>72000000</v>
      </c>
      <c r="E597" s="5">
        <v>19176754</v>
      </c>
      <c r="F597" s="5">
        <v>62176754</v>
      </c>
      <c r="G597" s="5"/>
    </row>
    <row r="598" spans="1:7">
      <c r="A598" s="4">
        <v>597</v>
      </c>
      <c r="B598" s="6" t="s">
        <v>767</v>
      </c>
      <c r="C598" s="12" t="s">
        <v>917</v>
      </c>
      <c r="D598" s="5">
        <v>71682975</v>
      </c>
      <c r="E598" s="5">
        <v>114197520</v>
      </c>
      <c r="F598" s="5">
        <v>257641634</v>
      </c>
      <c r="G598" s="5"/>
    </row>
    <row r="599" spans="1:7">
      <c r="A599" s="4">
        <v>598</v>
      </c>
      <c r="B599" s="6" t="s">
        <v>918</v>
      </c>
      <c r="C599" s="12" t="s">
        <v>919</v>
      </c>
      <c r="D599" s="5">
        <v>71500000</v>
      </c>
      <c r="E599" s="5">
        <v>144156605</v>
      </c>
      <c r="F599" s="5">
        <v>294156605</v>
      </c>
      <c r="G599" s="5"/>
    </row>
    <row r="600" spans="1:7">
      <c r="A600" s="4">
        <v>599</v>
      </c>
      <c r="B600" s="6">
        <v>37295</v>
      </c>
      <c r="C600" s="12" t="s">
        <v>920</v>
      </c>
      <c r="D600" s="5">
        <v>70702619</v>
      </c>
      <c r="E600" s="5">
        <v>227965690</v>
      </c>
      <c r="F600" s="5">
        <v>408265690</v>
      </c>
      <c r="G600" s="5"/>
    </row>
    <row r="601" spans="1:7">
      <c r="A601" s="4">
        <v>600</v>
      </c>
      <c r="B601" s="6" t="s">
        <v>921</v>
      </c>
      <c r="C601" s="12" t="s">
        <v>922</v>
      </c>
      <c r="D601" s="5">
        <v>70000000</v>
      </c>
      <c r="E601" s="5">
        <v>441226247</v>
      </c>
      <c r="F601" s="5">
        <v>937008132</v>
      </c>
      <c r="G601" s="5"/>
    </row>
    <row r="602" spans="1:7">
      <c r="A602" s="4">
        <v>601</v>
      </c>
      <c r="B602" s="6">
        <v>38966</v>
      </c>
      <c r="C602" s="12" t="s">
        <v>923</v>
      </c>
      <c r="D602" s="5">
        <v>70000000</v>
      </c>
      <c r="E602" s="5">
        <v>244082982</v>
      </c>
      <c r="F602" s="5">
        <v>461651246</v>
      </c>
      <c r="G602" s="5"/>
    </row>
    <row r="603" spans="1:7">
      <c r="A603" s="4">
        <v>602</v>
      </c>
      <c r="B603" s="6" t="s">
        <v>924</v>
      </c>
      <c r="C603" s="12" t="s">
        <v>925</v>
      </c>
      <c r="D603" s="5">
        <v>70000000</v>
      </c>
      <c r="E603" s="5">
        <v>219614612</v>
      </c>
      <c r="F603" s="5">
        <v>443483213</v>
      </c>
      <c r="G603" s="5"/>
    </row>
    <row r="604" spans="1:7">
      <c r="A604" s="4">
        <v>603</v>
      </c>
      <c r="B604" s="6" t="s">
        <v>926</v>
      </c>
      <c r="C604" s="12" t="s">
        <v>927</v>
      </c>
      <c r="D604" s="5">
        <v>70000000</v>
      </c>
      <c r="E604" s="5">
        <v>154112492</v>
      </c>
      <c r="F604" s="5">
        <v>351500000</v>
      </c>
      <c r="G604" s="5"/>
    </row>
    <row r="605" spans="1:7">
      <c r="A605" s="4">
        <v>604</v>
      </c>
      <c r="B605" s="6" t="s">
        <v>928</v>
      </c>
      <c r="C605" s="12" t="s">
        <v>929</v>
      </c>
      <c r="D605" s="5">
        <v>70000000</v>
      </c>
      <c r="E605" s="5">
        <v>152257509</v>
      </c>
      <c r="F605" s="5">
        <v>310138178</v>
      </c>
      <c r="G605" s="5"/>
    </row>
    <row r="606" spans="1:7">
      <c r="A606" s="4">
        <v>605</v>
      </c>
      <c r="B606" s="6">
        <v>37507</v>
      </c>
      <c r="C606" s="12" t="s">
        <v>930</v>
      </c>
      <c r="D606" s="5">
        <v>70000000</v>
      </c>
      <c r="E606" s="5">
        <v>141930000</v>
      </c>
      <c r="F606" s="5">
        <v>267200000</v>
      </c>
      <c r="G606" s="5"/>
    </row>
    <row r="607" spans="1:7">
      <c r="A607" s="4">
        <v>606</v>
      </c>
      <c r="B607" s="6">
        <v>35288</v>
      </c>
      <c r="C607" s="12" t="s">
        <v>931</v>
      </c>
      <c r="D607" s="5">
        <v>70000000</v>
      </c>
      <c r="E607" s="5">
        <v>136492681</v>
      </c>
      <c r="F607" s="5">
        <v>308700000</v>
      </c>
      <c r="G607" s="5"/>
    </row>
    <row r="608" spans="1:7">
      <c r="A608" s="4">
        <v>607</v>
      </c>
      <c r="B608" s="6" t="s">
        <v>932</v>
      </c>
      <c r="C608" s="12" t="s">
        <v>933</v>
      </c>
      <c r="D608" s="5">
        <v>70000000</v>
      </c>
      <c r="E608" s="5">
        <v>120774594</v>
      </c>
      <c r="F608" s="5">
        <v>316915264</v>
      </c>
      <c r="G608" s="5"/>
    </row>
    <row r="609" spans="1:7">
      <c r="A609" s="4">
        <v>608</v>
      </c>
      <c r="B609" s="6">
        <v>33554</v>
      </c>
      <c r="C609" s="12" t="s">
        <v>934</v>
      </c>
      <c r="D609" s="5">
        <v>70000000</v>
      </c>
      <c r="E609" s="5">
        <v>119654823</v>
      </c>
      <c r="F609" s="5">
        <v>300854823</v>
      </c>
      <c r="G609" s="5"/>
    </row>
    <row r="610" spans="1:7">
      <c r="A610" s="4">
        <v>609</v>
      </c>
      <c r="B610" s="6">
        <v>32939</v>
      </c>
      <c r="C610" s="12" t="s">
        <v>935</v>
      </c>
      <c r="D610" s="5">
        <v>70000000</v>
      </c>
      <c r="E610" s="5">
        <v>117323878</v>
      </c>
      <c r="F610" s="5">
        <v>239814025</v>
      </c>
      <c r="G610" s="5"/>
    </row>
    <row r="611" spans="1:7">
      <c r="A611" s="4">
        <v>610</v>
      </c>
      <c r="B611" s="6">
        <v>37841</v>
      </c>
      <c r="C611" s="12" t="s">
        <v>936</v>
      </c>
      <c r="D611" s="5">
        <v>70000000</v>
      </c>
      <c r="E611" s="5">
        <v>116877597</v>
      </c>
      <c r="F611" s="5">
        <v>207154748</v>
      </c>
      <c r="G611" s="5"/>
    </row>
    <row r="612" spans="1:7">
      <c r="A612" s="4">
        <v>611</v>
      </c>
      <c r="B612" s="6" t="s">
        <v>299</v>
      </c>
      <c r="C612" s="12" t="s">
        <v>937</v>
      </c>
      <c r="D612" s="5">
        <v>70000000</v>
      </c>
      <c r="E612" s="5">
        <v>101068340</v>
      </c>
      <c r="F612" s="5">
        <v>207068340</v>
      </c>
      <c r="G612" s="5"/>
    </row>
    <row r="613" spans="1:7">
      <c r="A613" s="4">
        <v>612</v>
      </c>
      <c r="B613" s="6" t="s">
        <v>938</v>
      </c>
      <c r="C613" s="12" t="s">
        <v>939</v>
      </c>
      <c r="D613" s="5">
        <v>70000000</v>
      </c>
      <c r="E613" s="5">
        <v>100614858</v>
      </c>
      <c r="F613" s="5">
        <v>202726605</v>
      </c>
      <c r="G613" s="5"/>
    </row>
    <row r="614" spans="1:7">
      <c r="A614" s="4">
        <v>613</v>
      </c>
      <c r="B614" s="6" t="s">
        <v>445</v>
      </c>
      <c r="C614" s="12" t="s">
        <v>513</v>
      </c>
      <c r="D614" s="5">
        <v>70000000</v>
      </c>
      <c r="E614" s="5">
        <v>99112101</v>
      </c>
      <c r="F614" s="5">
        <v>250700000</v>
      </c>
      <c r="G614" s="5"/>
    </row>
    <row r="615" spans="1:7">
      <c r="A615" s="4">
        <v>614</v>
      </c>
      <c r="B615" s="6" t="s">
        <v>940</v>
      </c>
      <c r="C615" s="12" t="s">
        <v>941</v>
      </c>
      <c r="D615" s="5">
        <v>70000000</v>
      </c>
      <c r="E615" s="5">
        <v>98927592</v>
      </c>
      <c r="F615" s="5">
        <v>150562164</v>
      </c>
      <c r="G615" s="5"/>
    </row>
    <row r="616" spans="1:7">
      <c r="A616" s="4">
        <v>615</v>
      </c>
      <c r="B616" s="6">
        <v>40850</v>
      </c>
      <c r="C616" s="12" t="s">
        <v>942</v>
      </c>
      <c r="D616" s="5">
        <v>70000000</v>
      </c>
      <c r="E616" s="5">
        <v>83552429</v>
      </c>
      <c r="F616" s="5">
        <v>213463976</v>
      </c>
      <c r="G616" s="5"/>
    </row>
    <row r="617" spans="1:7">
      <c r="A617" s="4">
        <v>616</v>
      </c>
      <c r="B617" s="6" t="s">
        <v>943</v>
      </c>
      <c r="C617" s="12" t="s">
        <v>944</v>
      </c>
      <c r="D617" s="5">
        <v>70000000</v>
      </c>
      <c r="E617" s="5">
        <v>80281096</v>
      </c>
      <c r="F617" s="5">
        <v>172543519</v>
      </c>
      <c r="G617" s="5"/>
    </row>
    <row r="618" spans="1:7">
      <c r="A618" s="4">
        <v>617</v>
      </c>
      <c r="B618" s="6" t="s">
        <v>945</v>
      </c>
      <c r="C618" s="12" t="s">
        <v>946</v>
      </c>
      <c r="D618" s="5">
        <v>70000000</v>
      </c>
      <c r="E618" s="5">
        <v>79883359</v>
      </c>
      <c r="F618" s="5">
        <v>156815529</v>
      </c>
      <c r="G618" s="5"/>
    </row>
    <row r="619" spans="1:7">
      <c r="A619" s="4">
        <v>618</v>
      </c>
      <c r="B619" s="6">
        <v>37259</v>
      </c>
      <c r="C619" s="12" t="s">
        <v>947</v>
      </c>
      <c r="D619" s="5">
        <v>70000000</v>
      </c>
      <c r="E619" s="5">
        <v>78120196</v>
      </c>
      <c r="F619" s="5">
        <v>114658262</v>
      </c>
      <c r="G619" s="5"/>
    </row>
    <row r="620" spans="1:7">
      <c r="A620" s="4">
        <v>619</v>
      </c>
      <c r="B620" s="6">
        <v>41822</v>
      </c>
      <c r="C620" s="12" t="s">
        <v>948</v>
      </c>
      <c r="D620" s="5">
        <v>70000000</v>
      </c>
      <c r="E620" s="5">
        <v>78031620</v>
      </c>
      <c r="F620" s="5">
        <v>158702748</v>
      </c>
      <c r="G620" s="5"/>
    </row>
    <row r="621" spans="1:7">
      <c r="A621" s="4">
        <v>620</v>
      </c>
      <c r="B621" s="6">
        <v>36111</v>
      </c>
      <c r="C621" s="12" t="s">
        <v>949</v>
      </c>
      <c r="D621" s="5">
        <v>70000000</v>
      </c>
      <c r="E621" s="5">
        <v>70187658</v>
      </c>
      <c r="F621" s="5">
        <v>117800000</v>
      </c>
      <c r="G621" s="5"/>
    </row>
    <row r="622" spans="1:7">
      <c r="A622" s="4">
        <v>621</v>
      </c>
      <c r="B622" s="6">
        <v>37906</v>
      </c>
      <c r="C622" s="12" t="s">
        <v>950</v>
      </c>
      <c r="D622" s="5">
        <v>70000000</v>
      </c>
      <c r="E622" s="5">
        <v>66432867</v>
      </c>
      <c r="F622" s="5">
        <v>123954323</v>
      </c>
      <c r="G622" s="5"/>
    </row>
    <row r="623" spans="1:7">
      <c r="A623" s="4">
        <v>622</v>
      </c>
      <c r="B623" s="6" t="s">
        <v>951</v>
      </c>
      <c r="C623" s="12" t="s">
        <v>952</v>
      </c>
      <c r="D623" s="5">
        <v>70000000</v>
      </c>
      <c r="E623" s="5">
        <v>65011757</v>
      </c>
      <c r="F623" s="5">
        <v>131011757</v>
      </c>
      <c r="G623" s="5"/>
    </row>
    <row r="624" spans="1:7">
      <c r="A624" s="4">
        <v>623</v>
      </c>
      <c r="B624" s="6" t="s">
        <v>953</v>
      </c>
      <c r="C624" s="12" t="s">
        <v>954</v>
      </c>
      <c r="D624" s="5">
        <v>70000000</v>
      </c>
      <c r="E624" s="5">
        <v>62321039</v>
      </c>
      <c r="F624" s="5">
        <v>160379930</v>
      </c>
      <c r="G624" s="5"/>
    </row>
    <row r="625" spans="1:7">
      <c r="A625" s="4">
        <v>624</v>
      </c>
      <c r="B625" s="6">
        <v>41922</v>
      </c>
      <c r="C625" s="12" t="s">
        <v>955</v>
      </c>
      <c r="D625" s="5">
        <v>70000000</v>
      </c>
      <c r="E625" s="5">
        <v>55991880</v>
      </c>
      <c r="F625" s="5">
        <v>216821942</v>
      </c>
      <c r="G625" s="5"/>
    </row>
    <row r="626" spans="1:7">
      <c r="A626" s="4">
        <v>625</v>
      </c>
      <c r="B626" s="6">
        <v>32759</v>
      </c>
      <c r="C626" s="12" t="s">
        <v>956</v>
      </c>
      <c r="D626" s="5">
        <v>70000000</v>
      </c>
      <c r="E626" s="5">
        <v>54243125</v>
      </c>
      <c r="F626" s="5">
        <v>54243125</v>
      </c>
      <c r="G626" s="5"/>
    </row>
    <row r="627" spans="1:7">
      <c r="A627" s="4">
        <v>626</v>
      </c>
      <c r="B627" s="6" t="s">
        <v>520</v>
      </c>
      <c r="C627" s="12" t="s">
        <v>957</v>
      </c>
      <c r="D627" s="5">
        <v>70000000</v>
      </c>
      <c r="E627" s="5">
        <v>52474616</v>
      </c>
      <c r="F627" s="5">
        <v>137431619</v>
      </c>
      <c r="G627" s="5"/>
    </row>
    <row r="628" spans="1:7">
      <c r="A628" s="4">
        <v>627</v>
      </c>
      <c r="B628" s="6" t="s">
        <v>434</v>
      </c>
      <c r="C628" s="12" t="s">
        <v>958</v>
      </c>
      <c r="D628" s="5">
        <v>70000000</v>
      </c>
      <c r="E628" s="5">
        <v>48475290</v>
      </c>
      <c r="F628" s="5">
        <v>70546865</v>
      </c>
      <c r="G628" s="5"/>
    </row>
    <row r="629" spans="1:7">
      <c r="A629" s="4">
        <v>628</v>
      </c>
      <c r="B629" s="6" t="s">
        <v>959</v>
      </c>
      <c r="C629" s="12" t="s">
        <v>960</v>
      </c>
      <c r="D629" s="5">
        <v>70000000</v>
      </c>
      <c r="E629" s="5">
        <v>42996140</v>
      </c>
      <c r="F629" s="5">
        <v>88933562</v>
      </c>
      <c r="G629" s="5"/>
    </row>
    <row r="630" spans="1:7">
      <c r="A630" s="4">
        <v>629</v>
      </c>
      <c r="B630" s="6">
        <v>35957</v>
      </c>
      <c r="C630" s="12" t="s">
        <v>961</v>
      </c>
      <c r="D630" s="5">
        <v>70000000</v>
      </c>
      <c r="E630" s="5">
        <v>40934175</v>
      </c>
      <c r="F630" s="5">
        <v>116625798</v>
      </c>
      <c r="G630" s="5"/>
    </row>
    <row r="631" spans="1:7">
      <c r="A631" s="4">
        <v>630</v>
      </c>
      <c r="B631" s="6">
        <v>39363</v>
      </c>
      <c r="C631" s="12" t="s">
        <v>962</v>
      </c>
      <c r="D631" s="5">
        <v>70000000</v>
      </c>
      <c r="E631" s="5">
        <v>38634938</v>
      </c>
      <c r="F631" s="5">
        <v>137022245</v>
      </c>
      <c r="G631" s="5"/>
    </row>
    <row r="632" spans="1:7">
      <c r="A632" s="4">
        <v>631</v>
      </c>
      <c r="B632" s="6" t="s">
        <v>963</v>
      </c>
      <c r="C632" s="12" t="s">
        <v>964</v>
      </c>
      <c r="D632" s="5">
        <v>70000000</v>
      </c>
      <c r="E632" s="5">
        <v>38518613</v>
      </c>
      <c r="F632" s="5">
        <v>61031932</v>
      </c>
      <c r="G632" s="5"/>
    </row>
    <row r="633" spans="1:7">
      <c r="A633" s="4">
        <v>632</v>
      </c>
      <c r="B633" s="6">
        <v>35652</v>
      </c>
      <c r="C633" s="12" t="s">
        <v>965</v>
      </c>
      <c r="D633" s="5">
        <v>70000000</v>
      </c>
      <c r="E633" s="5">
        <v>37945884</v>
      </c>
      <c r="F633" s="5">
        <v>131445884</v>
      </c>
      <c r="G633" s="5"/>
    </row>
    <row r="634" spans="1:7">
      <c r="A634" s="4">
        <v>633</v>
      </c>
      <c r="B634" s="6" t="s">
        <v>966</v>
      </c>
      <c r="C634" s="12" t="s">
        <v>967</v>
      </c>
      <c r="D634" s="5">
        <v>70000000</v>
      </c>
      <c r="E634" s="5">
        <v>37760080</v>
      </c>
      <c r="F634" s="5">
        <v>49730854</v>
      </c>
      <c r="G634" s="5"/>
    </row>
    <row r="635" spans="1:7">
      <c r="A635" s="4">
        <v>634</v>
      </c>
      <c r="B635" s="6">
        <v>37267</v>
      </c>
      <c r="C635" s="12" t="s">
        <v>968</v>
      </c>
      <c r="D635" s="5">
        <v>70000000</v>
      </c>
      <c r="E635" s="5">
        <v>33561137</v>
      </c>
      <c r="F635" s="5">
        <v>60279822</v>
      </c>
      <c r="G635" s="5"/>
    </row>
    <row r="636" spans="1:7">
      <c r="A636" s="4">
        <v>635</v>
      </c>
      <c r="B636" s="6">
        <v>37443</v>
      </c>
      <c r="C636" s="12" t="s">
        <v>969</v>
      </c>
      <c r="D636" s="5">
        <v>70000000</v>
      </c>
      <c r="E636" s="5">
        <v>30157016</v>
      </c>
      <c r="F636" s="5">
        <v>69157016</v>
      </c>
      <c r="G636" s="5"/>
    </row>
    <row r="637" spans="1:7">
      <c r="A637" s="4">
        <v>636</v>
      </c>
      <c r="B637" s="6" t="s">
        <v>970</v>
      </c>
      <c r="C637" s="12" t="s">
        <v>971</v>
      </c>
      <c r="D637" s="5">
        <v>70000000</v>
      </c>
      <c r="E637" s="5">
        <v>28212337</v>
      </c>
      <c r="F637" s="5">
        <v>54612337</v>
      </c>
      <c r="G637" s="5"/>
    </row>
    <row r="638" spans="1:7">
      <c r="A638" s="4">
        <v>637</v>
      </c>
      <c r="B638" s="6" t="s">
        <v>273</v>
      </c>
      <c r="C638" s="12" t="s">
        <v>972</v>
      </c>
      <c r="D638" s="5">
        <v>70000000</v>
      </c>
      <c r="E638" s="5">
        <v>27569558</v>
      </c>
      <c r="F638" s="5">
        <v>48197252</v>
      </c>
      <c r="G638" s="5"/>
    </row>
    <row r="639" spans="1:7">
      <c r="A639" s="4">
        <v>638</v>
      </c>
      <c r="B639" s="6" t="s">
        <v>973</v>
      </c>
      <c r="C639" s="12" t="s">
        <v>974</v>
      </c>
      <c r="D639" s="5">
        <v>70000000</v>
      </c>
      <c r="E639" s="5">
        <v>25135965</v>
      </c>
      <c r="F639" s="5">
        <v>103735965</v>
      </c>
      <c r="G639" s="5"/>
    </row>
    <row r="640" spans="1:7">
      <c r="A640" s="4">
        <v>639</v>
      </c>
      <c r="B640" s="6" t="s">
        <v>975</v>
      </c>
      <c r="C640" s="12" t="s">
        <v>976</v>
      </c>
      <c r="D640" s="5">
        <v>70000000</v>
      </c>
      <c r="E640" s="5">
        <v>25124986</v>
      </c>
      <c r="F640" s="5">
        <v>65409046</v>
      </c>
      <c r="G640" s="5"/>
    </row>
    <row r="641" spans="1:7">
      <c r="A641" s="4">
        <v>640</v>
      </c>
      <c r="B641" s="6" t="s">
        <v>977</v>
      </c>
      <c r="C641" s="12" t="s">
        <v>978</v>
      </c>
      <c r="D641" s="5">
        <v>70000000</v>
      </c>
      <c r="E641" s="5">
        <v>19870567</v>
      </c>
      <c r="F641" s="5">
        <v>19870567</v>
      </c>
      <c r="G641" s="5"/>
    </row>
    <row r="642" spans="1:7">
      <c r="A642" s="4">
        <v>641</v>
      </c>
      <c r="B642" s="6" t="s">
        <v>979</v>
      </c>
      <c r="C642" s="12" t="s">
        <v>980</v>
      </c>
      <c r="D642" s="5">
        <v>70000000</v>
      </c>
      <c r="E642" s="5">
        <v>19076815</v>
      </c>
      <c r="F642" s="5">
        <v>33076815</v>
      </c>
      <c r="G642" s="5"/>
    </row>
    <row r="643" spans="1:7">
      <c r="A643" s="4">
        <v>642</v>
      </c>
      <c r="B643" s="6">
        <v>37470</v>
      </c>
      <c r="C643" s="12" t="s">
        <v>981</v>
      </c>
      <c r="D643" s="5">
        <v>70000000</v>
      </c>
      <c r="E643" s="5">
        <v>18990542</v>
      </c>
      <c r="F643" s="5">
        <v>25852508</v>
      </c>
      <c r="G643" s="5"/>
    </row>
    <row r="644" spans="1:7">
      <c r="A644" s="4">
        <v>643</v>
      </c>
      <c r="B644" s="6">
        <v>41913</v>
      </c>
      <c r="C644" s="12" t="s">
        <v>982</v>
      </c>
      <c r="D644" s="5">
        <v>70000000</v>
      </c>
      <c r="E644" s="5">
        <v>18848538</v>
      </c>
      <c r="F644" s="5">
        <v>61402445</v>
      </c>
      <c r="G644" s="5"/>
    </row>
    <row r="645" spans="1:7">
      <c r="A645" s="4">
        <v>644</v>
      </c>
      <c r="B645" s="6" t="s">
        <v>983</v>
      </c>
      <c r="C645" s="12" t="s">
        <v>984</v>
      </c>
      <c r="D645" s="5">
        <v>70000000</v>
      </c>
      <c r="E645" s="5">
        <v>14294842</v>
      </c>
      <c r="F645" s="5">
        <v>14294842</v>
      </c>
      <c r="G645" s="5"/>
    </row>
    <row r="646" spans="1:7">
      <c r="A646" s="4">
        <v>645</v>
      </c>
      <c r="B646" s="6">
        <v>37172</v>
      </c>
      <c r="C646" s="12" t="s">
        <v>985</v>
      </c>
      <c r="D646" s="5">
        <v>70000000</v>
      </c>
      <c r="E646" s="5">
        <v>13596911</v>
      </c>
      <c r="F646" s="5">
        <v>13596911</v>
      </c>
      <c r="G646" s="5"/>
    </row>
    <row r="647" spans="1:7">
      <c r="A647" s="4">
        <v>646</v>
      </c>
      <c r="B647" s="6">
        <v>41887</v>
      </c>
      <c r="C647" s="12" t="s">
        <v>986</v>
      </c>
      <c r="D647" s="5">
        <v>70000000</v>
      </c>
      <c r="E647" s="5">
        <v>8462347</v>
      </c>
      <c r="F647" s="5">
        <v>20107933</v>
      </c>
      <c r="G647" s="5"/>
    </row>
    <row r="648" spans="1:7">
      <c r="A648" s="4">
        <v>647</v>
      </c>
      <c r="B648" s="6" t="s">
        <v>987</v>
      </c>
      <c r="C648" s="12" t="s">
        <v>988</v>
      </c>
      <c r="D648" s="5">
        <v>70000000</v>
      </c>
      <c r="E648" s="5">
        <v>7889395</v>
      </c>
      <c r="F648" s="5">
        <v>19535476</v>
      </c>
      <c r="G648" s="5"/>
    </row>
    <row r="649" spans="1:7">
      <c r="A649" s="4">
        <v>648</v>
      </c>
      <c r="B649" s="6" t="s">
        <v>839</v>
      </c>
      <c r="C649" s="12" t="s">
        <v>989</v>
      </c>
      <c r="D649" s="5">
        <v>70000000</v>
      </c>
      <c r="E649" s="5">
        <v>5946136</v>
      </c>
      <c r="F649" s="5">
        <v>35417162</v>
      </c>
      <c r="G649" s="5"/>
    </row>
    <row r="650" spans="1:7">
      <c r="A650" s="4">
        <v>649</v>
      </c>
      <c r="B650" s="6" t="s">
        <v>102</v>
      </c>
      <c r="C650" s="12" t="s">
        <v>990</v>
      </c>
      <c r="D650" s="5">
        <v>70000000</v>
      </c>
      <c r="E650" s="5">
        <v>619423</v>
      </c>
      <c r="F650" s="5">
        <v>38992292</v>
      </c>
      <c r="G650" s="5"/>
    </row>
    <row r="651" spans="1:7">
      <c r="A651" s="4">
        <v>650</v>
      </c>
      <c r="B651" s="6">
        <v>40428</v>
      </c>
      <c r="C651" s="12" t="s">
        <v>991</v>
      </c>
      <c r="D651" s="5">
        <v>69000000</v>
      </c>
      <c r="E651" s="5">
        <v>251513985</v>
      </c>
      <c r="F651" s="5">
        <v>543495033</v>
      </c>
      <c r="G651" s="5"/>
    </row>
    <row r="652" spans="1:7">
      <c r="A652" s="4">
        <v>651</v>
      </c>
      <c r="B652" s="6" t="s">
        <v>684</v>
      </c>
      <c r="C652" s="12" t="s">
        <v>992</v>
      </c>
      <c r="D652" s="5">
        <v>69000000</v>
      </c>
      <c r="E652" s="5">
        <v>73026337</v>
      </c>
      <c r="F652" s="5">
        <v>86796502</v>
      </c>
      <c r="G652" s="5"/>
    </row>
    <row r="653" spans="1:7">
      <c r="A653" s="4">
        <v>652</v>
      </c>
      <c r="B653" s="6" t="s">
        <v>58</v>
      </c>
      <c r="C653" s="12" t="s">
        <v>59</v>
      </c>
      <c r="D653" s="5">
        <v>68000000</v>
      </c>
      <c r="E653" s="5">
        <v>300531751</v>
      </c>
      <c r="F653" s="5">
        <v>706102828</v>
      </c>
      <c r="G653" s="5"/>
    </row>
    <row r="654" spans="1:7">
      <c r="A654" s="4">
        <v>653</v>
      </c>
      <c r="B654" s="6" t="s">
        <v>993</v>
      </c>
      <c r="C654" s="12" t="s">
        <v>994</v>
      </c>
      <c r="D654" s="5">
        <v>68000000</v>
      </c>
      <c r="E654" s="5">
        <v>118471320</v>
      </c>
      <c r="F654" s="5">
        <v>193500000</v>
      </c>
      <c r="G654" s="5"/>
    </row>
    <row r="655" spans="1:7">
      <c r="A655" s="4">
        <v>654</v>
      </c>
      <c r="B655" s="6" t="s">
        <v>995</v>
      </c>
      <c r="C655" s="12" t="s">
        <v>996</v>
      </c>
      <c r="D655" s="5">
        <v>68000000</v>
      </c>
      <c r="E655" s="5">
        <v>81284830</v>
      </c>
      <c r="F655" s="5">
        <v>216500183</v>
      </c>
      <c r="G655" s="5"/>
    </row>
    <row r="656" spans="1:7">
      <c r="A656" s="4">
        <v>655</v>
      </c>
      <c r="B656" s="6" t="s">
        <v>997</v>
      </c>
      <c r="C656" s="12" t="s">
        <v>998</v>
      </c>
      <c r="D656" s="5">
        <v>68000000</v>
      </c>
      <c r="E656" s="5">
        <v>71069884</v>
      </c>
      <c r="F656" s="5">
        <v>113542091</v>
      </c>
      <c r="G656" s="5"/>
    </row>
    <row r="657" spans="1:7">
      <c r="A657" s="4">
        <v>656</v>
      </c>
      <c r="B657" s="6" t="s">
        <v>999</v>
      </c>
      <c r="C657" s="12" t="s">
        <v>1000</v>
      </c>
      <c r="D657" s="5">
        <v>68000000</v>
      </c>
      <c r="E657" s="5">
        <v>45060734</v>
      </c>
      <c r="F657" s="5">
        <v>87173475</v>
      </c>
      <c r="G657" s="5"/>
    </row>
    <row r="658" spans="1:7">
      <c r="A658" s="4">
        <v>657</v>
      </c>
      <c r="B658" s="6" t="s">
        <v>1001</v>
      </c>
      <c r="C658" s="12" t="s">
        <v>1002</v>
      </c>
      <c r="D658" s="5">
        <v>68000000</v>
      </c>
      <c r="E658" s="5">
        <v>35324232</v>
      </c>
      <c r="F658" s="5">
        <v>77224232</v>
      </c>
      <c r="G658" s="5"/>
    </row>
    <row r="659" spans="1:7">
      <c r="A659" s="4">
        <v>658</v>
      </c>
      <c r="B659" s="6" t="s">
        <v>1003</v>
      </c>
      <c r="C659" s="12" t="s">
        <v>1004</v>
      </c>
      <c r="D659" s="5">
        <v>68000000</v>
      </c>
      <c r="E659" s="5">
        <v>33685268</v>
      </c>
      <c r="F659" s="5">
        <v>75685268</v>
      </c>
      <c r="G659" s="5"/>
    </row>
    <row r="660" spans="1:7">
      <c r="A660" s="4">
        <v>659</v>
      </c>
      <c r="B660" s="6">
        <v>36319</v>
      </c>
      <c r="C660" s="12" t="s">
        <v>1005</v>
      </c>
      <c r="D660" s="5">
        <v>68000000</v>
      </c>
      <c r="E660" s="5">
        <v>29762011</v>
      </c>
      <c r="F660" s="5">
        <v>33462011</v>
      </c>
      <c r="G660" s="5"/>
    </row>
    <row r="661" spans="1:7">
      <c r="A661" s="4">
        <v>660</v>
      </c>
      <c r="B661" s="6">
        <v>36291</v>
      </c>
      <c r="C661" s="12" t="s">
        <v>1006</v>
      </c>
      <c r="D661" s="5">
        <v>68000000</v>
      </c>
      <c r="E661" s="5">
        <v>28965197</v>
      </c>
      <c r="F661" s="5">
        <v>60265197</v>
      </c>
      <c r="G661" s="5"/>
    </row>
    <row r="662" spans="1:7">
      <c r="A662" s="4">
        <v>661</v>
      </c>
      <c r="B662" s="6">
        <v>40942</v>
      </c>
      <c r="C662" s="12" t="s">
        <v>1007</v>
      </c>
      <c r="D662" s="5">
        <v>67500000</v>
      </c>
      <c r="E662" s="5">
        <v>214030500</v>
      </c>
      <c r="F662" s="5">
        <v>350976753</v>
      </c>
      <c r="G662" s="5"/>
    </row>
    <row r="663" spans="1:7">
      <c r="A663" s="4">
        <v>662</v>
      </c>
      <c r="B663" s="6">
        <v>39731</v>
      </c>
      <c r="C663" s="12" t="s">
        <v>1008</v>
      </c>
      <c r="D663" s="5">
        <v>67500000</v>
      </c>
      <c r="E663" s="5">
        <v>39394666</v>
      </c>
      <c r="F663" s="5">
        <v>118556530</v>
      </c>
      <c r="G663" s="5"/>
    </row>
    <row r="664" spans="1:7">
      <c r="A664" s="4">
        <v>663</v>
      </c>
      <c r="B664" s="6" t="s">
        <v>118</v>
      </c>
      <c r="C664" s="12" t="s">
        <v>1009</v>
      </c>
      <c r="D664" s="5">
        <v>67500000</v>
      </c>
      <c r="E664" s="5">
        <v>37519139</v>
      </c>
      <c r="F664" s="5">
        <v>137489730</v>
      </c>
      <c r="G664" s="5"/>
    </row>
    <row r="665" spans="1:7">
      <c r="A665" s="4">
        <v>664</v>
      </c>
      <c r="B665" s="6" t="s">
        <v>1010</v>
      </c>
      <c r="C665" s="12" t="s">
        <v>1011</v>
      </c>
      <c r="D665" s="5">
        <v>67000000</v>
      </c>
      <c r="E665" s="5">
        <v>18115927</v>
      </c>
      <c r="F665" s="5">
        <v>18115927</v>
      </c>
      <c r="G665" s="5"/>
    </row>
    <row r="666" spans="1:7">
      <c r="A666" s="4">
        <v>665</v>
      </c>
      <c r="B666" s="6" t="s">
        <v>810</v>
      </c>
      <c r="C666" s="12" t="s">
        <v>1012</v>
      </c>
      <c r="D666" s="5">
        <v>67000000</v>
      </c>
      <c r="E666" s="5">
        <v>5932060</v>
      </c>
      <c r="F666" s="5">
        <v>25357771</v>
      </c>
      <c r="G666" s="5"/>
    </row>
    <row r="667" spans="1:7">
      <c r="A667" s="4">
        <v>666</v>
      </c>
      <c r="B667" s="6" t="s">
        <v>1013</v>
      </c>
      <c r="C667" s="12" t="s">
        <v>1014</v>
      </c>
      <c r="D667" s="5">
        <v>66000000</v>
      </c>
      <c r="E667" s="5">
        <v>87707396</v>
      </c>
      <c r="F667" s="5">
        <v>211700000</v>
      </c>
      <c r="G667" s="5"/>
    </row>
    <row r="668" spans="1:7">
      <c r="A668" s="4">
        <v>667</v>
      </c>
      <c r="B668" s="6" t="s">
        <v>599</v>
      </c>
      <c r="C668" s="12" t="s">
        <v>1015</v>
      </c>
      <c r="D668" s="5">
        <v>66000000</v>
      </c>
      <c r="E668" s="5">
        <v>83898313</v>
      </c>
      <c r="F668" s="5">
        <v>189176423</v>
      </c>
      <c r="G668" s="5"/>
    </row>
    <row r="669" spans="1:7">
      <c r="A669" s="4">
        <v>668</v>
      </c>
      <c r="B669" s="6" t="s">
        <v>1016</v>
      </c>
      <c r="C669" s="12" t="s">
        <v>1017</v>
      </c>
      <c r="D669" s="5">
        <v>66000000</v>
      </c>
      <c r="E669" s="5">
        <v>43568507</v>
      </c>
      <c r="F669" s="5">
        <v>194169619</v>
      </c>
      <c r="G669" s="5"/>
    </row>
    <row r="670" spans="1:7">
      <c r="A670" s="4">
        <v>669</v>
      </c>
      <c r="B670" s="6" t="s">
        <v>1018</v>
      </c>
      <c r="C670" s="12" t="s">
        <v>1019</v>
      </c>
      <c r="D670" s="5">
        <v>65000000</v>
      </c>
      <c r="E670" s="5">
        <v>216335085</v>
      </c>
      <c r="F670" s="5">
        <v>485035085</v>
      </c>
      <c r="G670" s="5"/>
    </row>
    <row r="671" spans="1:7">
      <c r="A671" s="4">
        <v>670</v>
      </c>
      <c r="B671" s="6" t="s">
        <v>504</v>
      </c>
      <c r="C671" s="12" t="s">
        <v>1020</v>
      </c>
      <c r="D671" s="5">
        <v>65000000</v>
      </c>
      <c r="E671" s="5">
        <v>182805123</v>
      </c>
      <c r="F671" s="5">
        <v>374105123</v>
      </c>
      <c r="G671" s="5"/>
    </row>
    <row r="672" spans="1:7">
      <c r="A672" s="4">
        <v>671</v>
      </c>
      <c r="B672" s="6">
        <v>41163</v>
      </c>
      <c r="C672" s="12" t="s">
        <v>1021</v>
      </c>
      <c r="D672" s="5">
        <v>65000000</v>
      </c>
      <c r="E672" s="5">
        <v>182207973</v>
      </c>
      <c r="F672" s="5">
        <v>273346281</v>
      </c>
      <c r="G672" s="5"/>
    </row>
    <row r="673" spans="1:7">
      <c r="A673" s="4">
        <v>672</v>
      </c>
      <c r="B673" s="6" t="s">
        <v>689</v>
      </c>
      <c r="C673" s="12" t="s">
        <v>1022</v>
      </c>
      <c r="D673" s="5">
        <v>65000000</v>
      </c>
      <c r="E673" s="5">
        <v>176387405</v>
      </c>
      <c r="F673" s="5">
        <v>386116343</v>
      </c>
      <c r="G673" s="5"/>
    </row>
    <row r="674" spans="1:7">
      <c r="A674" s="4">
        <v>673</v>
      </c>
      <c r="B674" s="6" t="s">
        <v>691</v>
      </c>
      <c r="C674" s="12" t="s">
        <v>1023</v>
      </c>
      <c r="D674" s="5">
        <v>65000000</v>
      </c>
      <c r="E674" s="5">
        <v>172070496</v>
      </c>
      <c r="F674" s="5">
        <v>334100000</v>
      </c>
      <c r="G674" s="5"/>
    </row>
    <row r="675" spans="1:7">
      <c r="A675" s="4">
        <v>674</v>
      </c>
      <c r="B675" s="6" t="s">
        <v>1024</v>
      </c>
      <c r="C675" s="12" t="s">
        <v>1025</v>
      </c>
      <c r="D675" s="5">
        <v>65000000</v>
      </c>
      <c r="E675" s="5">
        <v>171479930</v>
      </c>
      <c r="F675" s="5">
        <v>463517383</v>
      </c>
      <c r="G675" s="5"/>
    </row>
    <row r="676" spans="1:7">
      <c r="A676" s="4">
        <v>675</v>
      </c>
      <c r="B676" s="6" t="s">
        <v>488</v>
      </c>
      <c r="C676" s="12" t="s">
        <v>1026</v>
      </c>
      <c r="D676" s="5">
        <v>65000000</v>
      </c>
      <c r="E676" s="5">
        <v>148809770</v>
      </c>
      <c r="F676" s="5">
        <v>442169052</v>
      </c>
      <c r="G676" s="5"/>
    </row>
    <row r="677" spans="1:7">
      <c r="A677" s="4">
        <v>676</v>
      </c>
      <c r="B677" s="6">
        <v>37267</v>
      </c>
      <c r="C677" s="12" t="s">
        <v>1027</v>
      </c>
      <c r="D677" s="5">
        <v>65000000</v>
      </c>
      <c r="E677" s="5">
        <v>139225854</v>
      </c>
      <c r="F677" s="5">
        <v>172825854</v>
      </c>
      <c r="G677" s="5"/>
    </row>
    <row r="678" spans="1:7">
      <c r="A678" s="4">
        <v>677</v>
      </c>
      <c r="B678" s="6">
        <v>32879</v>
      </c>
      <c r="C678" s="12" t="s">
        <v>366</v>
      </c>
      <c r="D678" s="5">
        <v>65000000</v>
      </c>
      <c r="E678" s="5">
        <v>119394839</v>
      </c>
      <c r="F678" s="5">
        <v>261400000</v>
      </c>
      <c r="G678" s="5"/>
    </row>
    <row r="679" spans="1:7">
      <c r="A679" s="4">
        <v>678</v>
      </c>
      <c r="B679" s="6" t="s">
        <v>1028</v>
      </c>
      <c r="C679" s="12" t="s">
        <v>1029</v>
      </c>
      <c r="D679" s="5">
        <v>65000000</v>
      </c>
      <c r="E679" s="5">
        <v>115821495</v>
      </c>
      <c r="F679" s="5">
        <v>250800000</v>
      </c>
      <c r="G679" s="5"/>
    </row>
    <row r="680" spans="1:7">
      <c r="A680" s="4">
        <v>679</v>
      </c>
      <c r="B680" s="6" t="s">
        <v>1030</v>
      </c>
      <c r="C680" s="12" t="s">
        <v>1031</v>
      </c>
      <c r="D680" s="5">
        <v>65000000</v>
      </c>
      <c r="E680" s="5">
        <v>115637895</v>
      </c>
      <c r="F680" s="5">
        <v>163442936</v>
      </c>
      <c r="G680" s="5"/>
    </row>
    <row r="681" spans="1:7">
      <c r="A681" s="4">
        <v>680</v>
      </c>
      <c r="B681" s="6">
        <v>42130</v>
      </c>
      <c r="C681" s="12" t="s">
        <v>1032</v>
      </c>
      <c r="D681" s="5">
        <v>65000000</v>
      </c>
      <c r="E681" s="5">
        <v>110825712</v>
      </c>
      <c r="F681" s="5">
        <v>233125712</v>
      </c>
      <c r="G681" s="5"/>
    </row>
    <row r="682" spans="1:7">
      <c r="A682" s="4">
        <v>681</v>
      </c>
      <c r="B682" s="6">
        <v>40309</v>
      </c>
      <c r="C682" s="12" t="s">
        <v>1033</v>
      </c>
      <c r="D682" s="5">
        <v>65000000</v>
      </c>
      <c r="E682" s="5">
        <v>100539043</v>
      </c>
      <c r="F682" s="5">
        <v>211739043</v>
      </c>
      <c r="G682" s="5"/>
    </row>
    <row r="683" spans="1:7">
      <c r="A683" s="4">
        <v>682</v>
      </c>
      <c r="B683" s="6" t="s">
        <v>1034</v>
      </c>
      <c r="C683" s="12" t="s">
        <v>1035</v>
      </c>
      <c r="D683" s="5">
        <v>65000000</v>
      </c>
      <c r="E683" s="5">
        <v>100468793</v>
      </c>
      <c r="F683" s="5">
        <v>128468793</v>
      </c>
      <c r="G683" s="5"/>
    </row>
    <row r="684" spans="1:7">
      <c r="A684" s="4">
        <v>683</v>
      </c>
      <c r="B684" s="6" t="s">
        <v>1036</v>
      </c>
      <c r="C684" s="12" t="s">
        <v>1037</v>
      </c>
      <c r="D684" s="5">
        <v>65000000</v>
      </c>
      <c r="E684" s="5">
        <v>100458310</v>
      </c>
      <c r="F684" s="5">
        <v>262758310</v>
      </c>
      <c r="G684" s="5"/>
    </row>
    <row r="685" spans="1:7">
      <c r="A685" s="4">
        <v>684</v>
      </c>
      <c r="B685" s="6" t="s">
        <v>1038</v>
      </c>
      <c r="C685" s="12" t="s">
        <v>1039</v>
      </c>
      <c r="D685" s="5">
        <v>65000000</v>
      </c>
      <c r="E685" s="5">
        <v>93828745</v>
      </c>
      <c r="F685" s="5">
        <v>233700000</v>
      </c>
      <c r="G685" s="5"/>
    </row>
    <row r="686" spans="1:7">
      <c r="A686" s="4">
        <v>685</v>
      </c>
      <c r="B686" s="6">
        <v>36624</v>
      </c>
      <c r="C686" s="12" t="s">
        <v>1040</v>
      </c>
      <c r="D686" s="5">
        <v>65000000</v>
      </c>
      <c r="E686" s="5">
        <v>90454043</v>
      </c>
      <c r="F686" s="5">
        <v>128874043</v>
      </c>
      <c r="G686" s="5"/>
    </row>
    <row r="687" spans="1:7">
      <c r="A687" s="4">
        <v>686</v>
      </c>
      <c r="B687" s="6" t="s">
        <v>344</v>
      </c>
      <c r="C687" s="12" t="s">
        <v>1041</v>
      </c>
      <c r="D687" s="5">
        <v>65000000</v>
      </c>
      <c r="E687" s="5">
        <v>85911262</v>
      </c>
      <c r="F687" s="5">
        <v>139840525</v>
      </c>
      <c r="G687" s="5"/>
    </row>
    <row r="688" spans="1:7">
      <c r="A688" s="4">
        <v>687</v>
      </c>
      <c r="B688" s="6" t="s">
        <v>1042</v>
      </c>
      <c r="C688" s="12" t="s">
        <v>1043</v>
      </c>
      <c r="D688" s="5">
        <v>65000000</v>
      </c>
      <c r="E688" s="5">
        <v>84049211</v>
      </c>
      <c r="F688" s="5">
        <v>255000000</v>
      </c>
      <c r="G688" s="5"/>
    </row>
    <row r="689" spans="1:7">
      <c r="A689" s="4">
        <v>688</v>
      </c>
      <c r="B689" s="6">
        <v>35310</v>
      </c>
      <c r="C689" s="12" t="s">
        <v>1044</v>
      </c>
      <c r="D689" s="5">
        <v>65000000</v>
      </c>
      <c r="E689" s="5">
        <v>70645997</v>
      </c>
      <c r="F689" s="5">
        <v>148345997</v>
      </c>
      <c r="G689" s="5"/>
    </row>
    <row r="690" spans="1:7">
      <c r="A690" s="4">
        <v>689</v>
      </c>
      <c r="B690" s="6">
        <v>38968</v>
      </c>
      <c r="C690" s="12" t="s">
        <v>1045</v>
      </c>
      <c r="D690" s="5">
        <v>65000000</v>
      </c>
      <c r="E690" s="5">
        <v>70278893</v>
      </c>
      <c r="F690" s="5">
        <v>163295654</v>
      </c>
      <c r="G690" s="5"/>
    </row>
    <row r="691" spans="1:7">
      <c r="A691" s="4">
        <v>690</v>
      </c>
      <c r="B691" s="6">
        <v>36714</v>
      </c>
      <c r="C691" s="12" t="s">
        <v>1046</v>
      </c>
      <c r="D691" s="5">
        <v>65000000</v>
      </c>
      <c r="E691" s="5">
        <v>69688384</v>
      </c>
      <c r="F691" s="5">
        <v>69688384</v>
      </c>
      <c r="G691" s="5"/>
    </row>
    <row r="692" spans="1:7">
      <c r="A692" s="4">
        <v>691</v>
      </c>
      <c r="B692" s="6" t="s">
        <v>1047</v>
      </c>
      <c r="C692" s="12" t="s">
        <v>1048</v>
      </c>
      <c r="D692" s="5">
        <v>65000000</v>
      </c>
      <c r="E692" s="5">
        <v>63803100</v>
      </c>
      <c r="F692" s="5">
        <v>141205169</v>
      </c>
      <c r="G692" s="5"/>
    </row>
    <row r="693" spans="1:7">
      <c r="A693" s="4">
        <v>692</v>
      </c>
      <c r="B693" s="6" t="s">
        <v>1049</v>
      </c>
      <c r="C693" s="12" t="s">
        <v>1050</v>
      </c>
      <c r="D693" s="5">
        <v>65000000</v>
      </c>
      <c r="E693" s="5">
        <v>59650222</v>
      </c>
      <c r="F693" s="5">
        <v>180148897</v>
      </c>
      <c r="G693" s="5"/>
    </row>
    <row r="694" spans="1:7">
      <c r="A694" s="4">
        <v>693</v>
      </c>
      <c r="B694" s="6">
        <v>42712</v>
      </c>
      <c r="C694" s="12" t="s">
        <v>1051</v>
      </c>
      <c r="D694" s="5">
        <v>65000000</v>
      </c>
      <c r="E694" s="5">
        <v>56378334</v>
      </c>
      <c r="F694" s="5">
        <v>77878334</v>
      </c>
      <c r="G694" s="5"/>
    </row>
    <row r="695" spans="1:7">
      <c r="A695" s="4">
        <v>694</v>
      </c>
      <c r="B695" s="6" t="s">
        <v>1052</v>
      </c>
      <c r="C695" s="12" t="s">
        <v>1053</v>
      </c>
      <c r="D695" s="5">
        <v>65000000</v>
      </c>
      <c r="E695" s="5">
        <v>55691208</v>
      </c>
      <c r="F695" s="5">
        <v>104267443</v>
      </c>
      <c r="G695" s="5"/>
    </row>
    <row r="696" spans="1:7">
      <c r="A696" s="4">
        <v>695</v>
      </c>
      <c r="B696" s="6" t="s">
        <v>1054</v>
      </c>
      <c r="C696" s="12" t="s">
        <v>1055</v>
      </c>
      <c r="D696" s="5">
        <v>65000000</v>
      </c>
      <c r="E696" s="5">
        <v>54760791</v>
      </c>
      <c r="F696" s="5">
        <v>156974557</v>
      </c>
      <c r="G696" s="5"/>
    </row>
    <row r="697" spans="1:7">
      <c r="A697" s="4">
        <v>696</v>
      </c>
      <c r="B697" s="6" t="s">
        <v>1056</v>
      </c>
      <c r="C697" s="12" t="s">
        <v>1057</v>
      </c>
      <c r="D697" s="5">
        <v>65000000</v>
      </c>
      <c r="E697" s="5">
        <v>53862963</v>
      </c>
      <c r="F697" s="5">
        <v>154362963</v>
      </c>
      <c r="G697" s="5"/>
    </row>
    <row r="698" spans="1:7">
      <c r="A698" s="4">
        <v>697</v>
      </c>
      <c r="B698" s="6">
        <v>38211</v>
      </c>
      <c r="C698" s="12" t="s">
        <v>1058</v>
      </c>
      <c r="D698" s="5">
        <v>65000000</v>
      </c>
      <c r="E698" s="5">
        <v>52397389</v>
      </c>
      <c r="F698" s="5">
        <v>132397389</v>
      </c>
      <c r="G698" s="5"/>
    </row>
    <row r="699" spans="1:7">
      <c r="A699" s="4">
        <v>698</v>
      </c>
      <c r="B699" s="6" t="s">
        <v>261</v>
      </c>
      <c r="C699" s="12" t="s">
        <v>1059</v>
      </c>
      <c r="D699" s="5">
        <v>65000000</v>
      </c>
      <c r="E699" s="5">
        <v>44806783</v>
      </c>
      <c r="F699" s="5">
        <v>48164150</v>
      </c>
      <c r="G699" s="5"/>
    </row>
    <row r="700" spans="1:7">
      <c r="A700" s="4">
        <v>699</v>
      </c>
      <c r="B700" s="6" t="s">
        <v>417</v>
      </c>
      <c r="C700" s="12" t="s">
        <v>1060</v>
      </c>
      <c r="D700" s="5">
        <v>65000000</v>
      </c>
      <c r="E700" s="5">
        <v>43545364</v>
      </c>
      <c r="F700" s="5">
        <v>43545364</v>
      </c>
      <c r="G700" s="5"/>
    </row>
    <row r="701" spans="1:7">
      <c r="A701" s="4">
        <v>700</v>
      </c>
      <c r="B701" s="6" t="s">
        <v>1061</v>
      </c>
      <c r="C701" s="12" t="s">
        <v>1062</v>
      </c>
      <c r="D701" s="5">
        <v>65000000</v>
      </c>
      <c r="E701" s="5">
        <v>43309450</v>
      </c>
      <c r="F701" s="5">
        <v>221662676</v>
      </c>
      <c r="G701" s="5"/>
    </row>
    <row r="702" spans="1:7">
      <c r="A702" s="4">
        <v>701</v>
      </c>
      <c r="B702" s="6" t="s">
        <v>1063</v>
      </c>
      <c r="C702" s="12" t="s">
        <v>1064</v>
      </c>
      <c r="D702" s="5">
        <v>65000000</v>
      </c>
      <c r="E702" s="5">
        <v>42345531</v>
      </c>
      <c r="F702" s="5">
        <v>238940997</v>
      </c>
      <c r="G702" s="5"/>
    </row>
    <row r="703" spans="1:7">
      <c r="A703" s="4">
        <v>702</v>
      </c>
      <c r="B703" s="6" t="s">
        <v>1065</v>
      </c>
      <c r="C703" s="12" t="s">
        <v>1066</v>
      </c>
      <c r="D703" s="5">
        <v>65000000</v>
      </c>
      <c r="E703" s="5">
        <v>39017984</v>
      </c>
      <c r="F703" s="5">
        <v>39017984</v>
      </c>
      <c r="G703" s="5"/>
    </row>
    <row r="704" spans="1:7">
      <c r="A704" s="4">
        <v>703</v>
      </c>
      <c r="B704" s="6" t="s">
        <v>1067</v>
      </c>
      <c r="C704" s="12" t="s">
        <v>1068</v>
      </c>
      <c r="D704" s="5">
        <v>65000000</v>
      </c>
      <c r="E704" s="5">
        <v>37030102</v>
      </c>
      <c r="F704" s="5">
        <v>100853753</v>
      </c>
      <c r="G704" s="5"/>
    </row>
    <row r="705" spans="1:7">
      <c r="A705" s="4">
        <v>704</v>
      </c>
      <c r="B705" s="6" t="s">
        <v>1069</v>
      </c>
      <c r="C705" s="12" t="s">
        <v>1070</v>
      </c>
      <c r="D705" s="5">
        <v>65000000</v>
      </c>
      <c r="E705" s="5">
        <v>36316032</v>
      </c>
      <c r="F705" s="5">
        <v>72516819</v>
      </c>
      <c r="G705" s="5"/>
    </row>
    <row r="706" spans="1:7">
      <c r="A706" s="4">
        <v>705</v>
      </c>
      <c r="B706" s="6">
        <v>35379</v>
      </c>
      <c r="C706" s="12" t="s">
        <v>1071</v>
      </c>
      <c r="D706" s="5">
        <v>65000000</v>
      </c>
      <c r="E706" s="5">
        <v>33447612</v>
      </c>
      <c r="F706" s="5">
        <v>33447612</v>
      </c>
      <c r="G706" s="5"/>
    </row>
    <row r="707" spans="1:7">
      <c r="A707" s="4">
        <v>706</v>
      </c>
      <c r="B707" s="6">
        <v>36750</v>
      </c>
      <c r="C707" s="12" t="s">
        <v>1072</v>
      </c>
      <c r="D707" s="5">
        <v>65000000</v>
      </c>
      <c r="E707" s="5">
        <v>32598931</v>
      </c>
      <c r="F707" s="5">
        <v>62761005</v>
      </c>
      <c r="G707" s="5"/>
    </row>
    <row r="708" spans="1:7">
      <c r="A708" s="4">
        <v>707</v>
      </c>
      <c r="B708" s="6">
        <v>38667</v>
      </c>
      <c r="C708" s="12" t="s">
        <v>1073</v>
      </c>
      <c r="D708" s="5">
        <v>65000000</v>
      </c>
      <c r="E708" s="5">
        <v>28045540</v>
      </c>
      <c r="F708" s="5">
        <v>58545540</v>
      </c>
      <c r="G708" s="5"/>
    </row>
    <row r="709" spans="1:7">
      <c r="A709" s="4">
        <v>708</v>
      </c>
      <c r="B709" s="6" t="s">
        <v>616</v>
      </c>
      <c r="C709" s="12" t="s">
        <v>1074</v>
      </c>
      <c r="D709" s="5">
        <v>65000000</v>
      </c>
      <c r="E709" s="5">
        <v>26900336</v>
      </c>
      <c r="F709" s="5">
        <v>38253433</v>
      </c>
      <c r="G709" s="5"/>
    </row>
    <row r="710" spans="1:7">
      <c r="A710" s="4">
        <v>709</v>
      </c>
      <c r="B710" s="6" t="s">
        <v>1075</v>
      </c>
      <c r="C710" s="12" t="s">
        <v>1076</v>
      </c>
      <c r="D710" s="5">
        <v>65000000</v>
      </c>
      <c r="E710" s="5">
        <v>24409722</v>
      </c>
      <c r="F710" s="5">
        <v>56409722</v>
      </c>
      <c r="G710" s="5"/>
    </row>
    <row r="711" spans="1:7">
      <c r="A711" s="4">
        <v>710</v>
      </c>
      <c r="B711" s="6" t="s">
        <v>1077</v>
      </c>
      <c r="C711" s="12" t="s">
        <v>1078</v>
      </c>
      <c r="D711" s="5">
        <v>65000000</v>
      </c>
      <c r="E711" s="5">
        <v>19551067</v>
      </c>
      <c r="F711" s="5">
        <v>41636243</v>
      </c>
      <c r="G711" s="5"/>
    </row>
    <row r="712" spans="1:7">
      <c r="A712" s="4">
        <v>711</v>
      </c>
      <c r="B712" s="6" t="s">
        <v>1079</v>
      </c>
      <c r="C712" s="12" t="s">
        <v>1080</v>
      </c>
      <c r="D712" s="5">
        <v>65000000</v>
      </c>
      <c r="E712" s="5">
        <v>19075290</v>
      </c>
      <c r="F712" s="5">
        <v>74575290</v>
      </c>
      <c r="G712" s="5"/>
    </row>
    <row r="713" spans="1:7">
      <c r="A713" s="4">
        <v>712</v>
      </c>
      <c r="B713" s="6" t="s">
        <v>1081</v>
      </c>
      <c r="C713" s="12" t="s">
        <v>1082</v>
      </c>
      <c r="D713" s="5">
        <v>65000000</v>
      </c>
      <c r="E713" s="5">
        <v>17218916</v>
      </c>
      <c r="F713" s="5">
        <v>17218916</v>
      </c>
      <c r="G713" s="5"/>
    </row>
    <row r="714" spans="1:7">
      <c r="A714" s="4">
        <v>713</v>
      </c>
      <c r="B714" s="6" t="s">
        <v>1083</v>
      </c>
      <c r="C714" s="12" t="s">
        <v>1084</v>
      </c>
      <c r="D714" s="5">
        <v>65000000</v>
      </c>
      <c r="E714" s="5">
        <v>13757804</v>
      </c>
      <c r="F714" s="5">
        <v>39499349</v>
      </c>
      <c r="G714" s="5"/>
    </row>
    <row r="715" spans="1:7">
      <c r="A715" s="4">
        <v>714</v>
      </c>
      <c r="B715" s="6" t="s">
        <v>1085</v>
      </c>
      <c r="C715" s="12" t="s">
        <v>1086</v>
      </c>
      <c r="D715" s="5">
        <v>65000000</v>
      </c>
      <c r="E715" s="5">
        <v>10014234</v>
      </c>
      <c r="F715" s="5">
        <v>10014234</v>
      </c>
      <c r="G715" s="5"/>
    </row>
    <row r="716" spans="1:7">
      <c r="A716" s="4">
        <v>715</v>
      </c>
      <c r="B716" s="6" t="s">
        <v>1087</v>
      </c>
      <c r="C716" s="12" t="s">
        <v>1088</v>
      </c>
      <c r="D716" s="5">
        <v>65000000</v>
      </c>
      <c r="E716" s="5">
        <v>2070920</v>
      </c>
      <c r="F716" s="5">
        <v>26670920</v>
      </c>
      <c r="G716" s="5"/>
    </row>
    <row r="717" spans="1:7">
      <c r="A717" s="4">
        <v>716</v>
      </c>
      <c r="B717" s="6">
        <v>42103</v>
      </c>
      <c r="C717" s="12" t="s">
        <v>1089</v>
      </c>
      <c r="D717" s="5">
        <v>65000000</v>
      </c>
      <c r="E717" s="5">
        <v>74070</v>
      </c>
      <c r="F717" s="5">
        <v>116864070</v>
      </c>
      <c r="G717" s="5"/>
    </row>
    <row r="718" spans="1:7">
      <c r="A718" s="4">
        <v>717</v>
      </c>
      <c r="B718" s="6" t="s">
        <v>1090</v>
      </c>
      <c r="C718" s="12" t="s">
        <v>1091</v>
      </c>
      <c r="D718" s="5">
        <v>64000000</v>
      </c>
      <c r="E718" s="5">
        <v>58636047</v>
      </c>
      <c r="F718" s="5">
        <v>101636047</v>
      </c>
      <c r="G718" s="5"/>
    </row>
    <row r="719" spans="1:7">
      <c r="A719" s="4">
        <v>718</v>
      </c>
      <c r="B719" s="6">
        <v>36382</v>
      </c>
      <c r="C719" s="12" t="s">
        <v>1092</v>
      </c>
      <c r="D719" s="5">
        <v>64000000</v>
      </c>
      <c r="E719" s="5">
        <v>31054924</v>
      </c>
      <c r="F719" s="5">
        <v>63200000</v>
      </c>
      <c r="G719" s="5"/>
    </row>
    <row r="720" spans="1:7">
      <c r="A720" s="4">
        <v>719</v>
      </c>
      <c r="B720" s="6" t="s">
        <v>1093</v>
      </c>
      <c r="C720" s="12" t="s">
        <v>1094</v>
      </c>
      <c r="D720" s="5">
        <v>63700000</v>
      </c>
      <c r="E720" s="5">
        <v>2223293</v>
      </c>
      <c r="F720" s="5">
        <v>133603463</v>
      </c>
      <c r="G720" s="5"/>
    </row>
    <row r="721" spans="1:7">
      <c r="A721" s="4">
        <v>720</v>
      </c>
      <c r="B721" s="6">
        <v>34279</v>
      </c>
      <c r="C721" s="12" t="s">
        <v>1095</v>
      </c>
      <c r="D721" s="5">
        <v>63000000</v>
      </c>
      <c r="E721" s="5">
        <v>395708305</v>
      </c>
      <c r="F721" s="5">
        <v>1038812584</v>
      </c>
      <c r="G721" s="5"/>
    </row>
    <row r="722" spans="1:7">
      <c r="A722" s="4">
        <v>721</v>
      </c>
      <c r="B722" s="6" t="s">
        <v>1096</v>
      </c>
      <c r="C722" s="12" t="s">
        <v>1097</v>
      </c>
      <c r="D722" s="5">
        <v>63000000</v>
      </c>
      <c r="E722" s="5">
        <v>213117789</v>
      </c>
      <c r="F722" s="5">
        <v>292738626</v>
      </c>
      <c r="G722" s="5"/>
    </row>
    <row r="723" spans="1:7">
      <c r="A723" s="4">
        <v>722</v>
      </c>
      <c r="B723" s="6">
        <v>40547</v>
      </c>
      <c r="C723" s="12" t="s">
        <v>1098</v>
      </c>
      <c r="D723" s="5">
        <v>63000000</v>
      </c>
      <c r="E723" s="5">
        <v>108085305</v>
      </c>
      <c r="F723" s="5">
        <v>188657593</v>
      </c>
      <c r="G723" s="5"/>
    </row>
    <row r="724" spans="1:7">
      <c r="A724" s="4">
        <v>723</v>
      </c>
      <c r="B724" s="6" t="s">
        <v>1099</v>
      </c>
      <c r="C724" s="12" t="s">
        <v>1100</v>
      </c>
      <c r="D724" s="5">
        <v>63000000</v>
      </c>
      <c r="E724" s="5">
        <v>25052000</v>
      </c>
      <c r="F724" s="5">
        <v>25052000</v>
      </c>
      <c r="G724" s="5"/>
    </row>
    <row r="725" spans="1:7">
      <c r="A725" s="4">
        <v>724</v>
      </c>
      <c r="B725" s="6">
        <v>34401</v>
      </c>
      <c r="C725" s="12" t="s">
        <v>1101</v>
      </c>
      <c r="D725" s="5">
        <v>62000000</v>
      </c>
      <c r="E725" s="5">
        <v>122012656</v>
      </c>
      <c r="F725" s="5">
        <v>207500000</v>
      </c>
      <c r="G725" s="5"/>
    </row>
    <row r="726" spans="1:7">
      <c r="A726" s="4">
        <v>725</v>
      </c>
      <c r="B726" s="6" t="s">
        <v>1102</v>
      </c>
      <c r="C726" s="12" t="s">
        <v>1103</v>
      </c>
      <c r="D726" s="5">
        <v>62000000</v>
      </c>
      <c r="E726" s="5">
        <v>77086030</v>
      </c>
      <c r="F726" s="5">
        <v>127630030</v>
      </c>
      <c r="G726" s="5"/>
    </row>
    <row r="727" spans="1:7">
      <c r="A727" s="4">
        <v>726</v>
      </c>
      <c r="B727" s="6" t="s">
        <v>1104</v>
      </c>
      <c r="C727" s="12" t="s">
        <v>1105</v>
      </c>
      <c r="D727" s="5">
        <v>62000000</v>
      </c>
      <c r="E727" s="5">
        <v>60022813</v>
      </c>
      <c r="F727" s="5">
        <v>107822813</v>
      </c>
      <c r="G727" s="5"/>
    </row>
    <row r="728" spans="1:7">
      <c r="A728" s="4">
        <v>727</v>
      </c>
      <c r="B728" s="6" t="s">
        <v>297</v>
      </c>
      <c r="C728" s="12" t="s">
        <v>1106</v>
      </c>
      <c r="D728" s="5">
        <v>62000000</v>
      </c>
      <c r="E728" s="5">
        <v>54117416</v>
      </c>
      <c r="F728" s="5">
        <v>145478036</v>
      </c>
      <c r="G728" s="5"/>
    </row>
    <row r="729" spans="1:7">
      <c r="A729" s="4">
        <v>728</v>
      </c>
      <c r="B729" s="6" t="s">
        <v>729</v>
      </c>
      <c r="C729" s="12" t="s">
        <v>1107</v>
      </c>
      <c r="D729" s="5">
        <v>62000000</v>
      </c>
      <c r="E729" s="5">
        <v>32200122</v>
      </c>
      <c r="F729" s="5">
        <v>40123346</v>
      </c>
      <c r="G729" s="5"/>
    </row>
    <row r="730" spans="1:7">
      <c r="A730" s="4">
        <v>729</v>
      </c>
      <c r="B730" s="6" t="s">
        <v>891</v>
      </c>
      <c r="C730" s="12" t="s">
        <v>1108</v>
      </c>
      <c r="D730" s="5">
        <v>62000000</v>
      </c>
      <c r="E730" s="5">
        <v>15738632</v>
      </c>
      <c r="F730" s="5">
        <v>18708848</v>
      </c>
      <c r="G730" s="5"/>
    </row>
    <row r="731" spans="1:7">
      <c r="A731" s="4">
        <v>730</v>
      </c>
      <c r="B731" s="6">
        <v>41708</v>
      </c>
      <c r="C731" s="12" t="s">
        <v>1109</v>
      </c>
      <c r="D731" s="5">
        <v>61000000</v>
      </c>
      <c r="E731" s="5">
        <v>167767189</v>
      </c>
      <c r="F731" s="5">
        <v>368567189</v>
      </c>
      <c r="G731" s="5"/>
    </row>
    <row r="732" spans="1:7">
      <c r="A732" s="4">
        <v>731</v>
      </c>
      <c r="B732" s="6" t="s">
        <v>1110</v>
      </c>
      <c r="C732" s="12" t="s">
        <v>1111</v>
      </c>
      <c r="D732" s="5">
        <v>61000000</v>
      </c>
      <c r="E732" s="5">
        <v>118594548</v>
      </c>
      <c r="F732" s="5">
        <v>145594548</v>
      </c>
      <c r="G732" s="5"/>
    </row>
    <row r="733" spans="1:7">
      <c r="A733" s="4">
        <v>732</v>
      </c>
      <c r="B733" s="6" t="s">
        <v>1061</v>
      </c>
      <c r="C733" s="12" t="s">
        <v>1112</v>
      </c>
      <c r="D733" s="5">
        <v>61000000</v>
      </c>
      <c r="E733" s="5">
        <v>81697192</v>
      </c>
      <c r="F733" s="5">
        <v>310697192</v>
      </c>
      <c r="G733" s="5"/>
    </row>
    <row r="734" spans="1:7">
      <c r="A734" s="4">
        <v>733</v>
      </c>
      <c r="B734" s="6">
        <v>41313</v>
      </c>
      <c r="C734" s="12" t="s">
        <v>1113</v>
      </c>
      <c r="D734" s="5">
        <v>61000000</v>
      </c>
      <c r="E734" s="5">
        <v>75612460</v>
      </c>
      <c r="F734" s="5">
        <v>132493015</v>
      </c>
      <c r="G734" s="5"/>
    </row>
    <row r="735" spans="1:7">
      <c r="A735" s="4">
        <v>734</v>
      </c>
      <c r="B735" s="6" t="s">
        <v>1114</v>
      </c>
      <c r="C735" s="12" t="s">
        <v>1115</v>
      </c>
      <c r="D735" s="5">
        <v>60000000</v>
      </c>
      <c r="E735" s="5">
        <v>279167575</v>
      </c>
      <c r="F735" s="5">
        <v>516567575</v>
      </c>
      <c r="G735" s="5"/>
    </row>
    <row r="736" spans="1:7">
      <c r="A736" s="4">
        <v>735</v>
      </c>
      <c r="B736" s="6">
        <v>41822</v>
      </c>
      <c r="C736" s="12" t="s">
        <v>1116</v>
      </c>
      <c r="D736" s="5">
        <v>60000000</v>
      </c>
      <c r="E736" s="5">
        <v>257784718</v>
      </c>
      <c r="F736" s="5">
        <v>457729388</v>
      </c>
      <c r="G736" s="5"/>
    </row>
    <row r="737" spans="1:7">
      <c r="A737" s="4">
        <v>736</v>
      </c>
      <c r="B737" s="6">
        <v>39328</v>
      </c>
      <c r="C737" s="12">
        <v>300</v>
      </c>
      <c r="D737" s="5">
        <v>60000000</v>
      </c>
      <c r="E737" s="5">
        <v>210614939</v>
      </c>
      <c r="F737" s="5">
        <v>454161935</v>
      </c>
      <c r="G737" s="5"/>
    </row>
    <row r="738" spans="1:7">
      <c r="A738" s="4">
        <v>737</v>
      </c>
      <c r="B738" s="6">
        <v>39116</v>
      </c>
      <c r="C738" s="12" t="s">
        <v>1117</v>
      </c>
      <c r="D738" s="5">
        <v>60000000</v>
      </c>
      <c r="E738" s="5">
        <v>168213584</v>
      </c>
      <c r="F738" s="5">
        <v>253555383</v>
      </c>
      <c r="G738" s="5"/>
    </row>
    <row r="739" spans="1:7">
      <c r="A739" s="4">
        <v>738</v>
      </c>
      <c r="B739" s="6" t="s">
        <v>191</v>
      </c>
      <c r="C739" s="12" t="s">
        <v>1118</v>
      </c>
      <c r="D739" s="5">
        <v>60000000</v>
      </c>
      <c r="E739" s="5">
        <v>143153751</v>
      </c>
      <c r="F739" s="5">
        <v>247812011</v>
      </c>
      <c r="G739" s="5"/>
    </row>
    <row r="740" spans="1:7">
      <c r="A740" s="4">
        <v>739</v>
      </c>
      <c r="B740" s="6">
        <v>36445</v>
      </c>
      <c r="C740" s="12" t="s">
        <v>1119</v>
      </c>
      <c r="D740" s="5">
        <v>60000000</v>
      </c>
      <c r="E740" s="5">
        <v>136801374</v>
      </c>
      <c r="F740" s="5">
        <v>290701374</v>
      </c>
      <c r="G740" s="5"/>
    </row>
    <row r="741" spans="1:7">
      <c r="A741" s="4">
        <v>740</v>
      </c>
      <c r="B741" s="6">
        <v>38453</v>
      </c>
      <c r="C741" s="12" t="s">
        <v>1120</v>
      </c>
      <c r="D741" s="5">
        <v>60000000</v>
      </c>
      <c r="E741" s="5">
        <v>135386665</v>
      </c>
      <c r="F741" s="5">
        <v>310043823</v>
      </c>
      <c r="G741" s="5"/>
    </row>
    <row r="742" spans="1:7">
      <c r="A742" s="4">
        <v>741</v>
      </c>
      <c r="B742" s="6">
        <v>35921</v>
      </c>
      <c r="C742" s="12" t="s">
        <v>1121</v>
      </c>
      <c r="D742" s="5">
        <v>60000000</v>
      </c>
      <c r="E742" s="5">
        <v>125618201</v>
      </c>
      <c r="F742" s="5">
        <v>264118201</v>
      </c>
      <c r="G742" s="5"/>
    </row>
    <row r="743" spans="1:7">
      <c r="A743" s="4">
        <v>742</v>
      </c>
      <c r="B743" s="6" t="s">
        <v>411</v>
      </c>
      <c r="C743" s="12" t="s">
        <v>1122</v>
      </c>
      <c r="D743" s="5">
        <v>60000000</v>
      </c>
      <c r="E743" s="5">
        <v>121468960</v>
      </c>
      <c r="F743" s="5">
        <v>214357371</v>
      </c>
      <c r="G743" s="5"/>
    </row>
    <row r="744" spans="1:7">
      <c r="A744" s="4">
        <v>743</v>
      </c>
      <c r="B744" s="6">
        <v>40066</v>
      </c>
      <c r="C744" s="12" t="s">
        <v>1123</v>
      </c>
      <c r="D744" s="5">
        <v>60000000</v>
      </c>
      <c r="E744" s="5">
        <v>109205660</v>
      </c>
      <c r="F744" s="5">
        <v>172450423</v>
      </c>
      <c r="G744" s="5"/>
    </row>
    <row r="745" spans="1:7">
      <c r="A745" s="4">
        <v>744</v>
      </c>
      <c r="B745" s="6" t="s">
        <v>1104</v>
      </c>
      <c r="C745" s="12" t="s">
        <v>1124</v>
      </c>
      <c r="D745" s="5">
        <v>60000000</v>
      </c>
      <c r="E745" s="5">
        <v>106429941</v>
      </c>
      <c r="F745" s="5">
        <v>356429941</v>
      </c>
      <c r="G745" s="5"/>
    </row>
    <row r="746" spans="1:7">
      <c r="A746" s="4">
        <v>745</v>
      </c>
      <c r="B746" s="6" t="s">
        <v>567</v>
      </c>
      <c r="C746" s="12" t="s">
        <v>1125</v>
      </c>
      <c r="D746" s="5">
        <v>60000000</v>
      </c>
      <c r="E746" s="5">
        <v>106126012</v>
      </c>
      <c r="F746" s="5">
        <v>176262839</v>
      </c>
      <c r="G746" s="5"/>
    </row>
    <row r="747" spans="1:7">
      <c r="A747" s="4">
        <v>746</v>
      </c>
      <c r="B747" s="6">
        <v>37869</v>
      </c>
      <c r="C747" s="12" t="s">
        <v>1126</v>
      </c>
      <c r="D747" s="5">
        <v>60000000</v>
      </c>
      <c r="E747" s="5">
        <v>104148781</v>
      </c>
      <c r="F747" s="5">
        <v>164285587</v>
      </c>
      <c r="G747" s="5"/>
    </row>
    <row r="748" spans="1:7">
      <c r="A748" s="4">
        <v>747</v>
      </c>
      <c r="B748" s="6" t="s">
        <v>1127</v>
      </c>
      <c r="C748" s="12" t="s">
        <v>1128</v>
      </c>
      <c r="D748" s="5">
        <v>60000000</v>
      </c>
      <c r="E748" s="5">
        <v>102705852</v>
      </c>
      <c r="F748" s="5">
        <v>149705852</v>
      </c>
      <c r="G748" s="5"/>
    </row>
    <row r="749" spans="1:7">
      <c r="A749" s="4">
        <v>748</v>
      </c>
      <c r="B749" s="6" t="s">
        <v>1028</v>
      </c>
      <c r="C749" s="12" t="s">
        <v>1129</v>
      </c>
      <c r="D749" s="5">
        <v>60000000</v>
      </c>
      <c r="E749" s="5">
        <v>101413188</v>
      </c>
      <c r="F749" s="5">
        <v>218613188</v>
      </c>
      <c r="G749" s="5"/>
    </row>
    <row r="750" spans="1:7">
      <c r="A750" s="4">
        <v>749</v>
      </c>
      <c r="B750" s="6">
        <v>38146</v>
      </c>
      <c r="C750" s="12" t="s">
        <v>1130</v>
      </c>
      <c r="D750" s="5">
        <v>60000000</v>
      </c>
      <c r="E750" s="5">
        <v>100170152</v>
      </c>
      <c r="F750" s="5">
        <v>217670152</v>
      </c>
      <c r="G750" s="5"/>
    </row>
    <row r="751" spans="1:7">
      <c r="A751" s="4">
        <v>750</v>
      </c>
      <c r="B751" s="6">
        <v>36988</v>
      </c>
      <c r="C751" s="12" t="s">
        <v>1131</v>
      </c>
      <c r="D751" s="5">
        <v>60000000</v>
      </c>
      <c r="E751" s="5">
        <v>93375151</v>
      </c>
      <c r="F751" s="5">
        <v>200700000</v>
      </c>
      <c r="G751" s="5"/>
    </row>
    <row r="752" spans="1:7">
      <c r="A752" s="4">
        <v>751</v>
      </c>
      <c r="B752" s="6" t="s">
        <v>545</v>
      </c>
      <c r="C752" s="12" t="s">
        <v>1132</v>
      </c>
      <c r="D752" s="5">
        <v>60000000</v>
      </c>
      <c r="E752" s="5">
        <v>93354918</v>
      </c>
      <c r="F752" s="5">
        <v>199043309</v>
      </c>
      <c r="G752" s="5"/>
    </row>
    <row r="753" spans="1:7">
      <c r="A753" s="4">
        <v>752</v>
      </c>
      <c r="B753" s="6">
        <v>35836</v>
      </c>
      <c r="C753" s="12" t="s">
        <v>1133</v>
      </c>
      <c r="D753" s="5">
        <v>60000000</v>
      </c>
      <c r="E753" s="5">
        <v>90757863</v>
      </c>
      <c r="F753" s="5">
        <v>152457863</v>
      </c>
      <c r="G753" s="5"/>
    </row>
    <row r="754" spans="1:7">
      <c r="A754" s="4">
        <v>753</v>
      </c>
      <c r="B754" s="6" t="s">
        <v>1134</v>
      </c>
      <c r="C754" s="12" t="s">
        <v>1135</v>
      </c>
      <c r="D754" s="5">
        <v>60000000</v>
      </c>
      <c r="E754" s="5">
        <v>90580000</v>
      </c>
      <c r="F754" s="5">
        <v>165890634</v>
      </c>
      <c r="G754" s="5"/>
    </row>
    <row r="755" spans="1:7">
      <c r="A755" s="4">
        <v>754</v>
      </c>
      <c r="B755" s="6" t="s">
        <v>1136</v>
      </c>
      <c r="C755" s="12" t="s">
        <v>1137</v>
      </c>
      <c r="D755" s="5">
        <v>60000000</v>
      </c>
      <c r="E755" s="5">
        <v>90380162</v>
      </c>
      <c r="F755" s="5">
        <v>196439693</v>
      </c>
      <c r="G755" s="5"/>
    </row>
    <row r="756" spans="1:7">
      <c r="A756" s="4">
        <v>755</v>
      </c>
      <c r="B756" s="6">
        <v>38110</v>
      </c>
      <c r="C756" s="12" t="s">
        <v>1138</v>
      </c>
      <c r="D756" s="5">
        <v>60000000</v>
      </c>
      <c r="E756" s="5">
        <v>88200225</v>
      </c>
      <c r="F756" s="5">
        <v>170200225</v>
      </c>
      <c r="G756" s="5"/>
    </row>
    <row r="757" spans="1:7">
      <c r="A757" s="4">
        <v>756</v>
      </c>
      <c r="B757" s="6" t="s">
        <v>1139</v>
      </c>
      <c r="C757" s="12" t="s">
        <v>1140</v>
      </c>
      <c r="D757" s="5">
        <v>60000000</v>
      </c>
      <c r="E757" s="5">
        <v>82670733</v>
      </c>
      <c r="F757" s="5">
        <v>157670733</v>
      </c>
      <c r="G757" s="5"/>
    </row>
    <row r="758" spans="1:7">
      <c r="A758" s="4">
        <v>757</v>
      </c>
      <c r="B758" s="6" t="s">
        <v>279</v>
      </c>
      <c r="C758" s="12" t="s">
        <v>1141</v>
      </c>
      <c r="D758" s="5">
        <v>60000000</v>
      </c>
      <c r="E758" s="5">
        <v>82571173</v>
      </c>
      <c r="F758" s="5">
        <v>135015330</v>
      </c>
      <c r="G758" s="5"/>
    </row>
    <row r="759" spans="1:7">
      <c r="A759" s="4">
        <v>758</v>
      </c>
      <c r="B759" s="6" t="s">
        <v>694</v>
      </c>
      <c r="C759" s="12" t="s">
        <v>1142</v>
      </c>
      <c r="D759" s="5">
        <v>60000000</v>
      </c>
      <c r="E759" s="5">
        <v>80574010</v>
      </c>
      <c r="F759" s="5">
        <v>206598789</v>
      </c>
      <c r="G759" s="5"/>
    </row>
    <row r="760" spans="1:7">
      <c r="A760" s="4">
        <v>759</v>
      </c>
      <c r="B760" s="6" t="s">
        <v>1143</v>
      </c>
      <c r="C760" s="12" t="s">
        <v>1144</v>
      </c>
      <c r="D760" s="5">
        <v>60000000</v>
      </c>
      <c r="E760" s="5">
        <v>80070736</v>
      </c>
      <c r="F760" s="5">
        <v>217370736</v>
      </c>
      <c r="G760" s="5"/>
    </row>
    <row r="761" spans="1:7">
      <c r="A761" s="4">
        <v>760</v>
      </c>
      <c r="B761" s="6" t="s">
        <v>1145</v>
      </c>
      <c r="C761" s="12" t="s">
        <v>1146</v>
      </c>
      <c r="D761" s="5">
        <v>60000000</v>
      </c>
      <c r="E761" s="5">
        <v>77906816</v>
      </c>
      <c r="F761" s="5">
        <v>130968579</v>
      </c>
      <c r="G761" s="5"/>
    </row>
    <row r="762" spans="1:7">
      <c r="A762" s="4">
        <v>761</v>
      </c>
      <c r="B762" s="6" t="s">
        <v>644</v>
      </c>
      <c r="C762" s="12" t="s">
        <v>1147</v>
      </c>
      <c r="D762" s="5">
        <v>60000000</v>
      </c>
      <c r="E762" s="5">
        <v>75764085</v>
      </c>
      <c r="F762" s="5">
        <v>124715863</v>
      </c>
      <c r="G762" s="5"/>
    </row>
    <row r="763" spans="1:7">
      <c r="A763" s="4">
        <v>762</v>
      </c>
      <c r="B763" s="6">
        <v>40795</v>
      </c>
      <c r="C763" s="12" t="s">
        <v>1148</v>
      </c>
      <c r="D763" s="5">
        <v>60000000</v>
      </c>
      <c r="E763" s="5">
        <v>75658097</v>
      </c>
      <c r="F763" s="5">
        <v>137551594</v>
      </c>
      <c r="G763" s="5"/>
    </row>
    <row r="764" spans="1:7">
      <c r="A764" s="4">
        <v>763</v>
      </c>
      <c r="B764" s="6" t="s">
        <v>1149</v>
      </c>
      <c r="C764" s="12" t="s">
        <v>1150</v>
      </c>
      <c r="D764" s="5">
        <v>60000000</v>
      </c>
      <c r="E764" s="5">
        <v>75530832</v>
      </c>
      <c r="F764" s="5">
        <v>100230832</v>
      </c>
      <c r="G764" s="5"/>
    </row>
    <row r="765" spans="1:7">
      <c r="A765" s="4">
        <v>764</v>
      </c>
      <c r="B765" s="6" t="s">
        <v>1151</v>
      </c>
      <c r="C765" s="12" t="s">
        <v>1152</v>
      </c>
      <c r="D765" s="5">
        <v>60000000</v>
      </c>
      <c r="E765" s="5">
        <v>75383563</v>
      </c>
      <c r="F765" s="5">
        <v>186883563</v>
      </c>
      <c r="G765" s="5"/>
    </row>
    <row r="766" spans="1:7">
      <c r="A766" s="4">
        <v>765</v>
      </c>
      <c r="B766" s="6">
        <v>39966</v>
      </c>
      <c r="C766" s="12" t="s">
        <v>1153</v>
      </c>
      <c r="D766" s="5">
        <v>60000000</v>
      </c>
      <c r="E766" s="5">
        <v>75286229</v>
      </c>
      <c r="F766" s="5">
        <v>126037057</v>
      </c>
      <c r="G766" s="5"/>
    </row>
    <row r="767" spans="1:7">
      <c r="A767" s="4">
        <v>766</v>
      </c>
      <c r="B767" s="6">
        <v>37996</v>
      </c>
      <c r="C767" s="12" t="s">
        <v>1154</v>
      </c>
      <c r="D767" s="5">
        <v>60000000</v>
      </c>
      <c r="E767" s="5">
        <v>74541707</v>
      </c>
      <c r="F767" s="5">
        <v>102332848</v>
      </c>
      <c r="G767" s="5"/>
    </row>
    <row r="768" spans="1:7">
      <c r="A768" s="4">
        <v>767</v>
      </c>
      <c r="B768" s="6" t="s">
        <v>1155</v>
      </c>
      <c r="C768" s="12" t="s">
        <v>1156</v>
      </c>
      <c r="D768" s="5">
        <v>60000000</v>
      </c>
      <c r="E768" s="5">
        <v>73648228</v>
      </c>
      <c r="F768" s="5">
        <v>165048228</v>
      </c>
      <c r="G768" s="5"/>
    </row>
    <row r="769" spans="1:7">
      <c r="A769" s="4">
        <v>768</v>
      </c>
      <c r="B769" s="6" t="s">
        <v>1157</v>
      </c>
      <c r="C769" s="12" t="s">
        <v>1158</v>
      </c>
      <c r="D769" s="5">
        <v>60000000</v>
      </c>
      <c r="E769" s="5">
        <v>72091016</v>
      </c>
      <c r="F769" s="5">
        <v>252091016</v>
      </c>
      <c r="G769" s="5"/>
    </row>
    <row r="770" spans="1:7">
      <c r="A770" s="4">
        <v>769</v>
      </c>
      <c r="B770" s="6" t="s">
        <v>1159</v>
      </c>
      <c r="C770" s="12" t="s">
        <v>1160</v>
      </c>
      <c r="D770" s="5">
        <v>60000000</v>
      </c>
      <c r="E770" s="5">
        <v>66723216</v>
      </c>
      <c r="F770" s="5">
        <v>90723216</v>
      </c>
      <c r="G770" s="5"/>
    </row>
    <row r="771" spans="1:7">
      <c r="A771" s="4">
        <v>770</v>
      </c>
      <c r="B771" s="6" t="s">
        <v>289</v>
      </c>
      <c r="C771" s="12" t="s">
        <v>1161</v>
      </c>
      <c r="D771" s="5">
        <v>60000000</v>
      </c>
      <c r="E771" s="5">
        <v>64506874</v>
      </c>
      <c r="F771" s="5">
        <v>162778384</v>
      </c>
      <c r="G771" s="5"/>
    </row>
    <row r="772" spans="1:7">
      <c r="A772" s="4">
        <v>771</v>
      </c>
      <c r="B772" s="6">
        <v>42463</v>
      </c>
      <c r="C772" s="12" t="s">
        <v>1162</v>
      </c>
      <c r="D772" s="5">
        <v>60000000</v>
      </c>
      <c r="E772" s="5">
        <v>62524260</v>
      </c>
      <c r="F772" s="5">
        <v>193857962</v>
      </c>
      <c r="G772" s="5"/>
    </row>
    <row r="773" spans="1:7">
      <c r="A773" s="4">
        <v>772</v>
      </c>
      <c r="B773" s="6">
        <v>36711</v>
      </c>
      <c r="C773" s="12" t="s">
        <v>1163</v>
      </c>
      <c r="D773" s="5">
        <v>60000000</v>
      </c>
      <c r="E773" s="5">
        <v>61322858</v>
      </c>
      <c r="F773" s="5">
        <v>71719931</v>
      </c>
      <c r="G773" s="5"/>
    </row>
    <row r="774" spans="1:7">
      <c r="A774" s="4">
        <v>773</v>
      </c>
      <c r="B774" s="6">
        <v>38993</v>
      </c>
      <c r="C774" s="12" t="s">
        <v>1164</v>
      </c>
      <c r="D774" s="5">
        <v>60000000</v>
      </c>
      <c r="E774" s="5">
        <v>61123569</v>
      </c>
      <c r="F774" s="5">
        <v>87123569</v>
      </c>
      <c r="G774" s="5"/>
    </row>
    <row r="775" spans="1:7">
      <c r="A775" s="4">
        <v>774</v>
      </c>
      <c r="B775" s="6" t="s">
        <v>1165</v>
      </c>
      <c r="C775" s="12" t="s">
        <v>1166</v>
      </c>
      <c r="D775" s="5">
        <v>60000000</v>
      </c>
      <c r="E775" s="5">
        <v>60592389</v>
      </c>
      <c r="F775" s="5">
        <v>129832389</v>
      </c>
      <c r="G775" s="5"/>
    </row>
    <row r="776" spans="1:7">
      <c r="A776" s="4">
        <v>775</v>
      </c>
      <c r="B776" s="6">
        <v>38021</v>
      </c>
      <c r="C776" s="12" t="s">
        <v>1167</v>
      </c>
      <c r="D776" s="5">
        <v>60000000</v>
      </c>
      <c r="E776" s="5">
        <v>59623958</v>
      </c>
      <c r="F776" s="5">
        <v>99823958</v>
      </c>
      <c r="G776" s="5"/>
    </row>
    <row r="777" spans="1:7">
      <c r="A777" s="4">
        <v>776</v>
      </c>
      <c r="B777" s="6" t="s">
        <v>776</v>
      </c>
      <c r="C777" s="12" t="s">
        <v>1168</v>
      </c>
      <c r="D777" s="5">
        <v>60000000</v>
      </c>
      <c r="E777" s="5">
        <v>56709981</v>
      </c>
      <c r="F777" s="5">
        <v>56709981</v>
      </c>
      <c r="G777" s="5"/>
    </row>
    <row r="778" spans="1:7">
      <c r="A778" s="4">
        <v>777</v>
      </c>
      <c r="B778" s="6" t="s">
        <v>297</v>
      </c>
      <c r="C778" s="12" t="s">
        <v>1169</v>
      </c>
      <c r="D778" s="5">
        <v>60000000</v>
      </c>
      <c r="E778" s="5">
        <v>56451232</v>
      </c>
      <c r="F778" s="5">
        <v>100751232</v>
      </c>
      <c r="G778" s="5"/>
    </row>
    <row r="779" spans="1:7">
      <c r="A779" s="4">
        <v>778</v>
      </c>
      <c r="B779" s="6" t="s">
        <v>506</v>
      </c>
      <c r="C779" s="12" t="s">
        <v>1170</v>
      </c>
      <c r="D779" s="5">
        <v>60000000</v>
      </c>
      <c r="E779" s="5">
        <v>56003051</v>
      </c>
      <c r="F779" s="5">
        <v>107593122</v>
      </c>
      <c r="G779" s="5"/>
    </row>
    <row r="780" spans="1:7">
      <c r="A780" s="4">
        <v>779</v>
      </c>
      <c r="B780" s="6" t="s">
        <v>1171</v>
      </c>
      <c r="C780" s="12" t="s">
        <v>1172</v>
      </c>
      <c r="D780" s="5">
        <v>60000000</v>
      </c>
      <c r="E780" s="5">
        <v>54956941</v>
      </c>
      <c r="F780" s="5">
        <v>159356941</v>
      </c>
      <c r="G780" s="5"/>
    </row>
    <row r="781" spans="1:7">
      <c r="A781" s="4">
        <v>780</v>
      </c>
      <c r="B781" s="6" t="s">
        <v>524</v>
      </c>
      <c r="C781" s="12" t="s">
        <v>1173</v>
      </c>
      <c r="D781" s="5">
        <v>60000000</v>
      </c>
      <c r="E781" s="5">
        <v>53789313</v>
      </c>
      <c r="F781" s="5">
        <v>98819789</v>
      </c>
      <c r="G781" s="5"/>
    </row>
    <row r="782" spans="1:7">
      <c r="A782" s="4">
        <v>781</v>
      </c>
      <c r="B782" s="6">
        <v>35067</v>
      </c>
      <c r="C782" s="12" t="s">
        <v>1174</v>
      </c>
      <c r="D782" s="5">
        <v>60000000</v>
      </c>
      <c r="E782" s="5">
        <v>51045801</v>
      </c>
      <c r="F782" s="5">
        <v>100645801</v>
      </c>
      <c r="G782" s="5"/>
    </row>
    <row r="783" spans="1:7">
      <c r="A783" s="4">
        <v>782</v>
      </c>
      <c r="B783" s="6" t="s">
        <v>1175</v>
      </c>
      <c r="C783" s="12" t="s">
        <v>1176</v>
      </c>
      <c r="D783" s="5">
        <v>60000000</v>
      </c>
      <c r="E783" s="5">
        <v>50877145</v>
      </c>
      <c r="F783" s="5">
        <v>90482317</v>
      </c>
      <c r="G783" s="5"/>
    </row>
    <row r="784" spans="1:7">
      <c r="A784" s="4">
        <v>783</v>
      </c>
      <c r="B784" s="6" t="s">
        <v>1177</v>
      </c>
      <c r="C784" s="12" t="s">
        <v>1178</v>
      </c>
      <c r="D784" s="5">
        <v>60000000</v>
      </c>
      <c r="E784" s="5">
        <v>50837305</v>
      </c>
      <c r="F784" s="5">
        <v>111946251</v>
      </c>
      <c r="G784" s="5"/>
    </row>
    <row r="785" spans="1:7">
      <c r="A785" s="4">
        <v>784</v>
      </c>
      <c r="B785" s="6" t="s">
        <v>1179</v>
      </c>
      <c r="C785" s="12" t="s">
        <v>1180</v>
      </c>
      <c r="D785" s="5">
        <v>60000000</v>
      </c>
      <c r="E785" s="5">
        <v>50586000</v>
      </c>
      <c r="F785" s="5">
        <v>104429625</v>
      </c>
      <c r="G785" s="5"/>
    </row>
    <row r="786" spans="1:7">
      <c r="A786" s="4">
        <v>785</v>
      </c>
      <c r="B786" s="6" t="s">
        <v>1181</v>
      </c>
      <c r="C786" s="12" t="s">
        <v>1182</v>
      </c>
      <c r="D786" s="5">
        <v>60000000</v>
      </c>
      <c r="E786" s="5">
        <v>50577412</v>
      </c>
      <c r="F786" s="5">
        <v>131377412</v>
      </c>
      <c r="G786" s="5"/>
    </row>
    <row r="787" spans="1:7">
      <c r="A787" s="4">
        <v>786</v>
      </c>
      <c r="B787" s="6" t="s">
        <v>1183</v>
      </c>
      <c r="C787" s="12" t="s">
        <v>1184</v>
      </c>
      <c r="D787" s="5">
        <v>60000000</v>
      </c>
      <c r="E787" s="5">
        <v>50024083</v>
      </c>
      <c r="F787" s="5">
        <v>104324083</v>
      </c>
      <c r="G787" s="5"/>
    </row>
    <row r="788" spans="1:7">
      <c r="A788" s="4">
        <v>787</v>
      </c>
      <c r="B788" s="6" t="s">
        <v>1185</v>
      </c>
      <c r="C788" s="12" t="s">
        <v>1186</v>
      </c>
      <c r="D788" s="5">
        <v>60000000</v>
      </c>
      <c r="E788" s="5">
        <v>48478006</v>
      </c>
      <c r="F788" s="5">
        <v>101382396</v>
      </c>
      <c r="G788" s="5"/>
    </row>
    <row r="789" spans="1:7">
      <c r="A789" s="4">
        <v>788</v>
      </c>
      <c r="B789" s="6" t="s">
        <v>750</v>
      </c>
      <c r="C789" s="12" t="s">
        <v>1187</v>
      </c>
      <c r="D789" s="5">
        <v>60000000</v>
      </c>
      <c r="E789" s="5">
        <v>47795018</v>
      </c>
      <c r="F789" s="5">
        <v>160700000</v>
      </c>
      <c r="G789" s="5"/>
    </row>
    <row r="790" spans="1:7">
      <c r="A790" s="4">
        <v>789</v>
      </c>
      <c r="B790" s="6" t="s">
        <v>1188</v>
      </c>
      <c r="C790" s="12" t="s">
        <v>1189</v>
      </c>
      <c r="D790" s="5">
        <v>60000000</v>
      </c>
      <c r="E790" s="5">
        <v>47003582</v>
      </c>
      <c r="F790" s="5">
        <v>95538560</v>
      </c>
      <c r="G790" s="5"/>
    </row>
    <row r="791" spans="1:7">
      <c r="A791" s="4">
        <v>790</v>
      </c>
      <c r="B791" s="6" t="s">
        <v>1190</v>
      </c>
      <c r="C791" s="12" t="s">
        <v>1191</v>
      </c>
      <c r="D791" s="5">
        <v>60000000</v>
      </c>
      <c r="E791" s="5">
        <v>46850558</v>
      </c>
      <c r="F791" s="5">
        <v>68336997</v>
      </c>
      <c r="G791" s="5"/>
    </row>
    <row r="792" spans="1:7">
      <c r="A792" s="4">
        <v>791</v>
      </c>
      <c r="B792" s="6">
        <v>41579</v>
      </c>
      <c r="C792" s="12" t="s">
        <v>1192</v>
      </c>
      <c r="D792" s="5">
        <v>60000000</v>
      </c>
      <c r="E792" s="5">
        <v>46000903</v>
      </c>
      <c r="F792" s="5">
        <v>104100903</v>
      </c>
      <c r="G792" s="5"/>
    </row>
    <row r="793" spans="1:7">
      <c r="A793" s="4">
        <v>792</v>
      </c>
      <c r="B793" s="6" t="s">
        <v>1193</v>
      </c>
      <c r="C793" s="12" t="s">
        <v>1194</v>
      </c>
      <c r="D793" s="5">
        <v>60000000</v>
      </c>
      <c r="E793" s="5">
        <v>43337279</v>
      </c>
      <c r="F793" s="5">
        <v>57604723</v>
      </c>
      <c r="G793" s="5"/>
    </row>
    <row r="794" spans="1:7">
      <c r="A794" s="4">
        <v>793</v>
      </c>
      <c r="B794" s="6" t="s">
        <v>1195</v>
      </c>
      <c r="C794" s="12" t="s">
        <v>1196</v>
      </c>
      <c r="D794" s="5">
        <v>60000000</v>
      </c>
      <c r="E794" s="5">
        <v>43313890</v>
      </c>
      <c r="F794" s="5">
        <v>82812456</v>
      </c>
      <c r="G794" s="5"/>
    </row>
    <row r="795" spans="1:7">
      <c r="A795" s="4">
        <v>794</v>
      </c>
      <c r="B795" s="6" t="s">
        <v>1197</v>
      </c>
      <c r="C795" s="12" t="s">
        <v>1198</v>
      </c>
      <c r="D795" s="5">
        <v>60000000</v>
      </c>
      <c r="E795" s="5">
        <v>43254409</v>
      </c>
      <c r="F795" s="5">
        <v>67312826</v>
      </c>
      <c r="G795" s="5"/>
    </row>
    <row r="796" spans="1:7">
      <c r="A796" s="4">
        <v>795</v>
      </c>
      <c r="B796" s="6" t="s">
        <v>1199</v>
      </c>
      <c r="C796" s="12" t="s">
        <v>1200</v>
      </c>
      <c r="D796" s="5">
        <v>60000000</v>
      </c>
      <c r="E796" s="5">
        <v>43061982</v>
      </c>
      <c r="F796" s="5">
        <v>82150183</v>
      </c>
      <c r="G796" s="5"/>
    </row>
    <row r="797" spans="1:7">
      <c r="A797" s="4">
        <v>796</v>
      </c>
      <c r="B797" s="6" t="s">
        <v>53</v>
      </c>
      <c r="C797" s="12" t="s">
        <v>1201</v>
      </c>
      <c r="D797" s="5">
        <v>60000000</v>
      </c>
      <c r="E797" s="5">
        <v>42194060</v>
      </c>
      <c r="F797" s="5">
        <v>108996113</v>
      </c>
      <c r="G797" s="5"/>
    </row>
    <row r="798" spans="1:7">
      <c r="A798" s="4">
        <v>797</v>
      </c>
      <c r="B798" s="6" t="s">
        <v>1202</v>
      </c>
      <c r="C798" s="12" t="s">
        <v>1203</v>
      </c>
      <c r="D798" s="5">
        <v>60000000</v>
      </c>
      <c r="E798" s="5">
        <v>40572825</v>
      </c>
      <c r="F798" s="5">
        <v>81079566</v>
      </c>
      <c r="G798" s="5"/>
    </row>
    <row r="799" spans="1:7">
      <c r="A799" s="4">
        <v>798</v>
      </c>
      <c r="B799" s="6">
        <v>39791</v>
      </c>
      <c r="C799" s="12" t="s">
        <v>1204</v>
      </c>
      <c r="D799" s="5">
        <v>60000000</v>
      </c>
      <c r="E799" s="5">
        <v>40081410</v>
      </c>
      <c r="F799" s="5">
        <v>78481410</v>
      </c>
      <c r="G799" s="5"/>
    </row>
    <row r="800" spans="1:7">
      <c r="A800" s="4">
        <v>799</v>
      </c>
      <c r="B800" s="6">
        <v>40129</v>
      </c>
      <c r="C800" s="12" t="s">
        <v>1205</v>
      </c>
      <c r="D800" s="5">
        <v>60000000</v>
      </c>
      <c r="E800" s="5">
        <v>37491364</v>
      </c>
      <c r="F800" s="5">
        <v>124514011</v>
      </c>
      <c r="G800" s="5"/>
    </row>
    <row r="801" spans="1:7">
      <c r="A801" s="4">
        <v>800</v>
      </c>
      <c r="B801" s="6" t="s">
        <v>1206</v>
      </c>
      <c r="C801" s="12" t="s">
        <v>1207</v>
      </c>
      <c r="D801" s="5">
        <v>60000000</v>
      </c>
      <c r="E801" s="5">
        <v>37017955</v>
      </c>
      <c r="F801" s="5">
        <v>88832210</v>
      </c>
      <c r="G801" s="5"/>
    </row>
    <row r="802" spans="1:7">
      <c r="A802" s="4">
        <v>801</v>
      </c>
      <c r="B802" s="6">
        <v>36496</v>
      </c>
      <c r="C802" s="12" t="s">
        <v>1208</v>
      </c>
      <c r="D802" s="5">
        <v>60000000</v>
      </c>
      <c r="E802" s="5">
        <v>36850101</v>
      </c>
      <c r="F802" s="5">
        <v>36850101</v>
      </c>
      <c r="G802" s="5"/>
    </row>
    <row r="803" spans="1:7">
      <c r="A803" s="4">
        <v>802</v>
      </c>
      <c r="B803" s="6" t="s">
        <v>1209</v>
      </c>
      <c r="C803" s="12" t="s">
        <v>1210</v>
      </c>
      <c r="D803" s="5">
        <v>60000000</v>
      </c>
      <c r="E803" s="5">
        <v>36280697</v>
      </c>
      <c r="F803" s="5">
        <v>78080697</v>
      </c>
      <c r="G803" s="5"/>
    </row>
    <row r="804" spans="1:7">
      <c r="A804" s="4">
        <v>803</v>
      </c>
      <c r="B804" s="6" t="s">
        <v>1211</v>
      </c>
      <c r="C804" s="12" t="s">
        <v>1212</v>
      </c>
      <c r="D804" s="5">
        <v>60000000</v>
      </c>
      <c r="E804" s="5">
        <v>35763137</v>
      </c>
      <c r="F804" s="5">
        <v>47818913</v>
      </c>
      <c r="G804" s="5"/>
    </row>
    <row r="805" spans="1:7">
      <c r="A805" s="4">
        <v>804</v>
      </c>
      <c r="B805" s="6">
        <v>37904</v>
      </c>
      <c r="C805" s="12" t="s">
        <v>1213</v>
      </c>
      <c r="D805" s="5">
        <v>60000000</v>
      </c>
      <c r="E805" s="5">
        <v>35327628</v>
      </c>
      <c r="F805" s="5">
        <v>121327628</v>
      </c>
      <c r="G805" s="5"/>
    </row>
    <row r="806" spans="1:7">
      <c r="A806" s="4">
        <v>805</v>
      </c>
      <c r="B806" s="6">
        <v>35704</v>
      </c>
      <c r="C806" s="12" t="s">
        <v>1214</v>
      </c>
      <c r="D806" s="5">
        <v>60000000</v>
      </c>
      <c r="E806" s="5">
        <v>33956608</v>
      </c>
      <c r="F806" s="5">
        <v>33956608</v>
      </c>
      <c r="G806" s="5"/>
    </row>
    <row r="807" spans="1:7">
      <c r="A807" s="4">
        <v>806</v>
      </c>
      <c r="B807" s="6">
        <v>35858</v>
      </c>
      <c r="C807" s="12" t="s">
        <v>1215</v>
      </c>
      <c r="D807" s="5">
        <v>60000000</v>
      </c>
      <c r="E807" s="5">
        <v>32983332</v>
      </c>
      <c r="F807" s="5">
        <v>32983332</v>
      </c>
      <c r="G807" s="5"/>
    </row>
    <row r="808" spans="1:7">
      <c r="A808" s="4">
        <v>807</v>
      </c>
      <c r="B808" s="6" t="s">
        <v>1216</v>
      </c>
      <c r="C808" s="12" t="s">
        <v>1217</v>
      </c>
      <c r="D808" s="5">
        <v>60000000</v>
      </c>
      <c r="E808" s="5">
        <v>32522352</v>
      </c>
      <c r="F808" s="5">
        <v>47371191</v>
      </c>
      <c r="G808" s="5"/>
    </row>
    <row r="809" spans="1:7">
      <c r="A809" s="4">
        <v>808</v>
      </c>
      <c r="B809" s="6">
        <v>37419</v>
      </c>
      <c r="C809" s="12" t="s">
        <v>1218</v>
      </c>
      <c r="D809" s="5">
        <v>60000000</v>
      </c>
      <c r="E809" s="5">
        <v>32122249</v>
      </c>
      <c r="F809" s="5">
        <v>54994757</v>
      </c>
      <c r="G809" s="5"/>
    </row>
    <row r="810" spans="1:7">
      <c r="A810" s="4">
        <v>809</v>
      </c>
      <c r="B810" s="6" t="s">
        <v>1219</v>
      </c>
      <c r="C810" s="12" t="s">
        <v>1220</v>
      </c>
      <c r="D810" s="5">
        <v>60000000</v>
      </c>
      <c r="E810" s="5">
        <v>31720158</v>
      </c>
      <c r="F810" s="5">
        <v>38389024</v>
      </c>
      <c r="G810" s="5"/>
    </row>
    <row r="811" spans="1:7">
      <c r="A811" s="4">
        <v>810</v>
      </c>
      <c r="B811" s="6" t="s">
        <v>1221</v>
      </c>
      <c r="C811" s="12" t="s">
        <v>1222</v>
      </c>
      <c r="D811" s="5">
        <v>60000000</v>
      </c>
      <c r="E811" s="5">
        <v>31165421</v>
      </c>
      <c r="F811" s="5">
        <v>75965567</v>
      </c>
      <c r="G811" s="5"/>
    </row>
    <row r="812" spans="1:7">
      <c r="A812" s="4">
        <v>811</v>
      </c>
      <c r="B812" s="6">
        <v>36596</v>
      </c>
      <c r="C812" s="12" t="s">
        <v>1223</v>
      </c>
      <c r="D812" s="5">
        <v>60000000</v>
      </c>
      <c r="E812" s="5">
        <v>30695227</v>
      </c>
      <c r="F812" s="5">
        <v>39235486</v>
      </c>
      <c r="G812" s="5"/>
    </row>
    <row r="813" spans="1:7">
      <c r="A813" s="4">
        <v>812</v>
      </c>
      <c r="B813" s="6" t="s">
        <v>1224</v>
      </c>
      <c r="C813" s="12" t="s">
        <v>1225</v>
      </c>
      <c r="D813" s="5">
        <v>60000000</v>
      </c>
      <c r="E813" s="5">
        <v>30063805</v>
      </c>
      <c r="F813" s="5">
        <v>30063805</v>
      </c>
      <c r="G813" s="5"/>
    </row>
    <row r="814" spans="1:7">
      <c r="A814" s="4">
        <v>813</v>
      </c>
      <c r="B814" s="6" t="s">
        <v>1226</v>
      </c>
      <c r="C814" s="12" t="s">
        <v>1227</v>
      </c>
      <c r="D814" s="5">
        <v>60000000</v>
      </c>
      <c r="E814" s="5">
        <v>29136626</v>
      </c>
      <c r="F814" s="5">
        <v>84154026</v>
      </c>
      <c r="G814" s="5"/>
    </row>
    <row r="815" spans="1:7">
      <c r="A815" s="4">
        <v>814</v>
      </c>
      <c r="B815" s="6" t="s">
        <v>674</v>
      </c>
      <c r="C815" s="12" t="s">
        <v>1228</v>
      </c>
      <c r="D815" s="5">
        <v>60000000</v>
      </c>
      <c r="E815" s="5">
        <v>28426747</v>
      </c>
      <c r="F815" s="5">
        <v>147985373</v>
      </c>
      <c r="G815" s="5"/>
    </row>
    <row r="816" spans="1:7">
      <c r="A816" s="4">
        <v>815</v>
      </c>
      <c r="B816" s="6" t="s">
        <v>1229</v>
      </c>
      <c r="C816" s="12" t="s">
        <v>1230</v>
      </c>
      <c r="D816" s="5">
        <v>60000000</v>
      </c>
      <c r="E816" s="5">
        <v>26873932</v>
      </c>
      <c r="F816" s="5">
        <v>71073932</v>
      </c>
      <c r="G816" s="5"/>
    </row>
    <row r="817" spans="1:7">
      <c r="A817" s="4">
        <v>816</v>
      </c>
      <c r="B817" s="6" t="s">
        <v>1231</v>
      </c>
      <c r="C817" s="12" t="s">
        <v>1232</v>
      </c>
      <c r="D817" s="5">
        <v>60000000</v>
      </c>
      <c r="E817" s="5">
        <v>26673242</v>
      </c>
      <c r="F817" s="5">
        <v>26673242</v>
      </c>
      <c r="G817" s="5"/>
    </row>
    <row r="818" spans="1:7">
      <c r="A818" s="4">
        <v>817</v>
      </c>
      <c r="B818" s="6">
        <v>37659</v>
      </c>
      <c r="C818" s="12" t="s">
        <v>1233</v>
      </c>
      <c r="D818" s="5">
        <v>60000000</v>
      </c>
      <c r="E818" s="5">
        <v>26483452</v>
      </c>
      <c r="F818" s="5">
        <v>80767884</v>
      </c>
      <c r="G818" s="5"/>
    </row>
    <row r="819" spans="1:7">
      <c r="A819" s="4">
        <v>818</v>
      </c>
      <c r="B819" s="6">
        <v>38571</v>
      </c>
      <c r="C819" s="12" t="s">
        <v>1234</v>
      </c>
      <c r="D819" s="5">
        <v>60000000</v>
      </c>
      <c r="E819" s="5">
        <v>25473093</v>
      </c>
      <c r="F819" s="5">
        <v>49473093</v>
      </c>
      <c r="G819" s="5"/>
    </row>
    <row r="820" spans="1:7">
      <c r="A820" s="4">
        <v>819</v>
      </c>
      <c r="B820" s="6" t="s">
        <v>1235</v>
      </c>
      <c r="C820" s="12" t="s">
        <v>32</v>
      </c>
      <c r="D820" s="5">
        <v>60000000</v>
      </c>
      <c r="E820" s="5">
        <v>23385416</v>
      </c>
      <c r="F820" s="5">
        <v>48585416</v>
      </c>
      <c r="G820" s="5"/>
    </row>
    <row r="821" spans="1:7">
      <c r="A821" s="4">
        <v>820</v>
      </c>
      <c r="B821" s="6" t="s">
        <v>1236</v>
      </c>
      <c r="C821" s="12" t="s">
        <v>1237</v>
      </c>
      <c r="D821" s="5">
        <v>60000000</v>
      </c>
      <c r="E821" s="5">
        <v>22672813</v>
      </c>
      <c r="F821" s="5">
        <v>49238525</v>
      </c>
      <c r="G821" s="5"/>
    </row>
    <row r="822" spans="1:7">
      <c r="A822" s="4">
        <v>821</v>
      </c>
      <c r="B822" s="6" t="s">
        <v>1238</v>
      </c>
      <c r="C822" s="12" t="s">
        <v>1239</v>
      </c>
      <c r="D822" s="5">
        <v>60000000</v>
      </c>
      <c r="E822" s="5">
        <v>22508689</v>
      </c>
      <c r="F822" s="5">
        <v>35319689</v>
      </c>
      <c r="G822" s="5"/>
    </row>
    <row r="823" spans="1:7">
      <c r="A823" s="4">
        <v>822</v>
      </c>
      <c r="B823" s="6" t="s">
        <v>191</v>
      </c>
      <c r="C823" s="12" t="s">
        <v>1240</v>
      </c>
      <c r="D823" s="5">
        <v>60000000</v>
      </c>
      <c r="E823" s="5">
        <v>19806188</v>
      </c>
      <c r="F823" s="5">
        <v>39006188</v>
      </c>
      <c r="G823" s="5"/>
    </row>
    <row r="824" spans="1:7">
      <c r="A824" s="4">
        <v>823</v>
      </c>
      <c r="B824" s="6" t="s">
        <v>1241</v>
      </c>
      <c r="C824" s="12" t="s">
        <v>1242</v>
      </c>
      <c r="D824" s="5">
        <v>60000000</v>
      </c>
      <c r="E824" s="5">
        <v>18208078</v>
      </c>
      <c r="F824" s="5">
        <v>20541668</v>
      </c>
      <c r="G824" s="5"/>
    </row>
    <row r="825" spans="1:7">
      <c r="A825" s="4">
        <v>824</v>
      </c>
      <c r="B825" s="6" t="s">
        <v>1243</v>
      </c>
      <c r="C825" s="12" t="s">
        <v>1244</v>
      </c>
      <c r="D825" s="5">
        <v>60000000</v>
      </c>
      <c r="E825" s="5">
        <v>17303424</v>
      </c>
      <c r="F825" s="5">
        <v>66655938</v>
      </c>
      <c r="G825" s="5"/>
    </row>
    <row r="826" spans="1:7">
      <c r="A826" s="4">
        <v>825</v>
      </c>
      <c r="B826" s="6" t="s">
        <v>1245</v>
      </c>
      <c r="C826" s="12" t="s">
        <v>1246</v>
      </c>
      <c r="D826" s="5">
        <v>60000000</v>
      </c>
      <c r="E826" s="5">
        <v>14218868</v>
      </c>
      <c r="F826" s="5">
        <v>14218868</v>
      </c>
      <c r="G826" s="5"/>
    </row>
    <row r="827" spans="1:7">
      <c r="A827" s="4">
        <v>826</v>
      </c>
      <c r="B827" s="6" t="s">
        <v>1247</v>
      </c>
      <c r="C827" s="12" t="s">
        <v>1248</v>
      </c>
      <c r="D827" s="5">
        <v>60000000</v>
      </c>
      <c r="E827" s="5">
        <v>13090630</v>
      </c>
      <c r="F827" s="5">
        <v>14816379</v>
      </c>
      <c r="G827" s="5"/>
    </row>
    <row r="828" spans="1:7">
      <c r="A828" s="4">
        <v>827</v>
      </c>
      <c r="B828" s="6" t="s">
        <v>1249</v>
      </c>
      <c r="C828" s="12" t="s">
        <v>1250</v>
      </c>
      <c r="D828" s="5">
        <v>60000000</v>
      </c>
      <c r="E828" s="5">
        <v>12600231</v>
      </c>
      <c r="F828" s="5">
        <v>22468620</v>
      </c>
      <c r="G828" s="5"/>
    </row>
    <row r="829" spans="1:7">
      <c r="A829" s="4">
        <v>828</v>
      </c>
      <c r="B829" s="6">
        <v>36048</v>
      </c>
      <c r="C829" s="12" t="s">
        <v>1251</v>
      </c>
      <c r="D829" s="5">
        <v>60000000</v>
      </c>
      <c r="E829" s="5">
        <v>12069719</v>
      </c>
      <c r="F829" s="5">
        <v>12069719</v>
      </c>
      <c r="G829" s="5"/>
    </row>
    <row r="830" spans="1:7">
      <c r="A830" s="4">
        <v>829</v>
      </c>
      <c r="B830" s="6">
        <v>39759</v>
      </c>
      <c r="C830" s="12" t="s">
        <v>1252</v>
      </c>
      <c r="D830" s="5">
        <v>60000000</v>
      </c>
      <c r="E830" s="5">
        <v>11803254</v>
      </c>
      <c r="F830" s="5">
        <v>50648806</v>
      </c>
      <c r="G830" s="5"/>
    </row>
    <row r="831" spans="1:7">
      <c r="A831" s="4">
        <v>830</v>
      </c>
      <c r="B831" s="6">
        <v>38694</v>
      </c>
      <c r="C831" s="12" t="s">
        <v>1253</v>
      </c>
      <c r="D831" s="5">
        <v>60000000</v>
      </c>
      <c r="E831" s="5">
        <v>10166502</v>
      </c>
      <c r="F831" s="5">
        <v>10597070</v>
      </c>
      <c r="G831" s="5"/>
    </row>
    <row r="832" spans="1:7">
      <c r="A832" s="4">
        <v>831</v>
      </c>
      <c r="B832" s="6" t="s">
        <v>1254</v>
      </c>
      <c r="C832" s="12" t="s">
        <v>1255</v>
      </c>
      <c r="D832" s="5">
        <v>60000000</v>
      </c>
      <c r="E832" s="5">
        <v>7696134</v>
      </c>
      <c r="F832" s="5">
        <v>30396134</v>
      </c>
      <c r="G832" s="5"/>
    </row>
    <row r="833" spans="1:7">
      <c r="A833" s="4">
        <v>832</v>
      </c>
      <c r="B833" s="6">
        <v>39753</v>
      </c>
      <c r="C833" s="12" t="s">
        <v>1256</v>
      </c>
      <c r="D833" s="5">
        <v>60000000</v>
      </c>
      <c r="E833" s="5">
        <v>4775656</v>
      </c>
      <c r="F833" s="5">
        <v>13075656</v>
      </c>
      <c r="G833" s="5"/>
    </row>
    <row r="834" spans="1:7">
      <c r="A834" s="4">
        <v>833</v>
      </c>
      <c r="B834" s="6" t="s">
        <v>1257</v>
      </c>
      <c r="C834" s="12" t="s">
        <v>1258</v>
      </c>
      <c r="D834" s="5">
        <v>60000000</v>
      </c>
      <c r="E834" s="5">
        <v>4426297</v>
      </c>
      <c r="F834" s="5">
        <v>11427090</v>
      </c>
      <c r="G834" s="5"/>
    </row>
    <row r="835" spans="1:7">
      <c r="A835" s="4">
        <v>834</v>
      </c>
      <c r="B835" s="6">
        <v>42492</v>
      </c>
      <c r="C835" s="12" t="s">
        <v>1259</v>
      </c>
      <c r="D835" s="5">
        <v>60000000</v>
      </c>
      <c r="E835" s="5">
        <v>709982</v>
      </c>
      <c r="F835" s="5">
        <v>194058503</v>
      </c>
      <c r="G835" s="5"/>
    </row>
    <row r="836" spans="1:7">
      <c r="A836" s="4">
        <v>835</v>
      </c>
      <c r="B836" s="6">
        <v>42320</v>
      </c>
      <c r="C836" s="12" t="s">
        <v>1260</v>
      </c>
      <c r="D836" s="5">
        <v>60000000</v>
      </c>
      <c r="E836" s="4">
        <v>0</v>
      </c>
      <c r="F836" s="4">
        <v>0</v>
      </c>
    </row>
    <row r="837" spans="1:7">
      <c r="A837" s="4">
        <v>836</v>
      </c>
      <c r="B837" s="6">
        <v>42706</v>
      </c>
      <c r="C837" s="12" t="s">
        <v>1261</v>
      </c>
      <c r="D837" s="5">
        <v>58000000</v>
      </c>
      <c r="E837" s="5">
        <v>363070709</v>
      </c>
      <c r="F837" s="5">
        <v>783770709</v>
      </c>
      <c r="G837" s="5"/>
    </row>
    <row r="838" spans="1:7">
      <c r="A838" s="4">
        <v>837</v>
      </c>
      <c r="B838" s="6" t="s">
        <v>1030</v>
      </c>
      <c r="C838" s="12" t="s">
        <v>1262</v>
      </c>
      <c r="D838" s="5">
        <v>58000000</v>
      </c>
      <c r="E838" s="5">
        <v>350126372</v>
      </c>
      <c r="F838" s="5">
        <v>547326372</v>
      </c>
      <c r="G838" s="5"/>
    </row>
    <row r="839" spans="1:7">
      <c r="A839" s="4">
        <v>838</v>
      </c>
      <c r="B839" s="6" t="s">
        <v>1263</v>
      </c>
      <c r="C839" s="12" t="s">
        <v>1264</v>
      </c>
      <c r="D839" s="5">
        <v>58000000</v>
      </c>
      <c r="E839" s="5">
        <v>80069458</v>
      </c>
      <c r="F839" s="5">
        <v>158162788</v>
      </c>
      <c r="G839" s="5"/>
    </row>
    <row r="840" spans="1:7">
      <c r="A840" s="4">
        <v>839</v>
      </c>
      <c r="B840" s="6" t="s">
        <v>1265</v>
      </c>
      <c r="C840" s="12" t="s">
        <v>1266</v>
      </c>
      <c r="D840" s="5">
        <v>58000000</v>
      </c>
      <c r="E840" s="5">
        <v>53715611</v>
      </c>
      <c r="F840" s="5">
        <v>188715611</v>
      </c>
      <c r="G840" s="5"/>
    </row>
    <row r="841" spans="1:7">
      <c r="A841" s="4">
        <v>840</v>
      </c>
      <c r="B841" s="6" t="s">
        <v>1036</v>
      </c>
      <c r="C841" s="12" t="s">
        <v>1267</v>
      </c>
      <c r="D841" s="5">
        <v>58000000</v>
      </c>
      <c r="E841" s="5">
        <v>53458319</v>
      </c>
      <c r="F841" s="5">
        <v>87100000</v>
      </c>
      <c r="G841" s="5"/>
    </row>
    <row r="842" spans="1:7">
      <c r="A842" s="4">
        <v>841</v>
      </c>
      <c r="B842" s="6" t="s">
        <v>953</v>
      </c>
      <c r="C842" s="12" t="s">
        <v>1268</v>
      </c>
      <c r="D842" s="5">
        <v>58000000</v>
      </c>
      <c r="E842" s="5">
        <v>49876377</v>
      </c>
      <c r="F842" s="5">
        <v>50365498</v>
      </c>
      <c r="G842" s="5"/>
    </row>
    <row r="843" spans="1:7">
      <c r="A843" s="4">
        <v>842</v>
      </c>
      <c r="B843" s="6" t="s">
        <v>1269</v>
      </c>
      <c r="C843" s="12" t="s">
        <v>1270</v>
      </c>
      <c r="D843" s="5">
        <v>58000000</v>
      </c>
      <c r="E843" s="5">
        <v>48318130</v>
      </c>
      <c r="F843" s="5">
        <v>100687083</v>
      </c>
      <c r="G843" s="5"/>
    </row>
    <row r="844" spans="1:7">
      <c r="A844" s="4">
        <v>843</v>
      </c>
      <c r="B844" s="6">
        <v>41461</v>
      </c>
      <c r="C844" s="12" t="s">
        <v>1271</v>
      </c>
      <c r="D844" s="5">
        <v>58000000</v>
      </c>
      <c r="E844" s="5">
        <v>44672764</v>
      </c>
      <c r="F844" s="5">
        <v>93672764</v>
      </c>
      <c r="G844" s="5"/>
    </row>
    <row r="845" spans="1:7">
      <c r="A845" s="4">
        <v>844</v>
      </c>
      <c r="B845" s="6" t="s">
        <v>1272</v>
      </c>
      <c r="C845" s="12" t="s">
        <v>1273</v>
      </c>
      <c r="D845" s="5">
        <v>58000000</v>
      </c>
      <c r="E845" s="5">
        <v>35231365</v>
      </c>
      <c r="F845" s="5">
        <v>59431365</v>
      </c>
      <c r="G845" s="5"/>
    </row>
    <row r="846" spans="1:7">
      <c r="A846" s="4">
        <v>845</v>
      </c>
      <c r="B846" s="6">
        <v>39542</v>
      </c>
      <c r="C846" s="12" t="s">
        <v>1274</v>
      </c>
      <c r="D846" s="5">
        <v>58000000</v>
      </c>
      <c r="E846" s="5">
        <v>31373938</v>
      </c>
      <c r="F846" s="5">
        <v>41348628</v>
      </c>
      <c r="G846" s="5"/>
    </row>
    <row r="847" spans="1:7">
      <c r="A847" s="4">
        <v>846</v>
      </c>
      <c r="B847" s="6" t="s">
        <v>0</v>
      </c>
      <c r="C847" s="12" t="s">
        <v>1275</v>
      </c>
      <c r="D847" s="5">
        <v>58000000</v>
      </c>
      <c r="E847" s="5">
        <v>29580087</v>
      </c>
      <c r="F847" s="5">
        <v>80480566</v>
      </c>
      <c r="G847" s="5"/>
    </row>
    <row r="848" spans="1:7">
      <c r="A848" s="4">
        <v>847</v>
      </c>
      <c r="B848" s="6">
        <v>39794</v>
      </c>
      <c r="C848" s="12" t="s">
        <v>1276</v>
      </c>
      <c r="D848" s="5">
        <v>58000000</v>
      </c>
      <c r="E848" s="5">
        <v>293708</v>
      </c>
      <c r="F848" s="5">
        <v>30118557</v>
      </c>
      <c r="G848" s="5"/>
    </row>
    <row r="849" spans="1:7">
      <c r="A849" s="4">
        <v>848</v>
      </c>
      <c r="B849" s="6" t="s">
        <v>1277</v>
      </c>
      <c r="C849" s="12" t="s">
        <v>1278</v>
      </c>
      <c r="D849" s="5">
        <v>57500000</v>
      </c>
      <c r="E849" s="5">
        <v>152647258</v>
      </c>
      <c r="F849" s="5">
        <v>415247258</v>
      </c>
      <c r="G849" s="5"/>
    </row>
    <row r="850" spans="1:7">
      <c r="A850" s="4">
        <v>849</v>
      </c>
      <c r="B850" s="6">
        <v>40460</v>
      </c>
      <c r="C850" s="12" t="s">
        <v>1279</v>
      </c>
      <c r="D850" s="5">
        <v>57500000</v>
      </c>
      <c r="E850" s="5">
        <v>60128566</v>
      </c>
      <c r="F850" s="5">
        <v>295874190</v>
      </c>
      <c r="G850" s="5"/>
    </row>
    <row r="851" spans="1:7">
      <c r="A851" s="4">
        <v>850</v>
      </c>
      <c r="B851" s="6" t="s">
        <v>963</v>
      </c>
      <c r="C851" s="12" t="s">
        <v>1280</v>
      </c>
      <c r="D851" s="5">
        <v>57500000</v>
      </c>
      <c r="E851" s="5">
        <v>36931089</v>
      </c>
      <c r="F851" s="5">
        <v>58085235</v>
      </c>
      <c r="G851" s="5"/>
    </row>
    <row r="852" spans="1:7">
      <c r="A852" s="4">
        <v>851</v>
      </c>
      <c r="B852" s="6" t="s">
        <v>1281</v>
      </c>
      <c r="C852" s="12" t="s">
        <v>1282</v>
      </c>
      <c r="D852" s="5">
        <v>57000000</v>
      </c>
      <c r="E852" s="5">
        <v>61007424</v>
      </c>
      <c r="F852" s="5">
        <v>153007424</v>
      </c>
      <c r="G852" s="5"/>
    </row>
    <row r="853" spans="1:7">
      <c r="A853" s="4">
        <v>852</v>
      </c>
      <c r="B853" s="6" t="s">
        <v>1054</v>
      </c>
      <c r="C853" s="12" t="s">
        <v>1283</v>
      </c>
      <c r="D853" s="5">
        <v>57000000</v>
      </c>
      <c r="E853" s="5">
        <v>51774002</v>
      </c>
      <c r="F853" s="5">
        <v>149217355</v>
      </c>
      <c r="G853" s="5"/>
    </row>
    <row r="854" spans="1:7">
      <c r="A854" s="4">
        <v>853</v>
      </c>
      <c r="B854" s="6" t="s">
        <v>1284</v>
      </c>
      <c r="C854" s="12" t="s">
        <v>1285</v>
      </c>
      <c r="D854" s="5">
        <v>57000000</v>
      </c>
      <c r="E854" s="5">
        <v>51364680</v>
      </c>
      <c r="F854" s="5">
        <v>104364680</v>
      </c>
      <c r="G854" s="5"/>
    </row>
    <row r="855" spans="1:7">
      <c r="A855" s="4">
        <v>854</v>
      </c>
      <c r="B855" s="6">
        <v>38332</v>
      </c>
      <c r="C855" s="12" t="s">
        <v>1286</v>
      </c>
      <c r="D855" s="5">
        <v>57000000</v>
      </c>
      <c r="E855" s="5">
        <v>28328132</v>
      </c>
      <c r="F855" s="5">
        <v>38329114</v>
      </c>
      <c r="G855" s="5"/>
    </row>
    <row r="856" spans="1:7">
      <c r="A856" s="4">
        <v>855</v>
      </c>
      <c r="B856" s="6" t="s">
        <v>1287</v>
      </c>
      <c r="C856" s="12" t="s">
        <v>1288</v>
      </c>
      <c r="D856" s="5">
        <v>57000000</v>
      </c>
      <c r="E856" s="5">
        <v>25528495</v>
      </c>
      <c r="F856" s="5">
        <v>62097495</v>
      </c>
      <c r="G856" s="5"/>
    </row>
    <row r="857" spans="1:7">
      <c r="A857" s="4">
        <v>856</v>
      </c>
      <c r="B857" s="6">
        <v>37929</v>
      </c>
      <c r="C857" s="12" t="s">
        <v>1289</v>
      </c>
      <c r="D857" s="5">
        <v>56000000</v>
      </c>
      <c r="E857" s="5">
        <v>135560942</v>
      </c>
      <c r="F857" s="5">
        <v>195660942</v>
      </c>
      <c r="G857" s="5"/>
    </row>
    <row r="858" spans="1:7">
      <c r="A858" s="4">
        <v>857</v>
      </c>
      <c r="B858" s="6">
        <v>38445</v>
      </c>
      <c r="C858" s="12" t="s">
        <v>1290</v>
      </c>
      <c r="D858" s="5">
        <v>56000000</v>
      </c>
      <c r="E858" s="5">
        <v>113006880</v>
      </c>
      <c r="F858" s="5">
        <v>198006880</v>
      </c>
      <c r="G858" s="5"/>
    </row>
    <row r="859" spans="1:7">
      <c r="A859" s="4">
        <v>858</v>
      </c>
      <c r="B859" s="6">
        <v>38021</v>
      </c>
      <c r="C859" s="12" t="s">
        <v>1291</v>
      </c>
      <c r="D859" s="5">
        <v>56000000</v>
      </c>
      <c r="E859" s="5">
        <v>46213824</v>
      </c>
      <c r="F859" s="5">
        <v>47313824</v>
      </c>
      <c r="G859" s="5"/>
    </row>
    <row r="860" spans="1:7">
      <c r="A860" s="4">
        <v>859</v>
      </c>
      <c r="B860" s="6">
        <v>34492</v>
      </c>
      <c r="C860" s="12" t="s">
        <v>1292</v>
      </c>
      <c r="D860" s="5">
        <v>55000000</v>
      </c>
      <c r="E860" s="5">
        <v>330151138</v>
      </c>
      <c r="F860" s="5">
        <v>679857164</v>
      </c>
      <c r="G860" s="5"/>
    </row>
    <row r="861" spans="1:7">
      <c r="A861" s="4">
        <v>860</v>
      </c>
      <c r="B861" s="6" t="s">
        <v>207</v>
      </c>
      <c r="C861" s="12" t="s">
        <v>1293</v>
      </c>
      <c r="D861" s="5">
        <v>55000000</v>
      </c>
      <c r="E861" s="5">
        <v>217326974</v>
      </c>
      <c r="F861" s="5">
        <v>362605033</v>
      </c>
      <c r="G861" s="5"/>
    </row>
    <row r="862" spans="1:7">
      <c r="A862" s="4">
        <v>861</v>
      </c>
      <c r="B862" s="6">
        <v>38658</v>
      </c>
      <c r="C862" s="12" t="s">
        <v>1294</v>
      </c>
      <c r="D862" s="5">
        <v>55000000</v>
      </c>
      <c r="E862" s="5">
        <v>177784257</v>
      </c>
      <c r="F862" s="5">
        <v>366784257</v>
      </c>
      <c r="G862" s="5"/>
    </row>
    <row r="863" spans="1:7">
      <c r="A863" s="4">
        <v>862</v>
      </c>
      <c r="B863" s="6">
        <v>36687</v>
      </c>
      <c r="C863" s="12" t="s">
        <v>1295</v>
      </c>
      <c r="D863" s="5">
        <v>55000000</v>
      </c>
      <c r="E863" s="5">
        <v>166225040</v>
      </c>
      <c r="F863" s="5">
        <v>304599899</v>
      </c>
      <c r="G863" s="5"/>
    </row>
    <row r="864" spans="1:7">
      <c r="A864" s="4">
        <v>863</v>
      </c>
      <c r="B864" s="6" t="s">
        <v>510</v>
      </c>
      <c r="C864" s="12" t="s">
        <v>1296</v>
      </c>
      <c r="D864" s="5">
        <v>55000000</v>
      </c>
      <c r="E864" s="5">
        <v>162586036</v>
      </c>
      <c r="F864" s="5">
        <v>307325633</v>
      </c>
      <c r="G864" s="5"/>
    </row>
    <row r="865" spans="1:7">
      <c r="A865" s="4">
        <v>864</v>
      </c>
      <c r="B865" s="6">
        <v>34978</v>
      </c>
      <c r="C865" s="12" t="s">
        <v>1297</v>
      </c>
      <c r="D865" s="5">
        <v>55000000</v>
      </c>
      <c r="E865" s="5">
        <v>141579773</v>
      </c>
      <c r="F865" s="5">
        <v>347100000</v>
      </c>
      <c r="G865" s="5"/>
    </row>
    <row r="866" spans="1:7">
      <c r="A866" s="4">
        <v>865</v>
      </c>
      <c r="B866" s="6" t="s">
        <v>1298</v>
      </c>
      <c r="C866" s="12" t="s">
        <v>1299</v>
      </c>
      <c r="D866" s="5">
        <v>55000000</v>
      </c>
      <c r="E866" s="5">
        <v>134218018</v>
      </c>
      <c r="F866" s="5">
        <v>300200000</v>
      </c>
      <c r="G866" s="5"/>
    </row>
    <row r="867" spans="1:7">
      <c r="A867" s="4">
        <v>866</v>
      </c>
      <c r="B867" s="6" t="s">
        <v>1300</v>
      </c>
      <c r="C867" s="12" t="s">
        <v>1301</v>
      </c>
      <c r="D867" s="5">
        <v>55000000</v>
      </c>
      <c r="E867" s="5">
        <v>128814019</v>
      </c>
      <c r="F867" s="5">
        <v>273814019</v>
      </c>
      <c r="G867" s="5"/>
    </row>
    <row r="868" spans="1:7">
      <c r="A868" s="4">
        <v>867</v>
      </c>
      <c r="B868" s="6">
        <v>41588</v>
      </c>
      <c r="C868" s="12" t="s">
        <v>1302</v>
      </c>
      <c r="D868" s="5">
        <v>55000000</v>
      </c>
      <c r="E868" s="5">
        <v>107136417</v>
      </c>
      <c r="F868" s="5">
        <v>220648184</v>
      </c>
      <c r="G868" s="5"/>
    </row>
    <row r="869" spans="1:7">
      <c r="A869" s="4">
        <v>868</v>
      </c>
      <c r="B869" s="6" t="s">
        <v>1303</v>
      </c>
      <c r="C869" s="12" t="s">
        <v>1304</v>
      </c>
      <c r="D869" s="5">
        <v>55000000</v>
      </c>
      <c r="E869" s="5">
        <v>105263257</v>
      </c>
      <c r="F869" s="5">
        <v>174463257</v>
      </c>
      <c r="G869" s="5"/>
    </row>
    <row r="870" spans="1:7">
      <c r="A870" s="4">
        <v>869</v>
      </c>
      <c r="B870" s="6">
        <v>37629</v>
      </c>
      <c r="C870" s="12" t="s">
        <v>1305</v>
      </c>
      <c r="D870" s="5">
        <v>55000000</v>
      </c>
      <c r="E870" s="5">
        <v>104354205</v>
      </c>
      <c r="F870" s="5">
        <v>126425115</v>
      </c>
      <c r="G870" s="5"/>
    </row>
    <row r="871" spans="1:7">
      <c r="A871" s="4">
        <v>870</v>
      </c>
      <c r="B871" s="6" t="s">
        <v>1177</v>
      </c>
      <c r="C871" s="12" t="s">
        <v>1306</v>
      </c>
      <c r="D871" s="5">
        <v>55000000</v>
      </c>
      <c r="E871" s="5">
        <v>101530738</v>
      </c>
      <c r="F871" s="5">
        <v>192165283</v>
      </c>
      <c r="G871" s="5"/>
    </row>
    <row r="872" spans="1:7">
      <c r="A872" s="4">
        <v>871</v>
      </c>
      <c r="B872" s="6" t="s">
        <v>1307</v>
      </c>
      <c r="C872" s="12" t="s">
        <v>1308</v>
      </c>
      <c r="D872" s="5">
        <v>55000000</v>
      </c>
      <c r="E872" s="5">
        <v>100328194</v>
      </c>
      <c r="F872" s="5">
        <v>282300000</v>
      </c>
      <c r="G872" s="5"/>
    </row>
    <row r="873" spans="1:7">
      <c r="A873" s="4">
        <v>872</v>
      </c>
      <c r="B873" s="6">
        <v>40425</v>
      </c>
      <c r="C873" s="12" t="s">
        <v>1309</v>
      </c>
      <c r="D873" s="5">
        <v>55000000</v>
      </c>
      <c r="E873" s="5">
        <v>98711404</v>
      </c>
      <c r="F873" s="5">
        <v>152269033</v>
      </c>
      <c r="G873" s="5"/>
    </row>
    <row r="874" spans="1:7">
      <c r="A874" s="4">
        <v>873</v>
      </c>
      <c r="B874" s="6" t="s">
        <v>1197</v>
      </c>
      <c r="C874" s="12" t="s">
        <v>1310</v>
      </c>
      <c r="D874" s="5">
        <v>55000000</v>
      </c>
      <c r="E874" s="5">
        <v>93932896</v>
      </c>
      <c r="F874" s="5">
        <v>163838217</v>
      </c>
      <c r="G874" s="5"/>
    </row>
    <row r="875" spans="1:7">
      <c r="A875" s="4">
        <v>874</v>
      </c>
      <c r="B875" s="6">
        <v>35038</v>
      </c>
      <c r="C875" s="12" t="s">
        <v>1311</v>
      </c>
      <c r="D875" s="5">
        <v>55000000</v>
      </c>
      <c r="E875" s="5">
        <v>91387195</v>
      </c>
      <c r="F875" s="5">
        <v>159387195</v>
      </c>
      <c r="G875" s="5"/>
    </row>
    <row r="876" spans="1:7">
      <c r="A876" s="4">
        <v>875</v>
      </c>
      <c r="B876" s="6" t="s">
        <v>1087</v>
      </c>
      <c r="C876" s="12" t="s">
        <v>1312</v>
      </c>
      <c r="D876" s="5">
        <v>55000000</v>
      </c>
      <c r="E876" s="5">
        <v>89706988</v>
      </c>
      <c r="F876" s="5">
        <v>214392904</v>
      </c>
      <c r="G876" s="5"/>
    </row>
    <row r="877" spans="1:7">
      <c r="A877" s="4">
        <v>876</v>
      </c>
      <c r="B877" s="6">
        <v>34589</v>
      </c>
      <c r="C877" s="12" t="s">
        <v>1313</v>
      </c>
      <c r="D877" s="5">
        <v>55000000</v>
      </c>
      <c r="E877" s="5">
        <v>83015089</v>
      </c>
      <c r="F877" s="5">
        <v>212200000</v>
      </c>
      <c r="G877" s="5"/>
    </row>
    <row r="878" spans="1:7">
      <c r="A878" s="4">
        <v>877</v>
      </c>
      <c r="B878" s="6">
        <v>36072</v>
      </c>
      <c r="C878" s="12" t="s">
        <v>1314</v>
      </c>
      <c r="D878" s="5">
        <v>55000000</v>
      </c>
      <c r="E878" s="5">
        <v>78750909</v>
      </c>
      <c r="F878" s="5">
        <v>198750909</v>
      </c>
      <c r="G878" s="5"/>
    </row>
    <row r="879" spans="1:7">
      <c r="A879" s="4">
        <v>878</v>
      </c>
      <c r="B879" s="6" t="s">
        <v>987</v>
      </c>
      <c r="C879" s="12" t="s">
        <v>1315</v>
      </c>
      <c r="D879" s="5">
        <v>55000000</v>
      </c>
      <c r="E879" s="5">
        <v>76223578</v>
      </c>
      <c r="F879" s="5">
        <v>259541430</v>
      </c>
      <c r="G879" s="5"/>
    </row>
    <row r="880" spans="1:7">
      <c r="A880" s="4">
        <v>879</v>
      </c>
      <c r="B880" s="6" t="s">
        <v>1316</v>
      </c>
      <c r="C880" s="12" t="s">
        <v>1317</v>
      </c>
      <c r="D880" s="5">
        <v>55000000</v>
      </c>
      <c r="E880" s="5">
        <v>71724497</v>
      </c>
      <c r="F880" s="5">
        <v>87524497</v>
      </c>
      <c r="G880" s="5"/>
    </row>
    <row r="881" spans="1:7">
      <c r="A881" s="4">
        <v>880</v>
      </c>
      <c r="B881" s="6" t="s">
        <v>1318</v>
      </c>
      <c r="C881" s="12" t="s">
        <v>1319</v>
      </c>
      <c r="D881" s="5">
        <v>55000000</v>
      </c>
      <c r="E881" s="5">
        <v>71565669</v>
      </c>
      <c r="F881" s="5">
        <v>196565669</v>
      </c>
      <c r="G881" s="5"/>
    </row>
    <row r="882" spans="1:7">
      <c r="A882" s="4">
        <v>881</v>
      </c>
      <c r="B882" s="6">
        <v>37904</v>
      </c>
      <c r="C882" s="12" t="s">
        <v>1320</v>
      </c>
      <c r="D882" s="5">
        <v>55000000</v>
      </c>
      <c r="E882" s="5">
        <v>70098138</v>
      </c>
      <c r="F882" s="5">
        <v>176469428</v>
      </c>
      <c r="G882" s="5"/>
    </row>
    <row r="883" spans="1:7">
      <c r="A883" s="4">
        <v>882</v>
      </c>
      <c r="B883" s="6" t="s">
        <v>100</v>
      </c>
      <c r="C883" s="12" t="s">
        <v>1321</v>
      </c>
      <c r="D883" s="5">
        <v>55000000</v>
      </c>
      <c r="E883" s="5">
        <v>68224452</v>
      </c>
      <c r="F883" s="5">
        <v>189624452</v>
      </c>
      <c r="G883" s="5"/>
    </row>
    <row r="884" spans="1:7">
      <c r="A884" s="4">
        <v>883</v>
      </c>
      <c r="B884" s="6" t="s">
        <v>1322</v>
      </c>
      <c r="C884" s="12" t="s">
        <v>1323</v>
      </c>
      <c r="D884" s="5">
        <v>55000000</v>
      </c>
      <c r="E884" s="5">
        <v>66458769</v>
      </c>
      <c r="F884" s="5">
        <v>98699769</v>
      </c>
      <c r="G884" s="5"/>
    </row>
    <row r="885" spans="1:7">
      <c r="A885" s="4">
        <v>884</v>
      </c>
      <c r="B885" s="6" t="s">
        <v>1324</v>
      </c>
      <c r="C885" s="12" t="s">
        <v>1325</v>
      </c>
      <c r="D885" s="5">
        <v>55000000</v>
      </c>
      <c r="E885" s="5">
        <v>66207920</v>
      </c>
      <c r="F885" s="5">
        <v>153535982</v>
      </c>
      <c r="G885" s="5"/>
    </row>
    <row r="886" spans="1:7">
      <c r="A886" s="4">
        <v>885</v>
      </c>
      <c r="B886" s="6" t="s">
        <v>1326</v>
      </c>
      <c r="C886" s="12" t="s">
        <v>1327</v>
      </c>
      <c r="D886" s="5">
        <v>55000000</v>
      </c>
      <c r="E886" s="5">
        <v>63408614</v>
      </c>
      <c r="F886" s="5">
        <v>63408614</v>
      </c>
      <c r="G886" s="5"/>
    </row>
    <row r="887" spans="1:7">
      <c r="A887" s="4">
        <v>886</v>
      </c>
      <c r="B887" s="6" t="s">
        <v>1328</v>
      </c>
      <c r="C887" s="12" t="s">
        <v>1329</v>
      </c>
      <c r="D887" s="5">
        <v>55000000</v>
      </c>
      <c r="E887" s="5">
        <v>58422650</v>
      </c>
      <c r="F887" s="5">
        <v>149022650</v>
      </c>
      <c r="G887" s="5"/>
    </row>
    <row r="888" spans="1:7">
      <c r="A888" s="4">
        <v>887</v>
      </c>
      <c r="B888" s="6" t="s">
        <v>1330</v>
      </c>
      <c r="C888" s="12" t="s">
        <v>1331</v>
      </c>
      <c r="D888" s="5">
        <v>55000000</v>
      </c>
      <c r="E888" s="5">
        <v>56932305</v>
      </c>
      <c r="F888" s="5">
        <v>71189835</v>
      </c>
      <c r="G888" s="5"/>
    </row>
    <row r="889" spans="1:7">
      <c r="A889" s="4">
        <v>888</v>
      </c>
      <c r="B889" s="6" t="s">
        <v>1332</v>
      </c>
      <c r="C889" s="12" t="s">
        <v>1333</v>
      </c>
      <c r="D889" s="5">
        <v>55000000</v>
      </c>
      <c r="E889" s="5">
        <v>56679192</v>
      </c>
      <c r="F889" s="5">
        <v>122079192</v>
      </c>
      <c r="G889" s="5"/>
    </row>
    <row r="890" spans="1:7">
      <c r="A890" s="4">
        <v>889</v>
      </c>
      <c r="B890" s="6">
        <v>41285</v>
      </c>
      <c r="C890" s="12" t="s">
        <v>1334</v>
      </c>
      <c r="D890" s="5">
        <v>55000000</v>
      </c>
      <c r="E890" s="5">
        <v>55750480</v>
      </c>
      <c r="F890" s="5">
        <v>110387072</v>
      </c>
      <c r="G890" s="5"/>
    </row>
    <row r="891" spans="1:7">
      <c r="A891" s="4">
        <v>890</v>
      </c>
      <c r="B891" s="6" t="s">
        <v>1335</v>
      </c>
      <c r="C891" s="12" t="s">
        <v>1336</v>
      </c>
      <c r="D891" s="5">
        <v>55000000</v>
      </c>
      <c r="E891" s="5">
        <v>54927174</v>
      </c>
      <c r="F891" s="5">
        <v>158500000</v>
      </c>
      <c r="G891" s="5"/>
    </row>
    <row r="892" spans="1:7">
      <c r="A892" s="4">
        <v>891</v>
      </c>
      <c r="B892" s="6" t="s">
        <v>1337</v>
      </c>
      <c r="C892" s="12" t="s">
        <v>1338</v>
      </c>
      <c r="D892" s="5">
        <v>55000000</v>
      </c>
      <c r="E892" s="5">
        <v>52075270</v>
      </c>
      <c r="F892" s="5">
        <v>129075270</v>
      </c>
      <c r="G892" s="5"/>
    </row>
    <row r="893" spans="1:7">
      <c r="A893" s="4">
        <v>892</v>
      </c>
      <c r="B893" s="6" t="s">
        <v>1114</v>
      </c>
      <c r="C893" s="12" t="s">
        <v>1339</v>
      </c>
      <c r="D893" s="5">
        <v>55000000</v>
      </c>
      <c r="E893" s="5">
        <v>51225796</v>
      </c>
      <c r="F893" s="5">
        <v>154605868</v>
      </c>
      <c r="G893" s="5"/>
    </row>
    <row r="894" spans="1:7">
      <c r="A894" s="4">
        <v>893</v>
      </c>
      <c r="B894" s="6" t="s">
        <v>654</v>
      </c>
      <c r="C894" s="12" t="s">
        <v>1340</v>
      </c>
      <c r="D894" s="5">
        <v>55000000</v>
      </c>
      <c r="E894" s="5">
        <v>51178893</v>
      </c>
      <c r="F894" s="5">
        <v>79312301</v>
      </c>
      <c r="G894" s="5"/>
    </row>
    <row r="895" spans="1:7">
      <c r="A895" s="4">
        <v>894</v>
      </c>
      <c r="B895" s="6" t="s">
        <v>1341</v>
      </c>
      <c r="C895" s="12" t="s">
        <v>1342</v>
      </c>
      <c r="D895" s="5">
        <v>55000000</v>
      </c>
      <c r="E895" s="5">
        <v>50047179</v>
      </c>
      <c r="F895" s="5">
        <v>151947179</v>
      </c>
      <c r="G895" s="5"/>
    </row>
    <row r="896" spans="1:7">
      <c r="A896" s="4">
        <v>895</v>
      </c>
      <c r="B896" s="6" t="s">
        <v>1343</v>
      </c>
      <c r="C896" s="12" t="s">
        <v>1344</v>
      </c>
      <c r="D896" s="5">
        <v>55000000</v>
      </c>
      <c r="E896" s="5">
        <v>41610884</v>
      </c>
      <c r="F896" s="5">
        <v>70692101</v>
      </c>
      <c r="G896" s="5"/>
    </row>
    <row r="897" spans="1:7">
      <c r="A897" s="4">
        <v>896</v>
      </c>
      <c r="B897" s="6" t="s">
        <v>11</v>
      </c>
      <c r="C897" s="12" t="s">
        <v>1345</v>
      </c>
      <c r="D897" s="5">
        <v>55000000</v>
      </c>
      <c r="E897" s="5">
        <v>39440655</v>
      </c>
      <c r="F897" s="5">
        <v>90552675</v>
      </c>
      <c r="G897" s="5"/>
    </row>
    <row r="898" spans="1:7">
      <c r="A898" s="4">
        <v>897</v>
      </c>
      <c r="B898" s="6">
        <v>35379</v>
      </c>
      <c r="C898" s="12" t="s">
        <v>1346</v>
      </c>
      <c r="D898" s="5">
        <v>55000000</v>
      </c>
      <c r="E898" s="5">
        <v>38564422</v>
      </c>
      <c r="F898" s="5">
        <v>38564422</v>
      </c>
      <c r="G898" s="5"/>
    </row>
    <row r="899" spans="1:7">
      <c r="A899" s="4">
        <v>898</v>
      </c>
      <c r="B899" s="6" t="s">
        <v>1347</v>
      </c>
      <c r="C899" s="12" t="s">
        <v>1348</v>
      </c>
      <c r="D899" s="5">
        <v>55000000</v>
      </c>
      <c r="E899" s="5">
        <v>35739802</v>
      </c>
      <c r="F899" s="5">
        <v>113805580</v>
      </c>
      <c r="G899" s="5"/>
    </row>
    <row r="900" spans="1:7">
      <c r="A900" s="4">
        <v>899</v>
      </c>
      <c r="B900" s="6" t="s">
        <v>1349</v>
      </c>
      <c r="C900" s="12" t="s">
        <v>1350</v>
      </c>
      <c r="D900" s="5">
        <v>55000000</v>
      </c>
      <c r="E900" s="5">
        <v>34353000</v>
      </c>
      <c r="F900" s="5">
        <v>67353000</v>
      </c>
      <c r="G900" s="5"/>
    </row>
    <row r="901" spans="1:7">
      <c r="A901" s="4">
        <v>900</v>
      </c>
      <c r="B901" s="6" t="s">
        <v>1351</v>
      </c>
      <c r="C901" s="12" t="s">
        <v>1352</v>
      </c>
      <c r="D901" s="5">
        <v>55000000</v>
      </c>
      <c r="E901" s="5">
        <v>34234008</v>
      </c>
      <c r="F901" s="5">
        <v>45016494</v>
      </c>
      <c r="G901" s="5"/>
    </row>
    <row r="902" spans="1:7">
      <c r="A902" s="4">
        <v>901</v>
      </c>
      <c r="B902" s="6">
        <v>36256</v>
      </c>
      <c r="C902" s="12" t="s">
        <v>1353</v>
      </c>
      <c r="D902" s="5">
        <v>55000000</v>
      </c>
      <c r="E902" s="5">
        <v>34105207</v>
      </c>
      <c r="F902" s="5">
        <v>34105207</v>
      </c>
      <c r="G902" s="5"/>
    </row>
    <row r="903" spans="1:7">
      <c r="A903" s="4">
        <v>902</v>
      </c>
      <c r="B903" s="6">
        <v>37967</v>
      </c>
      <c r="C903" s="12" t="s">
        <v>1354</v>
      </c>
      <c r="D903" s="5">
        <v>55000000</v>
      </c>
      <c r="E903" s="5">
        <v>33832741</v>
      </c>
      <c r="F903" s="5">
        <v>63537164</v>
      </c>
      <c r="G903" s="5"/>
    </row>
    <row r="904" spans="1:7">
      <c r="A904" s="4">
        <v>903</v>
      </c>
      <c r="B904" s="6" t="s">
        <v>1355</v>
      </c>
      <c r="C904" s="12" t="s">
        <v>1356</v>
      </c>
      <c r="D904" s="5">
        <v>55000000</v>
      </c>
      <c r="E904" s="5">
        <v>33479698</v>
      </c>
      <c r="F904" s="5">
        <v>43980363</v>
      </c>
      <c r="G904" s="5"/>
    </row>
    <row r="905" spans="1:7">
      <c r="A905" s="4">
        <v>904</v>
      </c>
      <c r="B905" s="6" t="s">
        <v>1357</v>
      </c>
      <c r="C905" s="12" t="s">
        <v>1358</v>
      </c>
      <c r="D905" s="5">
        <v>55000000</v>
      </c>
      <c r="E905" s="5">
        <v>31051126</v>
      </c>
      <c r="F905" s="5">
        <v>136143605</v>
      </c>
      <c r="G905" s="5"/>
    </row>
    <row r="906" spans="1:7">
      <c r="A906" s="4">
        <v>905</v>
      </c>
      <c r="B906" s="6" t="s">
        <v>564</v>
      </c>
      <c r="C906" s="12" t="s">
        <v>1359</v>
      </c>
      <c r="D906" s="5">
        <v>55000000</v>
      </c>
      <c r="E906" s="5">
        <v>26520140</v>
      </c>
      <c r="F906" s="5">
        <v>29220140</v>
      </c>
      <c r="G906" s="5"/>
    </row>
    <row r="907" spans="1:7">
      <c r="A907" s="4">
        <v>906</v>
      </c>
      <c r="B907" s="6">
        <v>38395</v>
      </c>
      <c r="C907" s="12" t="s">
        <v>1360</v>
      </c>
      <c r="D907" s="5">
        <v>55000000</v>
      </c>
      <c r="E907" s="5">
        <v>25857987</v>
      </c>
      <c r="F907" s="5">
        <v>47953341</v>
      </c>
      <c r="G907" s="5"/>
    </row>
    <row r="908" spans="1:7">
      <c r="A908" s="4">
        <v>907</v>
      </c>
      <c r="B908" s="6">
        <v>35103</v>
      </c>
      <c r="C908" s="12" t="s">
        <v>1361</v>
      </c>
      <c r="D908" s="5">
        <v>55000000</v>
      </c>
      <c r="E908" s="5">
        <v>21226204</v>
      </c>
      <c r="F908" s="5">
        <v>60209334</v>
      </c>
      <c r="G908" s="5"/>
    </row>
    <row r="909" spans="1:7">
      <c r="A909" s="4">
        <v>908</v>
      </c>
      <c r="B909" s="6" t="s">
        <v>1362</v>
      </c>
      <c r="C909" s="12" t="s">
        <v>1363</v>
      </c>
      <c r="D909" s="5">
        <v>55000000</v>
      </c>
      <c r="E909" s="5">
        <v>18582965</v>
      </c>
      <c r="F909" s="5">
        <v>18582965</v>
      </c>
      <c r="G909" s="5"/>
    </row>
    <row r="910" spans="1:7">
      <c r="A910" s="4">
        <v>909</v>
      </c>
      <c r="B910" s="6">
        <v>39426</v>
      </c>
      <c r="C910" s="12" t="s">
        <v>1364</v>
      </c>
      <c r="D910" s="5">
        <v>55000000</v>
      </c>
      <c r="E910" s="5">
        <v>16285240</v>
      </c>
      <c r="F910" s="5">
        <v>74870866</v>
      </c>
      <c r="G910" s="5"/>
    </row>
    <row r="911" spans="1:7">
      <c r="A911" s="4">
        <v>910</v>
      </c>
      <c r="B911" s="6">
        <v>40153</v>
      </c>
      <c r="C911" s="12" t="s">
        <v>1365</v>
      </c>
      <c r="D911" s="5">
        <v>55000000</v>
      </c>
      <c r="E911" s="5">
        <v>16123323</v>
      </c>
      <c r="F911" s="5">
        <v>16123323</v>
      </c>
      <c r="G911" s="5"/>
    </row>
    <row r="912" spans="1:7">
      <c r="A912" s="4">
        <v>911</v>
      </c>
      <c r="B912" s="6" t="s">
        <v>1366</v>
      </c>
      <c r="C912" s="12" t="s">
        <v>1367</v>
      </c>
      <c r="D912" s="5">
        <v>55000000</v>
      </c>
      <c r="E912" s="5">
        <v>12882934</v>
      </c>
      <c r="F912" s="5">
        <v>12923936</v>
      </c>
      <c r="G912" s="5"/>
    </row>
    <row r="913" spans="1:7">
      <c r="A913" s="4">
        <v>912</v>
      </c>
      <c r="B913" s="6">
        <v>35704</v>
      </c>
      <c r="C913" s="12" t="s">
        <v>1368</v>
      </c>
      <c r="D913" s="5">
        <v>55000000</v>
      </c>
      <c r="E913" s="5">
        <v>11532774</v>
      </c>
      <c r="F913" s="5">
        <v>11532774</v>
      </c>
      <c r="G913" s="5"/>
    </row>
    <row r="914" spans="1:7">
      <c r="A914" s="4">
        <v>913</v>
      </c>
      <c r="B914" s="6">
        <v>41276</v>
      </c>
      <c r="C914" s="12" t="s">
        <v>1369</v>
      </c>
      <c r="D914" s="5">
        <v>55000000</v>
      </c>
      <c r="E914" s="5">
        <v>9489829</v>
      </c>
      <c r="F914" s="5">
        <v>22597969</v>
      </c>
      <c r="G914" s="5"/>
    </row>
    <row r="915" spans="1:7">
      <c r="A915" s="4">
        <v>914</v>
      </c>
      <c r="B915" s="6" t="s">
        <v>1247</v>
      </c>
      <c r="C915" s="12" t="s">
        <v>1370</v>
      </c>
      <c r="D915" s="5">
        <v>55000000</v>
      </c>
      <c r="E915" s="5">
        <v>7221458</v>
      </c>
      <c r="F915" s="5">
        <v>9521458</v>
      </c>
      <c r="G915" s="5"/>
    </row>
    <row r="916" spans="1:7">
      <c r="A916" s="4">
        <v>915</v>
      </c>
      <c r="B916" s="6" t="s">
        <v>767</v>
      </c>
      <c r="C916" s="12" t="s">
        <v>1371</v>
      </c>
      <c r="D916" s="5">
        <v>55000000</v>
      </c>
      <c r="E916" s="5">
        <v>6768055</v>
      </c>
      <c r="F916" s="5">
        <v>28231444</v>
      </c>
      <c r="G916" s="5"/>
    </row>
    <row r="917" spans="1:7">
      <c r="A917" s="4">
        <v>916</v>
      </c>
      <c r="B917" s="6" t="s">
        <v>1372</v>
      </c>
      <c r="C917" s="12" t="s">
        <v>1373</v>
      </c>
      <c r="D917" s="5">
        <v>55000000</v>
      </c>
      <c r="E917" s="5">
        <v>6167817</v>
      </c>
      <c r="F917" s="5">
        <v>69759296</v>
      </c>
      <c r="G917" s="5"/>
    </row>
    <row r="918" spans="1:7">
      <c r="A918" s="4">
        <v>917</v>
      </c>
      <c r="B918" s="6">
        <v>39177</v>
      </c>
      <c r="C918" s="12" t="s">
        <v>1374</v>
      </c>
      <c r="D918" s="5">
        <v>55000000</v>
      </c>
      <c r="E918" s="5">
        <v>5755286</v>
      </c>
      <c r="F918" s="5">
        <v>6521829</v>
      </c>
      <c r="G918" s="5"/>
    </row>
    <row r="919" spans="1:7">
      <c r="A919" s="4">
        <v>918</v>
      </c>
      <c r="B919" s="6" t="s">
        <v>1375</v>
      </c>
      <c r="C919" s="12" t="s">
        <v>1376</v>
      </c>
      <c r="D919" s="5">
        <v>55000000</v>
      </c>
      <c r="E919" s="5">
        <v>1147784</v>
      </c>
      <c r="F919" s="5">
        <v>1147784</v>
      </c>
      <c r="G919" s="5"/>
    </row>
    <row r="920" spans="1:7">
      <c r="A920" s="4">
        <v>919</v>
      </c>
      <c r="B920" s="6" t="s">
        <v>983</v>
      </c>
      <c r="C920" s="12" t="s">
        <v>1377</v>
      </c>
      <c r="D920" s="5">
        <v>55000000</v>
      </c>
      <c r="E920" s="5">
        <v>79161</v>
      </c>
      <c r="F920" s="5">
        <v>1807990</v>
      </c>
      <c r="G920" s="5"/>
    </row>
    <row r="921" spans="1:7">
      <c r="A921" s="4">
        <v>920</v>
      </c>
      <c r="B921" s="6" t="s">
        <v>1378</v>
      </c>
      <c r="C921" s="12" t="s">
        <v>1379</v>
      </c>
      <c r="D921" s="5">
        <v>54000000</v>
      </c>
      <c r="E921" s="5">
        <v>108185706</v>
      </c>
      <c r="F921" s="5">
        <v>108185706</v>
      </c>
      <c r="G921" s="5"/>
    </row>
    <row r="922" spans="1:7">
      <c r="A922" s="4">
        <v>921</v>
      </c>
      <c r="B922" s="6" t="s">
        <v>1380</v>
      </c>
      <c r="C922" s="12" t="s">
        <v>1381</v>
      </c>
      <c r="D922" s="5">
        <v>54000000</v>
      </c>
      <c r="E922" s="5">
        <v>81676888</v>
      </c>
      <c r="F922" s="5">
        <v>154338601</v>
      </c>
      <c r="G922" s="5"/>
    </row>
    <row r="923" spans="1:7">
      <c r="A923" s="4">
        <v>922</v>
      </c>
      <c r="B923" s="6" t="s">
        <v>1090</v>
      </c>
      <c r="C923" s="12" t="s">
        <v>1382</v>
      </c>
      <c r="D923" s="5">
        <v>54000000</v>
      </c>
      <c r="E923" s="5">
        <v>75802010</v>
      </c>
      <c r="F923" s="5">
        <v>130402010</v>
      </c>
      <c r="G923" s="5"/>
    </row>
    <row r="924" spans="1:7">
      <c r="A924" s="4">
        <v>923</v>
      </c>
      <c r="B924" s="6" t="s">
        <v>1175</v>
      </c>
      <c r="C924" s="12" t="s">
        <v>1383</v>
      </c>
      <c r="D924" s="5">
        <v>54000000</v>
      </c>
      <c r="E924" s="5">
        <v>69951824</v>
      </c>
      <c r="F924" s="5">
        <v>166617328</v>
      </c>
      <c r="G924" s="5"/>
    </row>
    <row r="925" spans="1:7">
      <c r="A925" s="4">
        <v>924</v>
      </c>
      <c r="B925" s="6" t="s">
        <v>1384</v>
      </c>
      <c r="C925" s="12" t="s">
        <v>1385</v>
      </c>
      <c r="D925" s="5">
        <v>54000000</v>
      </c>
      <c r="E925" s="5">
        <v>66520529</v>
      </c>
      <c r="F925" s="5">
        <v>66520529</v>
      </c>
      <c r="G925" s="5"/>
    </row>
    <row r="926" spans="1:7">
      <c r="A926" s="4">
        <v>925</v>
      </c>
      <c r="B926" s="6" t="s">
        <v>1386</v>
      </c>
      <c r="C926" s="12" t="s">
        <v>1387</v>
      </c>
      <c r="D926" s="5">
        <v>54000000</v>
      </c>
      <c r="E926" s="5">
        <v>26850426</v>
      </c>
      <c r="F926" s="5">
        <v>50719373</v>
      </c>
      <c r="G926" s="5"/>
    </row>
    <row r="927" spans="1:7">
      <c r="A927" s="4">
        <v>926</v>
      </c>
      <c r="B927" s="6">
        <v>37629</v>
      </c>
      <c r="C927" s="12" t="s">
        <v>1388</v>
      </c>
      <c r="D927" s="5">
        <v>54000000</v>
      </c>
      <c r="E927" s="5">
        <v>6087542</v>
      </c>
      <c r="F927" s="5">
        <v>7126002</v>
      </c>
      <c r="G927" s="5"/>
    </row>
    <row r="928" spans="1:7">
      <c r="A928" s="4">
        <v>927</v>
      </c>
      <c r="B928" s="6" t="s">
        <v>812</v>
      </c>
      <c r="C928" s="12" t="s">
        <v>1389</v>
      </c>
      <c r="D928" s="5">
        <v>53012938</v>
      </c>
      <c r="E928" s="5">
        <v>70327868</v>
      </c>
      <c r="F928" s="5">
        <v>107190108</v>
      </c>
      <c r="G928" s="5"/>
    </row>
    <row r="929" spans="1:7">
      <c r="A929" s="4">
        <v>928</v>
      </c>
      <c r="B929" s="6">
        <v>38480</v>
      </c>
      <c r="C929" s="12" t="s">
        <v>1390</v>
      </c>
      <c r="D929" s="5">
        <v>53000000</v>
      </c>
      <c r="E929" s="5">
        <v>80270227</v>
      </c>
      <c r="F929" s="5">
        <v>109848461</v>
      </c>
      <c r="G929" s="5"/>
    </row>
    <row r="930" spans="1:7">
      <c r="A930" s="4">
        <v>929</v>
      </c>
      <c r="B930" s="6" t="s">
        <v>508</v>
      </c>
      <c r="C930" s="12" t="s">
        <v>1391</v>
      </c>
      <c r="D930" s="5">
        <v>53000000</v>
      </c>
      <c r="E930" s="5">
        <v>73357727</v>
      </c>
      <c r="F930" s="5">
        <v>131159781</v>
      </c>
      <c r="G930" s="5"/>
    </row>
    <row r="931" spans="1:7">
      <c r="A931" s="4">
        <v>930</v>
      </c>
      <c r="B931" s="6" t="s">
        <v>1061</v>
      </c>
      <c r="C931" s="12" t="s">
        <v>1392</v>
      </c>
      <c r="D931" s="5">
        <v>53000000</v>
      </c>
      <c r="E931" s="5">
        <v>62575678</v>
      </c>
      <c r="F931" s="5">
        <v>98837872</v>
      </c>
      <c r="G931" s="5"/>
    </row>
    <row r="932" spans="1:7">
      <c r="A932" s="4">
        <v>931</v>
      </c>
      <c r="B932" s="6" t="s">
        <v>1171</v>
      </c>
      <c r="C932" s="12" t="s">
        <v>1393</v>
      </c>
      <c r="D932" s="5">
        <v>53000000</v>
      </c>
      <c r="E932" s="5">
        <v>58403409</v>
      </c>
      <c r="F932" s="5">
        <v>139801410</v>
      </c>
      <c r="G932" s="5"/>
    </row>
    <row r="933" spans="1:7">
      <c r="A933" s="4">
        <v>932</v>
      </c>
      <c r="B933" s="6" t="s">
        <v>1394</v>
      </c>
      <c r="C933" s="12" t="s">
        <v>1395</v>
      </c>
      <c r="D933" s="5">
        <v>53000000</v>
      </c>
      <c r="E933" s="5">
        <v>57386369</v>
      </c>
      <c r="F933" s="5">
        <v>179213196</v>
      </c>
      <c r="G933" s="5"/>
    </row>
    <row r="934" spans="1:7">
      <c r="A934" s="4">
        <v>933</v>
      </c>
      <c r="B934" s="6">
        <v>36933</v>
      </c>
      <c r="C934" s="12" t="s">
        <v>1396</v>
      </c>
      <c r="D934" s="5">
        <v>53000000</v>
      </c>
      <c r="E934" s="5">
        <v>45207112</v>
      </c>
      <c r="F934" s="5">
        <v>54207112</v>
      </c>
      <c r="G934" s="5"/>
    </row>
    <row r="935" spans="1:7">
      <c r="A935" s="4">
        <v>934</v>
      </c>
      <c r="B935" s="6" t="s">
        <v>1397</v>
      </c>
      <c r="C935" s="12" t="s">
        <v>1398</v>
      </c>
      <c r="D935" s="5">
        <v>53000000</v>
      </c>
      <c r="E935" s="5">
        <v>33602376</v>
      </c>
      <c r="F935" s="5">
        <v>63657941</v>
      </c>
      <c r="G935" s="5"/>
    </row>
    <row r="936" spans="1:7">
      <c r="A936" s="4">
        <v>935</v>
      </c>
      <c r="B936" s="6">
        <v>39237</v>
      </c>
      <c r="C936" s="12" t="s">
        <v>1399</v>
      </c>
      <c r="D936" s="5">
        <v>53000000</v>
      </c>
      <c r="E936" s="5">
        <v>25031037</v>
      </c>
      <c r="F936" s="5">
        <v>50187789</v>
      </c>
      <c r="G936" s="5"/>
    </row>
    <row r="937" spans="1:7">
      <c r="A937" s="4">
        <v>936</v>
      </c>
      <c r="B937" s="6" t="s">
        <v>1190</v>
      </c>
      <c r="C937" s="12" t="s">
        <v>1400</v>
      </c>
      <c r="D937" s="5">
        <v>53000000</v>
      </c>
      <c r="E937" s="5">
        <v>22852487</v>
      </c>
      <c r="F937" s="5">
        <v>22852487</v>
      </c>
      <c r="G937" s="5"/>
    </row>
    <row r="938" spans="1:7">
      <c r="A938" s="4">
        <v>937</v>
      </c>
      <c r="B938" s="6" t="s">
        <v>1401</v>
      </c>
      <c r="C938" s="12" t="s">
        <v>1402</v>
      </c>
      <c r="D938" s="5">
        <v>52500000</v>
      </c>
      <c r="E938" s="5">
        <v>95720716</v>
      </c>
      <c r="F938" s="5">
        <v>134612435</v>
      </c>
      <c r="G938" s="5"/>
    </row>
    <row r="939" spans="1:7">
      <c r="A939" s="4">
        <v>938</v>
      </c>
      <c r="B939" s="6" t="s">
        <v>1403</v>
      </c>
      <c r="C939" s="12" t="s">
        <v>1404</v>
      </c>
      <c r="D939" s="5">
        <v>52000000</v>
      </c>
      <c r="E939" s="5">
        <v>164606800</v>
      </c>
      <c r="F939" s="5">
        <v>355612291</v>
      </c>
      <c r="G939" s="5"/>
    </row>
    <row r="940" spans="1:7">
      <c r="A940" s="4">
        <v>939</v>
      </c>
      <c r="B940" s="6" t="s">
        <v>45</v>
      </c>
      <c r="C940" s="12" t="s">
        <v>1405</v>
      </c>
      <c r="D940" s="5">
        <v>52000000</v>
      </c>
      <c r="E940" s="5">
        <v>144130063</v>
      </c>
      <c r="F940" s="5">
        <v>602500560</v>
      </c>
      <c r="G940" s="5"/>
    </row>
    <row r="941" spans="1:7">
      <c r="A941" s="4">
        <v>940</v>
      </c>
      <c r="B941" s="6">
        <v>38754</v>
      </c>
      <c r="C941" s="12" t="s">
        <v>1406</v>
      </c>
      <c r="D941" s="5">
        <v>52000000</v>
      </c>
      <c r="E941" s="5">
        <v>118703275</v>
      </c>
      <c r="F941" s="5">
        <v>205727307</v>
      </c>
      <c r="G941" s="5"/>
    </row>
    <row r="942" spans="1:7">
      <c r="A942" s="4">
        <v>941</v>
      </c>
      <c r="B942" s="6">
        <v>40514</v>
      </c>
      <c r="C942" s="12" t="s">
        <v>1407</v>
      </c>
      <c r="D942" s="5">
        <v>52000000</v>
      </c>
      <c r="E942" s="5">
        <v>110485654</v>
      </c>
      <c r="F942" s="5">
        <v>217569328</v>
      </c>
      <c r="G942" s="5"/>
    </row>
    <row r="943" spans="1:7">
      <c r="A943" s="4">
        <v>942</v>
      </c>
      <c r="B943" s="6" t="s">
        <v>1001</v>
      </c>
      <c r="C943" s="12" t="s">
        <v>1408</v>
      </c>
      <c r="D943" s="5">
        <v>52000000</v>
      </c>
      <c r="E943" s="5">
        <v>42438300</v>
      </c>
      <c r="F943" s="5">
        <v>110400000</v>
      </c>
      <c r="G943" s="5"/>
    </row>
    <row r="944" spans="1:7">
      <c r="A944" s="4">
        <v>943</v>
      </c>
      <c r="B944" s="6">
        <v>40671</v>
      </c>
      <c r="C944" s="12" t="s">
        <v>1409</v>
      </c>
      <c r="D944" s="5">
        <v>52000000</v>
      </c>
      <c r="E944" s="5">
        <v>37081475</v>
      </c>
      <c r="F944" s="5">
        <v>75835124</v>
      </c>
      <c r="G944" s="5"/>
    </row>
    <row r="945" spans="1:7">
      <c r="A945" s="4">
        <v>944</v>
      </c>
      <c r="B945" s="6" t="s">
        <v>1410</v>
      </c>
      <c r="C945" s="12" t="s">
        <v>1411</v>
      </c>
      <c r="D945" s="5">
        <v>52000000</v>
      </c>
      <c r="E945" s="5">
        <v>36400491</v>
      </c>
      <c r="F945" s="5">
        <v>97709034</v>
      </c>
      <c r="G945" s="5"/>
    </row>
    <row r="946" spans="1:7">
      <c r="A946" s="4">
        <v>945</v>
      </c>
      <c r="B946" s="6" t="s">
        <v>1149</v>
      </c>
      <c r="C946" s="12" t="s">
        <v>1412</v>
      </c>
      <c r="D946" s="5">
        <v>52000000</v>
      </c>
      <c r="E946" s="5">
        <v>34580635</v>
      </c>
      <c r="F946" s="5">
        <v>47407635</v>
      </c>
      <c r="G946" s="5"/>
    </row>
    <row r="947" spans="1:7">
      <c r="A947" s="4">
        <v>946</v>
      </c>
      <c r="B947" s="6">
        <v>40300</v>
      </c>
      <c r="C947" s="12" t="s">
        <v>1413</v>
      </c>
      <c r="D947" s="5">
        <v>52000000</v>
      </c>
      <c r="E947" s="5">
        <v>24077427</v>
      </c>
      <c r="F947" s="5">
        <v>53139168</v>
      </c>
      <c r="G947" s="5"/>
    </row>
    <row r="948" spans="1:7">
      <c r="A948" s="4">
        <v>947</v>
      </c>
      <c r="B948" s="6" t="s">
        <v>1414</v>
      </c>
      <c r="C948" s="12" t="s">
        <v>1415</v>
      </c>
      <c r="D948" s="5">
        <v>52000000</v>
      </c>
      <c r="E948" s="5">
        <v>23010607</v>
      </c>
      <c r="F948" s="5">
        <v>23010607</v>
      </c>
      <c r="G948" s="5"/>
    </row>
    <row r="949" spans="1:7">
      <c r="A949" s="4">
        <v>948</v>
      </c>
      <c r="B949" s="6" t="s">
        <v>1416</v>
      </c>
      <c r="C949" s="12" t="s">
        <v>1417</v>
      </c>
      <c r="D949" s="5">
        <v>51000000</v>
      </c>
      <c r="E949" s="5">
        <v>90570999</v>
      </c>
      <c r="F949" s="5">
        <v>149270999</v>
      </c>
      <c r="G949" s="5"/>
    </row>
    <row r="950" spans="1:7">
      <c r="A950" s="4">
        <v>949</v>
      </c>
      <c r="B950" s="6">
        <v>38815</v>
      </c>
      <c r="C950" s="12" t="s">
        <v>1418</v>
      </c>
      <c r="D950" s="5">
        <v>51000000</v>
      </c>
      <c r="E950" s="5">
        <v>72779000</v>
      </c>
      <c r="F950" s="5">
        <v>118583844</v>
      </c>
      <c r="G950" s="5"/>
    </row>
    <row r="951" spans="1:7">
      <c r="A951" s="4">
        <v>950</v>
      </c>
      <c r="B951" s="6" t="s">
        <v>769</v>
      </c>
      <c r="C951" s="12" t="s">
        <v>1419</v>
      </c>
      <c r="D951" s="5">
        <v>51000000</v>
      </c>
      <c r="E951" s="5">
        <v>35093569</v>
      </c>
      <c r="F951" s="5">
        <v>46815807</v>
      </c>
      <c r="G951" s="5"/>
    </row>
    <row r="952" spans="1:7">
      <c r="A952" s="4">
        <v>951</v>
      </c>
      <c r="B952" s="6">
        <v>40636</v>
      </c>
      <c r="C952" s="12" t="s">
        <v>1420</v>
      </c>
      <c r="D952" s="5">
        <v>50200000</v>
      </c>
      <c r="E952" s="5">
        <v>62495645</v>
      </c>
      <c r="F952" s="5">
        <v>126931325</v>
      </c>
      <c r="G952" s="5"/>
    </row>
    <row r="953" spans="1:7">
      <c r="A953" s="4">
        <v>952</v>
      </c>
      <c r="B953" s="6" t="s">
        <v>53</v>
      </c>
      <c r="C953" s="12" t="s">
        <v>54</v>
      </c>
      <c r="D953" s="5">
        <v>50000000</v>
      </c>
      <c r="E953" s="5">
        <v>296623634</v>
      </c>
      <c r="F953" s="5">
        <v>687557727</v>
      </c>
      <c r="G953" s="5"/>
    </row>
    <row r="954" spans="1:7">
      <c r="A954" s="4">
        <v>953</v>
      </c>
      <c r="B954" s="6" t="s">
        <v>1394</v>
      </c>
      <c r="C954" s="12" t="s">
        <v>1421</v>
      </c>
      <c r="D954" s="5">
        <v>50000000</v>
      </c>
      <c r="E954" s="5">
        <v>267655011</v>
      </c>
      <c r="F954" s="5">
        <v>491812794</v>
      </c>
      <c r="G954" s="5"/>
    </row>
    <row r="955" spans="1:7">
      <c r="A955" s="4">
        <v>954</v>
      </c>
      <c r="B955" s="6" t="s">
        <v>1422</v>
      </c>
      <c r="C955" s="12" t="s">
        <v>1423</v>
      </c>
      <c r="D955" s="5">
        <v>50000000</v>
      </c>
      <c r="E955" s="5">
        <v>218665740</v>
      </c>
      <c r="F955" s="5">
        <v>556016627</v>
      </c>
      <c r="G955" s="5"/>
    </row>
    <row r="956" spans="1:7">
      <c r="A956" s="4">
        <v>955</v>
      </c>
      <c r="B956" s="6" t="s">
        <v>256</v>
      </c>
      <c r="C956" s="12" t="s">
        <v>1424</v>
      </c>
      <c r="D956" s="5">
        <v>50000000</v>
      </c>
      <c r="E956" s="5">
        <v>191719337</v>
      </c>
      <c r="F956" s="5">
        <v>331333876</v>
      </c>
      <c r="G956" s="5"/>
    </row>
    <row r="957" spans="1:7">
      <c r="A957" s="4">
        <v>956</v>
      </c>
      <c r="B957" s="6" t="s">
        <v>1425</v>
      </c>
      <c r="C957" s="12" t="s">
        <v>1426</v>
      </c>
      <c r="D957" s="5">
        <v>50000000</v>
      </c>
      <c r="E957" s="5">
        <v>165493908</v>
      </c>
      <c r="F957" s="5">
        <v>390500000</v>
      </c>
      <c r="G957" s="5"/>
    </row>
    <row r="958" spans="1:7">
      <c r="A958" s="4">
        <v>957</v>
      </c>
      <c r="B958" s="6" t="s">
        <v>786</v>
      </c>
      <c r="C958" s="12" t="s">
        <v>1427</v>
      </c>
      <c r="D958" s="5">
        <v>50000000</v>
      </c>
      <c r="E958" s="5">
        <v>153952592</v>
      </c>
      <c r="F958" s="5">
        <v>274000000</v>
      </c>
      <c r="G958" s="5"/>
    </row>
    <row r="959" spans="1:7">
      <c r="A959" s="4">
        <v>958</v>
      </c>
      <c r="B959" s="6" t="s">
        <v>297</v>
      </c>
      <c r="C959" s="12" t="s">
        <v>1428</v>
      </c>
      <c r="D959" s="5">
        <v>50000000</v>
      </c>
      <c r="E959" s="5">
        <v>150357137</v>
      </c>
      <c r="F959" s="5">
        <v>238757137</v>
      </c>
      <c r="G959" s="5"/>
    </row>
    <row r="960" spans="1:7">
      <c r="A960" s="4">
        <v>959</v>
      </c>
      <c r="B960" s="6" t="s">
        <v>1429</v>
      </c>
      <c r="C960" s="12" t="s">
        <v>1430</v>
      </c>
      <c r="D960" s="5">
        <v>50000000</v>
      </c>
      <c r="E960" s="5">
        <v>148478011</v>
      </c>
      <c r="F960" s="5">
        <v>314111923</v>
      </c>
      <c r="G960" s="5"/>
    </row>
    <row r="961" spans="1:7">
      <c r="A961" s="4">
        <v>960</v>
      </c>
      <c r="B961" s="6" t="s">
        <v>776</v>
      </c>
      <c r="C961" s="12" t="s">
        <v>1431</v>
      </c>
      <c r="D961" s="5">
        <v>50000000</v>
      </c>
      <c r="E961" s="5">
        <v>135014968</v>
      </c>
      <c r="F961" s="5">
        <v>202173000</v>
      </c>
      <c r="G961" s="5"/>
    </row>
    <row r="962" spans="1:7">
      <c r="A962" s="4">
        <v>961</v>
      </c>
      <c r="B962" s="6" t="s">
        <v>1030</v>
      </c>
      <c r="C962" s="12" t="s">
        <v>1432</v>
      </c>
      <c r="D962" s="5">
        <v>50000000</v>
      </c>
      <c r="E962" s="5">
        <v>128002372</v>
      </c>
      <c r="F962" s="5">
        <v>203502372</v>
      </c>
      <c r="G962" s="5"/>
    </row>
    <row r="963" spans="1:7">
      <c r="A963" s="4">
        <v>962</v>
      </c>
      <c r="B963" s="6" t="s">
        <v>1433</v>
      </c>
      <c r="C963" s="12" t="s">
        <v>1434</v>
      </c>
      <c r="D963" s="5">
        <v>50000000</v>
      </c>
      <c r="E963" s="5">
        <v>127411564</v>
      </c>
      <c r="F963" s="5">
        <v>212411564</v>
      </c>
      <c r="G963" s="5"/>
    </row>
    <row r="964" spans="1:7">
      <c r="A964" s="4">
        <v>963</v>
      </c>
      <c r="B964" s="6" t="s">
        <v>1435</v>
      </c>
      <c r="C964" s="12" t="s">
        <v>1436</v>
      </c>
      <c r="D964" s="5">
        <v>50000000</v>
      </c>
      <c r="E964" s="5">
        <v>127352707</v>
      </c>
      <c r="F964" s="5">
        <v>172185754</v>
      </c>
      <c r="G964" s="5"/>
    </row>
    <row r="965" spans="1:7">
      <c r="A965" s="4">
        <v>964</v>
      </c>
      <c r="B965" s="6">
        <v>40792</v>
      </c>
      <c r="C965" s="12" t="s">
        <v>1437</v>
      </c>
      <c r="D965" s="5">
        <v>50000000</v>
      </c>
      <c r="E965" s="5">
        <v>127004179</v>
      </c>
      <c r="F965" s="5">
        <v>257972745</v>
      </c>
      <c r="G965" s="5"/>
    </row>
    <row r="966" spans="1:7">
      <c r="A966" s="4">
        <v>965</v>
      </c>
      <c r="B966" s="6" t="s">
        <v>1438</v>
      </c>
      <c r="C966" s="12" t="s">
        <v>1439</v>
      </c>
      <c r="D966" s="5">
        <v>50000000</v>
      </c>
      <c r="E966" s="5">
        <v>126293452</v>
      </c>
      <c r="F966" s="5">
        <v>171269535</v>
      </c>
      <c r="G966" s="5"/>
    </row>
    <row r="967" spans="1:7">
      <c r="A967" s="4">
        <v>966</v>
      </c>
      <c r="B967" s="6" t="s">
        <v>1440</v>
      </c>
      <c r="C967" s="12" t="s">
        <v>1441</v>
      </c>
      <c r="D967" s="5">
        <v>50000000</v>
      </c>
      <c r="E967" s="5">
        <v>125548685</v>
      </c>
      <c r="F967" s="5">
        <v>257805243</v>
      </c>
      <c r="G967" s="5"/>
    </row>
    <row r="968" spans="1:7">
      <c r="A968" s="4">
        <v>967</v>
      </c>
      <c r="B968" s="6">
        <v>37804</v>
      </c>
      <c r="C968" s="12" t="s">
        <v>1442</v>
      </c>
      <c r="D968" s="5">
        <v>50000000</v>
      </c>
      <c r="E968" s="5">
        <v>105807520</v>
      </c>
      <c r="F968" s="5">
        <v>178890782</v>
      </c>
      <c r="G968" s="5"/>
    </row>
    <row r="969" spans="1:7">
      <c r="A969" s="4">
        <v>968</v>
      </c>
      <c r="B969" s="6">
        <v>34649</v>
      </c>
      <c r="C969" s="12" t="s">
        <v>1443</v>
      </c>
      <c r="D969" s="5">
        <v>50000000</v>
      </c>
      <c r="E969" s="5">
        <v>105264608</v>
      </c>
      <c r="F969" s="5">
        <v>223564608</v>
      </c>
      <c r="G969" s="5"/>
    </row>
    <row r="970" spans="1:7">
      <c r="A970" s="4">
        <v>969</v>
      </c>
      <c r="B970" s="6" t="s">
        <v>1175</v>
      </c>
      <c r="C970" s="12" t="s">
        <v>1444</v>
      </c>
      <c r="D970" s="5">
        <v>50000000</v>
      </c>
      <c r="E970" s="5">
        <v>97690976</v>
      </c>
      <c r="F970" s="5">
        <v>225990976</v>
      </c>
      <c r="G970" s="5"/>
    </row>
    <row r="971" spans="1:7">
      <c r="A971" s="4">
        <v>970</v>
      </c>
      <c r="B971" s="6" t="s">
        <v>1445</v>
      </c>
      <c r="C971" s="12" t="s">
        <v>1446</v>
      </c>
      <c r="D971" s="5">
        <v>50000000</v>
      </c>
      <c r="E971" s="5">
        <v>91742160</v>
      </c>
      <c r="F971" s="5">
        <v>212742160</v>
      </c>
      <c r="G971" s="5"/>
    </row>
    <row r="972" spans="1:7">
      <c r="A972" s="4">
        <v>971</v>
      </c>
      <c r="B972" s="6" t="s">
        <v>776</v>
      </c>
      <c r="C972" s="12" t="s">
        <v>1447</v>
      </c>
      <c r="D972" s="5">
        <v>50000000</v>
      </c>
      <c r="E972" s="5">
        <v>91137662</v>
      </c>
      <c r="F972" s="5">
        <v>159745279</v>
      </c>
      <c r="G972" s="5"/>
    </row>
    <row r="973" spans="1:7">
      <c r="A973" s="4">
        <v>972</v>
      </c>
      <c r="B973" s="6">
        <v>41525</v>
      </c>
      <c r="C973" s="12" t="s">
        <v>1448</v>
      </c>
      <c r="D973" s="5">
        <v>50000000</v>
      </c>
      <c r="E973" s="5">
        <v>90282580</v>
      </c>
      <c r="F973" s="5">
        <v>238059569</v>
      </c>
      <c r="G973" s="5"/>
    </row>
    <row r="974" spans="1:7">
      <c r="A974" s="4">
        <v>973</v>
      </c>
      <c r="B974" s="6">
        <v>38993</v>
      </c>
      <c r="C974" s="12" t="s">
        <v>1449</v>
      </c>
      <c r="D974" s="5">
        <v>50000000</v>
      </c>
      <c r="E974" s="5">
        <v>88715192</v>
      </c>
      <c r="F974" s="5">
        <v>128402901</v>
      </c>
      <c r="G974" s="5"/>
    </row>
    <row r="975" spans="1:7">
      <c r="A975" s="4">
        <v>974</v>
      </c>
      <c r="B975" s="6" t="s">
        <v>1450</v>
      </c>
      <c r="C975" s="12" t="s">
        <v>1451</v>
      </c>
      <c r="D975" s="5">
        <v>50000000</v>
      </c>
      <c r="E975" s="5">
        <v>88634237</v>
      </c>
      <c r="F975" s="5">
        <v>185798265</v>
      </c>
      <c r="G975" s="5"/>
    </row>
    <row r="976" spans="1:7">
      <c r="A976" s="4">
        <v>975</v>
      </c>
      <c r="B976" s="6" t="s">
        <v>178</v>
      </c>
      <c r="C976" s="12" t="s">
        <v>1452</v>
      </c>
      <c r="D976" s="5">
        <v>50000000</v>
      </c>
      <c r="E976" s="5">
        <v>84351197</v>
      </c>
      <c r="F976" s="5">
        <v>147142328</v>
      </c>
      <c r="G976" s="5"/>
    </row>
    <row r="977" spans="1:7">
      <c r="A977" s="4">
        <v>976</v>
      </c>
      <c r="B977" s="6">
        <v>36282</v>
      </c>
      <c r="C977" s="12" t="s">
        <v>1453</v>
      </c>
      <c r="D977" s="5">
        <v>50000000</v>
      </c>
      <c r="E977" s="5">
        <v>81526121</v>
      </c>
      <c r="F977" s="5">
        <v>161626121</v>
      </c>
      <c r="G977" s="5"/>
    </row>
    <row r="978" spans="1:7">
      <c r="A978" s="4">
        <v>977</v>
      </c>
      <c r="B978" s="6">
        <v>34948</v>
      </c>
      <c r="C978" s="12" t="s">
        <v>1454</v>
      </c>
      <c r="D978" s="5">
        <v>50000000</v>
      </c>
      <c r="E978" s="5">
        <v>81022333</v>
      </c>
      <c r="F978" s="5">
        <v>152022333</v>
      </c>
      <c r="G978" s="5"/>
    </row>
    <row r="979" spans="1:7">
      <c r="A979" s="4">
        <v>978</v>
      </c>
      <c r="B979" s="6" t="s">
        <v>1202</v>
      </c>
      <c r="C979" s="12" t="s">
        <v>1455</v>
      </c>
      <c r="D979" s="5">
        <v>50000000</v>
      </c>
      <c r="E979" s="5">
        <v>79957634</v>
      </c>
      <c r="F979" s="5">
        <v>186450317</v>
      </c>
      <c r="G979" s="5"/>
    </row>
    <row r="980" spans="1:7">
      <c r="A980" s="4">
        <v>979</v>
      </c>
      <c r="B980" s="6" t="s">
        <v>1456</v>
      </c>
      <c r="C980" s="12" t="s">
        <v>1457</v>
      </c>
      <c r="D980" s="5">
        <v>50000000</v>
      </c>
      <c r="E980" s="5">
        <v>75941727</v>
      </c>
      <c r="F980" s="5">
        <v>161941727</v>
      </c>
      <c r="G980" s="5"/>
    </row>
    <row r="981" spans="1:7">
      <c r="A981" s="4">
        <v>980</v>
      </c>
      <c r="B981" s="6" t="s">
        <v>1458</v>
      </c>
      <c r="C981" s="12" t="s">
        <v>1459</v>
      </c>
      <c r="D981" s="5">
        <v>50000000</v>
      </c>
      <c r="E981" s="5">
        <v>75624550</v>
      </c>
      <c r="F981" s="5">
        <v>118729073</v>
      </c>
      <c r="G981" s="5"/>
    </row>
    <row r="982" spans="1:7">
      <c r="A982" s="4">
        <v>981</v>
      </c>
      <c r="B982" s="6" t="s">
        <v>975</v>
      </c>
      <c r="C982" s="12" t="s">
        <v>1460</v>
      </c>
      <c r="D982" s="5">
        <v>50000000</v>
      </c>
      <c r="E982" s="5">
        <v>75605492</v>
      </c>
      <c r="F982" s="5">
        <v>111300835</v>
      </c>
      <c r="G982" s="5"/>
    </row>
    <row r="983" spans="1:7">
      <c r="A983" s="4">
        <v>982</v>
      </c>
      <c r="B983" s="6">
        <v>38297</v>
      </c>
      <c r="C983" s="12" t="s">
        <v>1461</v>
      </c>
      <c r="D983" s="5">
        <v>50000000</v>
      </c>
      <c r="E983" s="5">
        <v>75367693</v>
      </c>
      <c r="F983" s="5">
        <v>208094550</v>
      </c>
      <c r="G983" s="5"/>
    </row>
    <row r="984" spans="1:7">
      <c r="A984" s="4">
        <v>983</v>
      </c>
      <c r="B984" s="6" t="s">
        <v>201</v>
      </c>
      <c r="C984" s="12" t="s">
        <v>1462</v>
      </c>
      <c r="D984" s="5">
        <v>50000000</v>
      </c>
      <c r="E984" s="5">
        <v>73701902</v>
      </c>
      <c r="F984" s="5">
        <v>96469187</v>
      </c>
      <c r="G984" s="5"/>
    </row>
    <row r="985" spans="1:7">
      <c r="A985" s="4">
        <v>984</v>
      </c>
      <c r="B985" s="6" t="s">
        <v>1463</v>
      </c>
      <c r="C985" s="12" t="s">
        <v>1464</v>
      </c>
      <c r="D985" s="5">
        <v>50000000</v>
      </c>
      <c r="E985" s="5">
        <v>70511035</v>
      </c>
      <c r="F985" s="5">
        <v>130214162</v>
      </c>
      <c r="G985" s="5"/>
    </row>
    <row r="986" spans="1:7">
      <c r="A986" s="4">
        <v>985</v>
      </c>
      <c r="B986" s="6">
        <v>34975</v>
      </c>
      <c r="C986" s="12" t="s">
        <v>1465</v>
      </c>
      <c r="D986" s="5">
        <v>50000000</v>
      </c>
      <c r="E986" s="5">
        <v>67823573</v>
      </c>
      <c r="F986" s="5">
        <v>67823573</v>
      </c>
      <c r="G986" s="5"/>
    </row>
    <row r="987" spans="1:7">
      <c r="A987" s="4">
        <v>986</v>
      </c>
      <c r="B987" s="6" t="s">
        <v>1466</v>
      </c>
      <c r="C987" s="12" t="s">
        <v>1467</v>
      </c>
      <c r="D987" s="5">
        <v>50000000</v>
      </c>
      <c r="E987" s="5">
        <v>67172594</v>
      </c>
      <c r="F987" s="5">
        <v>105103783</v>
      </c>
      <c r="G987" s="5"/>
    </row>
    <row r="988" spans="1:7">
      <c r="A988" s="4">
        <v>987</v>
      </c>
      <c r="B988" s="6" t="s">
        <v>1468</v>
      </c>
      <c r="C988" s="12" t="s">
        <v>1469</v>
      </c>
      <c r="D988" s="5">
        <v>50000000</v>
      </c>
      <c r="E988" s="5">
        <v>66711892</v>
      </c>
      <c r="F988" s="5">
        <v>117211892</v>
      </c>
      <c r="G988" s="5"/>
    </row>
    <row r="989" spans="1:7">
      <c r="A989" s="4">
        <v>988</v>
      </c>
      <c r="B989" s="6" t="s">
        <v>1470</v>
      </c>
      <c r="C989" s="12" t="s">
        <v>1471</v>
      </c>
      <c r="D989" s="5">
        <v>50000000</v>
      </c>
      <c r="E989" s="5">
        <v>66010682</v>
      </c>
      <c r="F989" s="5">
        <v>144110682</v>
      </c>
      <c r="G989" s="5"/>
    </row>
    <row r="990" spans="1:7">
      <c r="A990" s="4">
        <v>989</v>
      </c>
      <c r="B990" s="6">
        <v>37804</v>
      </c>
      <c r="C990" s="12" t="s">
        <v>1472</v>
      </c>
      <c r="D990" s="5">
        <v>50000000</v>
      </c>
      <c r="E990" s="5">
        <v>60470220</v>
      </c>
      <c r="F990" s="5">
        <v>88316835</v>
      </c>
      <c r="G990" s="5"/>
    </row>
    <row r="991" spans="1:7">
      <c r="A991" s="4">
        <v>990</v>
      </c>
      <c r="B991" s="6" t="s">
        <v>1473</v>
      </c>
      <c r="C991" s="12" t="s">
        <v>1474</v>
      </c>
      <c r="D991" s="5">
        <v>50000000</v>
      </c>
      <c r="E991" s="5">
        <v>59157732</v>
      </c>
      <c r="F991" s="5">
        <v>156399644</v>
      </c>
      <c r="G991" s="5"/>
    </row>
    <row r="992" spans="1:7">
      <c r="A992" s="4">
        <v>991</v>
      </c>
      <c r="B992" s="6">
        <v>38992</v>
      </c>
      <c r="C992" s="12" t="s">
        <v>1475</v>
      </c>
      <c r="D992" s="5">
        <v>50000000</v>
      </c>
      <c r="E992" s="5">
        <v>58640119</v>
      </c>
      <c r="F992" s="5">
        <v>71052604</v>
      </c>
      <c r="G992" s="5"/>
    </row>
    <row r="993" spans="1:7">
      <c r="A993" s="4">
        <v>992</v>
      </c>
      <c r="B993" s="6">
        <v>41064</v>
      </c>
      <c r="C993" s="12" t="s">
        <v>1476</v>
      </c>
      <c r="D993" s="5">
        <v>50000000</v>
      </c>
      <c r="E993" s="5">
        <v>56758835</v>
      </c>
      <c r="F993" s="5">
        <v>236799211</v>
      </c>
      <c r="G993" s="5"/>
    </row>
    <row r="994" spans="1:7">
      <c r="A994" s="4">
        <v>993</v>
      </c>
      <c r="B994" s="6" t="s">
        <v>1477</v>
      </c>
      <c r="C994" s="12" t="s">
        <v>1478</v>
      </c>
      <c r="D994" s="5">
        <v>50000000</v>
      </c>
      <c r="E994" s="5">
        <v>55703475</v>
      </c>
      <c r="F994" s="5">
        <v>214949716</v>
      </c>
      <c r="G994" s="5"/>
    </row>
    <row r="995" spans="1:7">
      <c r="A995" s="4">
        <v>994</v>
      </c>
      <c r="B995" s="6" t="s">
        <v>1479</v>
      </c>
      <c r="C995" s="12" t="s">
        <v>1480</v>
      </c>
      <c r="D995" s="5">
        <v>50000000</v>
      </c>
      <c r="E995" s="5">
        <v>55100437</v>
      </c>
      <c r="F995" s="5">
        <v>146195159</v>
      </c>
      <c r="G995" s="5"/>
    </row>
    <row r="996" spans="1:7">
      <c r="A996" s="4">
        <v>995</v>
      </c>
      <c r="B996" s="6" t="s">
        <v>1481</v>
      </c>
      <c r="C996" s="12" t="s">
        <v>1482</v>
      </c>
      <c r="D996" s="5">
        <v>50000000</v>
      </c>
      <c r="E996" s="5">
        <v>54997476</v>
      </c>
      <c r="F996" s="5">
        <v>104488383</v>
      </c>
      <c r="G996" s="5"/>
    </row>
    <row r="997" spans="1:7">
      <c r="A997" s="4">
        <v>996</v>
      </c>
      <c r="B997" s="6" t="s">
        <v>1483</v>
      </c>
      <c r="C997" s="12" t="s">
        <v>1484</v>
      </c>
      <c r="D997" s="5">
        <v>50000000</v>
      </c>
      <c r="E997" s="5">
        <v>52853219</v>
      </c>
      <c r="F997" s="5">
        <v>68053219</v>
      </c>
      <c r="G997" s="5"/>
    </row>
    <row r="998" spans="1:7">
      <c r="A998" s="4">
        <v>997</v>
      </c>
      <c r="B998" s="6">
        <v>37473</v>
      </c>
      <c r="C998" s="12" t="s">
        <v>1485</v>
      </c>
      <c r="D998" s="5">
        <v>50000000</v>
      </c>
      <c r="E998" s="5">
        <v>52752475</v>
      </c>
      <c r="F998" s="5">
        <v>119114494</v>
      </c>
      <c r="G998" s="5"/>
    </row>
    <row r="999" spans="1:7">
      <c r="A999" s="4">
        <v>998</v>
      </c>
      <c r="B999" s="6" t="s">
        <v>1486</v>
      </c>
      <c r="C999" s="12" t="s">
        <v>1487</v>
      </c>
      <c r="D999" s="5">
        <v>50000000</v>
      </c>
      <c r="E999" s="5">
        <v>50824620</v>
      </c>
      <c r="F999" s="5">
        <v>92690959</v>
      </c>
      <c r="G999" s="5"/>
    </row>
    <row r="1000" spans="1:7">
      <c r="A1000" s="4">
        <v>999</v>
      </c>
      <c r="B1000" s="6">
        <v>38269</v>
      </c>
      <c r="C1000" s="12" t="s">
        <v>1488</v>
      </c>
      <c r="D1000" s="5">
        <v>50000000</v>
      </c>
      <c r="E1000" s="5">
        <v>50740078</v>
      </c>
      <c r="F1000" s="5">
        <v>125168734</v>
      </c>
      <c r="G1000" s="5"/>
    </row>
    <row r="1001" spans="1:7">
      <c r="A1001" s="4">
        <v>1000</v>
      </c>
      <c r="B1001" s="6" t="s">
        <v>756</v>
      </c>
      <c r="C1001" s="12" t="s">
        <v>1489</v>
      </c>
      <c r="D1001" s="5">
        <v>50000000</v>
      </c>
      <c r="E1001" s="5">
        <v>50151543</v>
      </c>
      <c r="F1001" s="5">
        <v>97651543</v>
      </c>
      <c r="G1001" s="5"/>
    </row>
    <row r="1002" spans="1:7">
      <c r="A1002" s="4">
        <v>1001</v>
      </c>
      <c r="B1002" s="6" t="s">
        <v>1490</v>
      </c>
      <c r="C1002" s="12" t="s">
        <v>1491</v>
      </c>
      <c r="D1002" s="5">
        <v>50000000</v>
      </c>
      <c r="E1002" s="5">
        <v>50068310</v>
      </c>
      <c r="F1002" s="5">
        <v>50068310</v>
      </c>
      <c r="G1002" s="5"/>
    </row>
    <row r="1003" spans="1:7">
      <c r="A1003" s="4">
        <v>1002</v>
      </c>
      <c r="B1003" s="6">
        <v>38992</v>
      </c>
      <c r="C1003" s="12" t="s">
        <v>1492</v>
      </c>
      <c r="D1003" s="5">
        <v>50000000</v>
      </c>
      <c r="E1003" s="5">
        <v>48751189</v>
      </c>
      <c r="F1003" s="5">
        <v>82751189</v>
      </c>
      <c r="G1003" s="5"/>
    </row>
    <row r="1004" spans="1:7">
      <c r="A1004" s="4">
        <v>1003</v>
      </c>
      <c r="B1004" s="6">
        <v>35773</v>
      </c>
      <c r="C1004" s="12" t="s">
        <v>1493</v>
      </c>
      <c r="D1004" s="5">
        <v>50000000</v>
      </c>
      <c r="E1004" s="5">
        <v>48265581</v>
      </c>
      <c r="F1004" s="5">
        <v>80369970</v>
      </c>
      <c r="G1004" s="5"/>
    </row>
    <row r="1005" spans="1:7">
      <c r="A1005" s="4">
        <v>1004</v>
      </c>
      <c r="B1005" s="6" t="s">
        <v>1494</v>
      </c>
      <c r="C1005" s="12" t="s">
        <v>1495</v>
      </c>
      <c r="D1005" s="5">
        <v>50000000</v>
      </c>
      <c r="E1005" s="5">
        <v>48169156</v>
      </c>
      <c r="F1005" s="5">
        <v>48169156</v>
      </c>
      <c r="G1005" s="5"/>
    </row>
    <row r="1006" spans="1:7">
      <c r="A1006" s="4">
        <v>1005</v>
      </c>
      <c r="B1006" s="6">
        <v>41859</v>
      </c>
      <c r="C1006" s="12" t="s">
        <v>1496</v>
      </c>
      <c r="D1006" s="5">
        <v>50000000</v>
      </c>
      <c r="E1006" s="5">
        <v>47602194</v>
      </c>
      <c r="F1006" s="5">
        <v>156602194</v>
      </c>
      <c r="G1006" s="5"/>
    </row>
    <row r="1007" spans="1:7">
      <c r="A1007" s="4">
        <v>1006</v>
      </c>
      <c r="B1007" s="6">
        <v>41922</v>
      </c>
      <c r="C1007" s="12" t="s">
        <v>1497</v>
      </c>
      <c r="D1007" s="5">
        <v>50000000</v>
      </c>
      <c r="E1007" s="5">
        <v>47119388</v>
      </c>
      <c r="F1007" s="5">
        <v>76119388</v>
      </c>
      <c r="G1007" s="5"/>
    </row>
    <row r="1008" spans="1:7">
      <c r="A1008" s="4">
        <v>1007</v>
      </c>
      <c r="B1008" s="6" t="s">
        <v>1209</v>
      </c>
      <c r="C1008" s="12" t="s">
        <v>1498</v>
      </c>
      <c r="D1008" s="5">
        <v>50000000</v>
      </c>
      <c r="E1008" s="5">
        <v>46982632</v>
      </c>
      <c r="F1008" s="5">
        <v>94704227</v>
      </c>
      <c r="G1008" s="5"/>
    </row>
    <row r="1009" spans="1:7">
      <c r="A1009" s="4">
        <v>1008</v>
      </c>
      <c r="B1009" s="6">
        <v>36838</v>
      </c>
      <c r="C1009" s="12" t="s">
        <v>1499</v>
      </c>
      <c r="D1009" s="5">
        <v>50000000</v>
      </c>
      <c r="E1009" s="5">
        <v>44737059</v>
      </c>
      <c r="F1009" s="5">
        <v>50054511</v>
      </c>
      <c r="G1009" s="5"/>
    </row>
    <row r="1010" spans="1:7">
      <c r="A1010" s="4">
        <v>1009</v>
      </c>
      <c r="B1010" s="6" t="s">
        <v>1500</v>
      </c>
      <c r="C1010" s="12" t="s">
        <v>1501</v>
      </c>
      <c r="D1010" s="5">
        <v>50000000</v>
      </c>
      <c r="E1010" s="5">
        <v>44705766</v>
      </c>
      <c r="F1010" s="5">
        <v>49105766</v>
      </c>
      <c r="G1010" s="5"/>
    </row>
    <row r="1011" spans="1:7">
      <c r="A1011" s="4">
        <v>1010</v>
      </c>
      <c r="B1011" s="6" t="s">
        <v>1502</v>
      </c>
      <c r="C1011" s="12" t="s">
        <v>1503</v>
      </c>
      <c r="D1011" s="5">
        <v>50000000</v>
      </c>
      <c r="E1011" s="5">
        <v>42586861</v>
      </c>
      <c r="F1011" s="5">
        <v>119180938</v>
      </c>
      <c r="G1011" s="5"/>
    </row>
    <row r="1012" spans="1:7">
      <c r="A1012" s="4">
        <v>1011</v>
      </c>
      <c r="B1012" s="6" t="s">
        <v>1504</v>
      </c>
      <c r="C1012" s="12" t="s">
        <v>1505</v>
      </c>
      <c r="D1012" s="5">
        <v>50000000</v>
      </c>
      <c r="E1012" s="5">
        <v>41476097</v>
      </c>
      <c r="F1012" s="5">
        <v>41476097</v>
      </c>
      <c r="G1012" s="5"/>
    </row>
    <row r="1013" spans="1:7">
      <c r="A1013" s="4">
        <v>1012</v>
      </c>
      <c r="B1013" s="6" t="s">
        <v>1506</v>
      </c>
      <c r="C1013" s="12" t="s">
        <v>1507</v>
      </c>
      <c r="D1013" s="5">
        <v>50000000</v>
      </c>
      <c r="E1013" s="5">
        <v>41263140</v>
      </c>
      <c r="F1013" s="5">
        <v>62967368</v>
      </c>
      <c r="G1013" s="5"/>
    </row>
    <row r="1014" spans="1:7">
      <c r="A1014" s="4">
        <v>1013</v>
      </c>
      <c r="B1014" s="6">
        <v>37690</v>
      </c>
      <c r="C1014" s="12" t="s">
        <v>1508</v>
      </c>
      <c r="D1014" s="5">
        <v>50000000</v>
      </c>
      <c r="E1014" s="5">
        <v>41083108</v>
      </c>
      <c r="F1014" s="5">
        <v>55489826</v>
      </c>
      <c r="G1014" s="5"/>
    </row>
    <row r="1015" spans="1:7">
      <c r="A1015" s="4">
        <v>1014</v>
      </c>
      <c r="B1015" s="6">
        <v>38332</v>
      </c>
      <c r="C1015" s="12" t="s">
        <v>1509</v>
      </c>
      <c r="D1015" s="5">
        <v>50000000</v>
      </c>
      <c r="E1015" s="5">
        <v>40203020</v>
      </c>
      <c r="F1015" s="5">
        <v>263894551</v>
      </c>
      <c r="G1015" s="5"/>
    </row>
    <row r="1016" spans="1:7">
      <c r="A1016" s="4">
        <v>1015</v>
      </c>
      <c r="B1016" s="6">
        <v>36832</v>
      </c>
      <c r="C1016" s="12" t="s">
        <v>1510</v>
      </c>
      <c r="D1016" s="5">
        <v>50000000</v>
      </c>
      <c r="E1016" s="5">
        <v>39778599</v>
      </c>
      <c r="F1016" s="5">
        <v>39778599</v>
      </c>
      <c r="G1016" s="5"/>
    </row>
    <row r="1017" spans="1:7">
      <c r="A1017" s="4">
        <v>1016</v>
      </c>
      <c r="B1017" s="6">
        <v>38631</v>
      </c>
      <c r="C1017" s="12" t="s">
        <v>1511</v>
      </c>
      <c r="D1017" s="5">
        <v>50000000</v>
      </c>
      <c r="E1017" s="5">
        <v>39177684</v>
      </c>
      <c r="F1017" s="5">
        <v>69425966</v>
      </c>
      <c r="G1017" s="5"/>
    </row>
    <row r="1018" spans="1:7">
      <c r="A1018" s="4">
        <v>1017</v>
      </c>
      <c r="B1018" s="6" t="s">
        <v>1512</v>
      </c>
      <c r="C1018" s="12" t="s">
        <v>1513</v>
      </c>
      <c r="D1018" s="5">
        <v>50000000</v>
      </c>
      <c r="E1018" s="5">
        <v>38590458</v>
      </c>
      <c r="F1018" s="5">
        <v>38590458</v>
      </c>
      <c r="G1018" s="5"/>
    </row>
    <row r="1019" spans="1:7">
      <c r="A1019" s="4">
        <v>1018</v>
      </c>
      <c r="B1019" s="6" t="s">
        <v>463</v>
      </c>
      <c r="C1019" s="12" t="s">
        <v>1514</v>
      </c>
      <c r="D1019" s="5">
        <v>50000000</v>
      </c>
      <c r="E1019" s="5">
        <v>38122883</v>
      </c>
      <c r="F1019" s="5">
        <v>62209892</v>
      </c>
      <c r="G1019" s="5"/>
    </row>
    <row r="1020" spans="1:7">
      <c r="A1020" s="4">
        <v>1019</v>
      </c>
      <c r="B1020" s="6" t="s">
        <v>358</v>
      </c>
      <c r="C1020" s="12" t="s">
        <v>1515</v>
      </c>
      <c r="D1020" s="5">
        <v>50000000</v>
      </c>
      <c r="E1020" s="5">
        <v>37485528</v>
      </c>
      <c r="F1020" s="5">
        <v>43340302</v>
      </c>
      <c r="G1020" s="5"/>
    </row>
    <row r="1021" spans="1:7">
      <c r="A1021" s="4">
        <v>1020</v>
      </c>
      <c r="B1021" s="6" t="s">
        <v>1516</v>
      </c>
      <c r="C1021" s="12" t="s">
        <v>1517</v>
      </c>
      <c r="D1021" s="5">
        <v>50000000</v>
      </c>
      <c r="E1021" s="5">
        <v>35188640</v>
      </c>
      <c r="F1021" s="5">
        <v>46112640</v>
      </c>
      <c r="G1021" s="5"/>
    </row>
    <row r="1022" spans="1:7">
      <c r="A1022" s="4">
        <v>1021</v>
      </c>
      <c r="B1022" s="6">
        <v>36111</v>
      </c>
      <c r="C1022" s="12" t="s">
        <v>1518</v>
      </c>
      <c r="D1022" s="5">
        <v>50000000</v>
      </c>
      <c r="E1022" s="5">
        <v>34645374</v>
      </c>
      <c r="F1022" s="5">
        <v>34645374</v>
      </c>
      <c r="G1022" s="5"/>
    </row>
    <row r="1023" spans="1:7">
      <c r="A1023" s="4">
        <v>1022</v>
      </c>
      <c r="B1023" s="6">
        <v>40274</v>
      </c>
      <c r="C1023" s="12" t="s">
        <v>1519</v>
      </c>
      <c r="D1023" s="5">
        <v>50000000</v>
      </c>
      <c r="E1023" s="5">
        <v>33644788</v>
      </c>
      <c r="F1023" s="5">
        <v>84023611</v>
      </c>
      <c r="G1023" s="5"/>
    </row>
    <row r="1024" spans="1:7">
      <c r="A1024" s="4">
        <v>1023</v>
      </c>
      <c r="B1024" s="6" t="s">
        <v>1300</v>
      </c>
      <c r="C1024" s="12" t="s">
        <v>1520</v>
      </c>
      <c r="D1024" s="5">
        <v>50000000</v>
      </c>
      <c r="E1024" s="5">
        <v>33109743</v>
      </c>
      <c r="F1024" s="5">
        <v>113309743</v>
      </c>
      <c r="G1024" s="5"/>
    </row>
    <row r="1025" spans="1:7">
      <c r="A1025" s="4">
        <v>1024</v>
      </c>
      <c r="B1025" s="6" t="s">
        <v>1136</v>
      </c>
      <c r="C1025" s="12" t="s">
        <v>1521</v>
      </c>
      <c r="D1025" s="5">
        <v>50000000</v>
      </c>
      <c r="E1025" s="5">
        <v>32746941</v>
      </c>
      <c r="F1025" s="5">
        <v>105246941</v>
      </c>
      <c r="G1025" s="5"/>
    </row>
    <row r="1026" spans="1:7">
      <c r="A1026" s="4">
        <v>1025</v>
      </c>
      <c r="B1026" s="6" t="s">
        <v>1134</v>
      </c>
      <c r="C1026" s="12" t="s">
        <v>1522</v>
      </c>
      <c r="D1026" s="5">
        <v>50000000</v>
      </c>
      <c r="E1026" s="5">
        <v>31874869</v>
      </c>
      <c r="F1026" s="5">
        <v>56643267</v>
      </c>
      <c r="G1026" s="5"/>
    </row>
    <row r="1027" spans="1:7">
      <c r="A1027" s="4">
        <v>1026</v>
      </c>
      <c r="B1027" s="6">
        <v>34860</v>
      </c>
      <c r="C1027" s="12" t="s">
        <v>1523</v>
      </c>
      <c r="D1027" s="5">
        <v>50000000</v>
      </c>
      <c r="E1027" s="5">
        <v>30306268</v>
      </c>
      <c r="F1027" s="5">
        <v>83306268</v>
      </c>
      <c r="G1027" s="5"/>
    </row>
    <row r="1028" spans="1:7">
      <c r="A1028" s="4">
        <v>1027</v>
      </c>
      <c r="B1028" s="6" t="s">
        <v>564</v>
      </c>
      <c r="C1028" s="12" t="s">
        <v>1524</v>
      </c>
      <c r="D1028" s="5">
        <v>50000000</v>
      </c>
      <c r="E1028" s="5">
        <v>29179233</v>
      </c>
      <c r="F1028" s="5">
        <v>44079233</v>
      </c>
      <c r="G1028" s="5"/>
    </row>
    <row r="1029" spans="1:7">
      <c r="A1029" s="4">
        <v>1028</v>
      </c>
      <c r="B1029" s="6">
        <v>42706</v>
      </c>
      <c r="C1029" s="12" t="s">
        <v>1525</v>
      </c>
      <c r="D1029" s="5">
        <v>50000000</v>
      </c>
      <c r="E1029" s="5">
        <v>28848693</v>
      </c>
      <c r="F1029" s="5">
        <v>55348693</v>
      </c>
      <c r="G1029" s="5"/>
    </row>
    <row r="1030" spans="1:7">
      <c r="A1030" s="4">
        <v>1029</v>
      </c>
      <c r="B1030" s="6" t="s">
        <v>1526</v>
      </c>
      <c r="C1030" s="12" t="s">
        <v>1527</v>
      </c>
      <c r="D1030" s="5">
        <v>50000000</v>
      </c>
      <c r="E1030" s="5">
        <v>28644813</v>
      </c>
      <c r="F1030" s="5">
        <v>52987754</v>
      </c>
      <c r="G1030" s="5"/>
    </row>
    <row r="1031" spans="1:7">
      <c r="A1031" s="4">
        <v>1030</v>
      </c>
      <c r="B1031" s="6">
        <v>39327</v>
      </c>
      <c r="C1031" s="12" t="s">
        <v>1528</v>
      </c>
      <c r="D1031" s="5">
        <v>50000000</v>
      </c>
      <c r="E1031" s="5">
        <v>27669725</v>
      </c>
      <c r="F1031" s="5">
        <v>80583311</v>
      </c>
      <c r="G1031" s="5"/>
    </row>
    <row r="1032" spans="1:7">
      <c r="A1032" s="4">
        <v>1031</v>
      </c>
      <c r="B1032" s="6" t="s">
        <v>1067</v>
      </c>
      <c r="C1032" s="12" t="s">
        <v>1529</v>
      </c>
      <c r="D1032" s="5">
        <v>50000000</v>
      </c>
      <c r="E1032" s="5">
        <v>27100030</v>
      </c>
      <c r="F1032" s="5">
        <v>27100030</v>
      </c>
      <c r="G1032" s="5"/>
    </row>
    <row r="1033" spans="1:7">
      <c r="A1033" s="4">
        <v>1032</v>
      </c>
      <c r="B1033" s="6" t="s">
        <v>1530</v>
      </c>
      <c r="C1033" s="12" t="s">
        <v>1531</v>
      </c>
      <c r="D1033" s="5">
        <v>50000000</v>
      </c>
      <c r="E1033" s="5">
        <v>26623701</v>
      </c>
      <c r="F1033" s="5">
        <v>64477051</v>
      </c>
      <c r="G1033" s="5"/>
    </row>
    <row r="1034" spans="1:7">
      <c r="A1034" s="4">
        <v>1033</v>
      </c>
      <c r="B1034" s="6" t="s">
        <v>696</v>
      </c>
      <c r="C1034" s="12" t="s">
        <v>1532</v>
      </c>
      <c r="D1034" s="5">
        <v>50000000</v>
      </c>
      <c r="E1034" s="5">
        <v>26599248</v>
      </c>
      <c r="F1034" s="5">
        <v>42598498</v>
      </c>
      <c r="G1034" s="5"/>
    </row>
    <row r="1035" spans="1:7">
      <c r="A1035" s="4">
        <v>1034</v>
      </c>
      <c r="B1035" s="6" t="s">
        <v>549</v>
      </c>
      <c r="C1035" s="12" t="s">
        <v>1533</v>
      </c>
      <c r="D1035" s="5">
        <v>50000000</v>
      </c>
      <c r="E1035" s="5">
        <v>26461644</v>
      </c>
      <c r="F1035" s="5">
        <v>66961644</v>
      </c>
      <c r="G1035" s="5"/>
    </row>
    <row r="1036" spans="1:7">
      <c r="A1036" s="4">
        <v>1035</v>
      </c>
      <c r="B1036" s="6">
        <v>37507</v>
      </c>
      <c r="C1036" s="12" t="s">
        <v>1534</v>
      </c>
      <c r="D1036" s="5">
        <v>50000000</v>
      </c>
      <c r="E1036" s="5">
        <v>26199517</v>
      </c>
      <c r="F1036" s="5">
        <v>26199517</v>
      </c>
      <c r="G1036" s="5"/>
    </row>
    <row r="1037" spans="1:7">
      <c r="A1037" s="4">
        <v>1036</v>
      </c>
      <c r="B1037" s="6" t="s">
        <v>1535</v>
      </c>
      <c r="C1037" s="12" t="s">
        <v>1536</v>
      </c>
      <c r="D1037" s="5">
        <v>50000000</v>
      </c>
      <c r="E1037" s="5">
        <v>25450527</v>
      </c>
      <c r="F1037" s="5">
        <v>53850527</v>
      </c>
      <c r="G1037" s="5"/>
    </row>
    <row r="1038" spans="1:7">
      <c r="A1038" s="4">
        <v>1037</v>
      </c>
      <c r="B1038" s="6">
        <v>35316</v>
      </c>
      <c r="C1038" s="12" t="s">
        <v>1537</v>
      </c>
      <c r="D1038" s="5">
        <v>50000000</v>
      </c>
      <c r="E1038" s="5">
        <v>25426861</v>
      </c>
      <c r="F1038" s="5">
        <v>25426861</v>
      </c>
      <c r="G1038" s="5"/>
    </row>
    <row r="1039" spans="1:7">
      <c r="A1039" s="4">
        <v>1038</v>
      </c>
      <c r="B1039" s="6" t="s">
        <v>1538</v>
      </c>
      <c r="C1039" s="12" t="s">
        <v>1539</v>
      </c>
      <c r="D1039" s="5">
        <v>50000000</v>
      </c>
      <c r="E1039" s="5">
        <v>25195050</v>
      </c>
      <c r="F1039" s="5">
        <v>40119848</v>
      </c>
      <c r="G1039" s="5"/>
    </row>
    <row r="1040" spans="1:7">
      <c r="A1040" s="4">
        <v>1039</v>
      </c>
      <c r="B1040" s="6">
        <v>38272</v>
      </c>
      <c r="C1040" s="12" t="s">
        <v>1540</v>
      </c>
      <c r="D1040" s="5">
        <v>50000000</v>
      </c>
      <c r="E1040" s="5">
        <v>24006726</v>
      </c>
      <c r="F1040" s="5">
        <v>34806726</v>
      </c>
      <c r="G1040" s="5"/>
    </row>
    <row r="1041" spans="1:7">
      <c r="A1041" s="4">
        <v>1040</v>
      </c>
      <c r="B1041" s="6">
        <v>36258</v>
      </c>
      <c r="C1041" s="12" t="s">
        <v>1541</v>
      </c>
      <c r="D1041" s="5">
        <v>50000000</v>
      </c>
      <c r="E1041" s="5">
        <v>23159305</v>
      </c>
      <c r="F1041" s="5">
        <v>31333917</v>
      </c>
      <c r="G1041" s="5"/>
    </row>
    <row r="1042" spans="1:7">
      <c r="A1042" s="4">
        <v>1041</v>
      </c>
      <c r="B1042" s="6">
        <v>40759</v>
      </c>
      <c r="C1042" s="12" t="s">
        <v>1542</v>
      </c>
      <c r="D1042" s="5">
        <v>50000000</v>
      </c>
      <c r="E1042" s="5">
        <v>21596445</v>
      </c>
      <c r="F1042" s="5">
        <v>26121638</v>
      </c>
      <c r="G1042" s="5"/>
    </row>
    <row r="1043" spans="1:7">
      <c r="A1043" s="4">
        <v>1042</v>
      </c>
      <c r="B1043" s="6" t="s">
        <v>1543</v>
      </c>
      <c r="C1043" s="12" t="s">
        <v>1544</v>
      </c>
      <c r="D1043" s="5">
        <v>50000000</v>
      </c>
      <c r="E1043" s="5">
        <v>21302340</v>
      </c>
      <c r="F1043" s="5">
        <v>41642166</v>
      </c>
      <c r="G1043" s="5"/>
    </row>
    <row r="1044" spans="1:7">
      <c r="A1044" s="4">
        <v>1043</v>
      </c>
      <c r="B1044" s="6" t="s">
        <v>176</v>
      </c>
      <c r="C1044" s="12" t="s">
        <v>1545</v>
      </c>
      <c r="D1044" s="5">
        <v>50000000</v>
      </c>
      <c r="E1044" s="5">
        <v>20810036</v>
      </c>
      <c r="F1044" s="5">
        <v>21156379</v>
      </c>
      <c r="G1044" s="5"/>
    </row>
    <row r="1045" spans="1:7">
      <c r="A1045" s="4">
        <v>1044</v>
      </c>
      <c r="B1045" s="6">
        <v>39912</v>
      </c>
      <c r="C1045" s="12" t="s">
        <v>1546</v>
      </c>
      <c r="D1045" s="5">
        <v>50000000</v>
      </c>
      <c r="E1045" s="5">
        <v>20534907</v>
      </c>
      <c r="F1045" s="5">
        <v>42002029</v>
      </c>
      <c r="G1045" s="5"/>
    </row>
    <row r="1046" spans="1:7">
      <c r="A1046" s="4">
        <v>1045</v>
      </c>
      <c r="B1046" s="6" t="s">
        <v>1547</v>
      </c>
      <c r="C1046" s="12" t="s">
        <v>1548</v>
      </c>
      <c r="D1046" s="5">
        <v>50000000</v>
      </c>
      <c r="E1046" s="5">
        <v>19699706</v>
      </c>
      <c r="F1046" s="5">
        <v>22099706</v>
      </c>
      <c r="G1046" s="5"/>
    </row>
    <row r="1047" spans="1:7">
      <c r="A1047" s="4">
        <v>1046</v>
      </c>
      <c r="B1047" s="6" t="s">
        <v>1366</v>
      </c>
      <c r="C1047" s="12" t="s">
        <v>1549</v>
      </c>
      <c r="D1047" s="5">
        <v>50000000</v>
      </c>
      <c r="E1047" s="5">
        <v>19694635</v>
      </c>
      <c r="F1047" s="5">
        <v>28920188</v>
      </c>
      <c r="G1047" s="5"/>
    </row>
    <row r="1048" spans="1:7">
      <c r="A1048" s="4">
        <v>1047</v>
      </c>
      <c r="B1048" s="6" t="s">
        <v>581</v>
      </c>
      <c r="C1048" s="12" t="s">
        <v>1550</v>
      </c>
      <c r="D1048" s="5">
        <v>50000000</v>
      </c>
      <c r="E1048" s="5">
        <v>19452138</v>
      </c>
      <c r="F1048" s="5">
        <v>60282876</v>
      </c>
      <c r="G1048" s="5"/>
    </row>
    <row r="1049" spans="1:7">
      <c r="A1049" s="4">
        <v>1048</v>
      </c>
      <c r="B1049" s="6" t="s">
        <v>1551</v>
      </c>
      <c r="C1049" s="12" t="s">
        <v>1552</v>
      </c>
      <c r="D1049" s="5">
        <v>50000000</v>
      </c>
      <c r="E1049" s="5">
        <v>18782227</v>
      </c>
      <c r="F1049" s="5">
        <v>41982227</v>
      </c>
      <c r="G1049" s="5"/>
    </row>
    <row r="1050" spans="1:7">
      <c r="A1050" s="4">
        <v>1049</v>
      </c>
      <c r="B1050" s="6" t="s">
        <v>1553</v>
      </c>
      <c r="C1050" s="12" t="s">
        <v>1554</v>
      </c>
      <c r="D1050" s="5">
        <v>50000000</v>
      </c>
      <c r="E1050" s="5">
        <v>17181265</v>
      </c>
      <c r="F1050" s="5">
        <v>56077088</v>
      </c>
      <c r="G1050" s="5"/>
    </row>
    <row r="1051" spans="1:7">
      <c r="A1051" s="4">
        <v>1050</v>
      </c>
      <c r="B1051" s="6">
        <v>34341</v>
      </c>
      <c r="C1051" s="12" t="s">
        <v>1555</v>
      </c>
      <c r="D1051" s="5">
        <v>50000000</v>
      </c>
      <c r="E1051" s="5">
        <v>16581575</v>
      </c>
      <c r="F1051" s="5">
        <v>16581575</v>
      </c>
      <c r="G1051" s="5"/>
    </row>
    <row r="1052" spans="1:7">
      <c r="A1052" s="4">
        <v>1051</v>
      </c>
      <c r="B1052" s="6">
        <v>36505</v>
      </c>
      <c r="C1052" s="12" t="s">
        <v>1556</v>
      </c>
      <c r="D1052" s="5">
        <v>50000000</v>
      </c>
      <c r="E1052" s="5">
        <v>14271297</v>
      </c>
      <c r="F1052" s="5">
        <v>14271297</v>
      </c>
      <c r="G1052" s="5"/>
    </row>
    <row r="1053" spans="1:7">
      <c r="A1053" s="4">
        <v>1052</v>
      </c>
      <c r="B1053" s="6">
        <v>34769</v>
      </c>
      <c r="C1053" s="12" t="s">
        <v>1557</v>
      </c>
      <c r="D1053" s="5">
        <v>50000000</v>
      </c>
      <c r="E1053" s="5">
        <v>11497497</v>
      </c>
      <c r="F1053" s="5">
        <v>26097497</v>
      </c>
      <c r="G1053" s="5"/>
    </row>
    <row r="1054" spans="1:7">
      <c r="A1054" s="4">
        <v>1053</v>
      </c>
      <c r="B1054" s="6" t="s">
        <v>999</v>
      </c>
      <c r="C1054" s="12" t="s">
        <v>1558</v>
      </c>
      <c r="D1054" s="5">
        <v>50000000</v>
      </c>
      <c r="E1054" s="5">
        <v>10721033</v>
      </c>
      <c r="F1054" s="5">
        <v>41042583</v>
      </c>
      <c r="G1054" s="5"/>
    </row>
    <row r="1055" spans="1:7">
      <c r="A1055" s="4">
        <v>1054</v>
      </c>
      <c r="B1055" s="6">
        <v>35622</v>
      </c>
      <c r="C1055" s="12" t="s">
        <v>1559</v>
      </c>
      <c r="D1055" s="5">
        <v>50000000</v>
      </c>
      <c r="E1055" s="5">
        <v>10561038</v>
      </c>
      <c r="F1055" s="5">
        <v>10561038</v>
      </c>
      <c r="G1055" s="5"/>
    </row>
    <row r="1056" spans="1:7">
      <c r="A1056" s="4">
        <v>1055</v>
      </c>
      <c r="B1056" s="6" t="s">
        <v>1560</v>
      </c>
      <c r="C1056" s="12" t="s">
        <v>1561</v>
      </c>
      <c r="D1056" s="5">
        <v>50000000</v>
      </c>
      <c r="E1056" s="5">
        <v>10359006</v>
      </c>
      <c r="F1056" s="5">
        <v>10359006</v>
      </c>
      <c r="G1056" s="5"/>
    </row>
    <row r="1057" spans="1:7">
      <c r="A1057" s="4">
        <v>1056</v>
      </c>
      <c r="B1057" s="6" t="s">
        <v>1386</v>
      </c>
      <c r="C1057" s="12" t="s">
        <v>1562</v>
      </c>
      <c r="D1057" s="5">
        <v>50000000</v>
      </c>
      <c r="E1057" s="5">
        <v>10169202</v>
      </c>
      <c r="F1057" s="5">
        <v>22969202</v>
      </c>
      <c r="G1057" s="5"/>
    </row>
    <row r="1058" spans="1:7">
      <c r="A1058" s="4">
        <v>1057</v>
      </c>
      <c r="B1058" s="6" t="s">
        <v>1560</v>
      </c>
      <c r="C1058" s="12" t="s">
        <v>1563</v>
      </c>
      <c r="D1058" s="5">
        <v>50000000</v>
      </c>
      <c r="E1058" s="5">
        <v>9812870</v>
      </c>
      <c r="F1058" s="5">
        <v>9812870</v>
      </c>
      <c r="G1058" s="5"/>
    </row>
    <row r="1059" spans="1:7">
      <c r="A1059" s="4">
        <v>1058</v>
      </c>
      <c r="B1059" s="6" t="s">
        <v>1564</v>
      </c>
      <c r="C1059" s="12" t="s">
        <v>1565</v>
      </c>
      <c r="D1059" s="5">
        <v>50000000</v>
      </c>
      <c r="E1059" s="5">
        <v>9135036</v>
      </c>
      <c r="F1059" s="5">
        <v>12335036</v>
      </c>
      <c r="G1059" s="5"/>
    </row>
    <row r="1060" spans="1:7">
      <c r="A1060" s="4">
        <v>1059</v>
      </c>
      <c r="B1060" s="6" t="s">
        <v>1566</v>
      </c>
      <c r="C1060" s="12" t="s">
        <v>1567</v>
      </c>
      <c r="D1060" s="5">
        <v>50000000</v>
      </c>
      <c r="E1060" s="5">
        <v>8355815</v>
      </c>
      <c r="F1060" s="5">
        <v>8374062</v>
      </c>
      <c r="G1060" s="5"/>
    </row>
    <row r="1061" spans="1:7">
      <c r="A1061" s="4">
        <v>1060</v>
      </c>
      <c r="B1061" s="6" t="s">
        <v>97</v>
      </c>
      <c r="C1061" s="12" t="s">
        <v>1568</v>
      </c>
      <c r="D1061" s="5">
        <v>50000000</v>
      </c>
      <c r="E1061" s="5">
        <v>8017467</v>
      </c>
      <c r="F1061" s="5">
        <v>37472651</v>
      </c>
      <c r="G1061" s="5"/>
    </row>
    <row r="1062" spans="1:7">
      <c r="A1062" s="4">
        <v>1061</v>
      </c>
      <c r="B1062" s="6" t="s">
        <v>1569</v>
      </c>
      <c r="C1062" s="12" t="s">
        <v>1570</v>
      </c>
      <c r="D1062" s="5">
        <v>50000000</v>
      </c>
      <c r="E1062" s="5">
        <v>6471394</v>
      </c>
      <c r="F1062" s="5">
        <v>6626115</v>
      </c>
      <c r="G1062" s="5"/>
    </row>
    <row r="1063" spans="1:7">
      <c r="A1063" s="4">
        <v>1062</v>
      </c>
      <c r="B1063" s="6">
        <v>36588</v>
      </c>
      <c r="C1063" s="12" t="s">
        <v>1571</v>
      </c>
      <c r="D1063" s="5">
        <v>50000000</v>
      </c>
      <c r="E1063" s="5">
        <v>6291602</v>
      </c>
      <c r="F1063" s="5">
        <v>6291602</v>
      </c>
      <c r="G1063" s="5"/>
    </row>
    <row r="1064" spans="1:7">
      <c r="A1064" s="4">
        <v>1063</v>
      </c>
      <c r="B1064" s="6" t="s">
        <v>1572</v>
      </c>
      <c r="C1064" s="12" t="s">
        <v>1573</v>
      </c>
      <c r="D1064" s="5">
        <v>50000000</v>
      </c>
      <c r="E1064" s="5">
        <v>1224330</v>
      </c>
      <c r="F1064" s="5">
        <v>3434330</v>
      </c>
      <c r="G1064" s="5"/>
    </row>
    <row r="1065" spans="1:7">
      <c r="A1065" s="4">
        <v>1064</v>
      </c>
      <c r="B1065" s="6" t="s">
        <v>1243</v>
      </c>
      <c r="C1065" s="12" t="s">
        <v>1574</v>
      </c>
      <c r="D1065" s="5">
        <v>50000000</v>
      </c>
      <c r="E1065" s="5">
        <v>166003</v>
      </c>
      <c r="F1065" s="5">
        <v>1250617</v>
      </c>
      <c r="G1065" s="5"/>
    </row>
    <row r="1066" spans="1:7">
      <c r="A1066" s="4">
        <v>1065</v>
      </c>
      <c r="B1066" s="6" t="s">
        <v>156</v>
      </c>
      <c r="C1066" s="12" t="s">
        <v>1575</v>
      </c>
      <c r="D1066" s="5">
        <v>50000000</v>
      </c>
      <c r="E1066" s="4">
        <v>0</v>
      </c>
      <c r="F1066" s="4">
        <v>0</v>
      </c>
    </row>
    <row r="1067" spans="1:7">
      <c r="A1067" s="4">
        <v>1066</v>
      </c>
      <c r="B1067" s="6">
        <v>42685</v>
      </c>
      <c r="C1067" s="12" t="s">
        <v>1576</v>
      </c>
      <c r="D1067" s="5">
        <v>50000000</v>
      </c>
      <c r="E1067" s="4">
        <v>0</v>
      </c>
      <c r="F1067" s="4">
        <v>0</v>
      </c>
    </row>
    <row r="1068" spans="1:7">
      <c r="A1068" s="4">
        <v>1067</v>
      </c>
      <c r="B1068" s="6">
        <v>36933</v>
      </c>
      <c r="C1068" s="12" t="s">
        <v>1577</v>
      </c>
      <c r="D1068" s="5">
        <v>49000000</v>
      </c>
      <c r="E1068" s="5">
        <v>43905746</v>
      </c>
      <c r="F1068" s="5">
        <v>43905746</v>
      </c>
      <c r="G1068" s="5"/>
    </row>
    <row r="1069" spans="1:7">
      <c r="A1069" s="4">
        <v>1068</v>
      </c>
      <c r="B1069" s="6">
        <v>42158</v>
      </c>
      <c r="C1069" s="12" t="s">
        <v>1578</v>
      </c>
      <c r="D1069" s="5">
        <v>49000000</v>
      </c>
      <c r="E1069" s="5">
        <v>31569268</v>
      </c>
      <c r="F1069" s="5">
        <v>105002056</v>
      </c>
      <c r="G1069" s="5"/>
    </row>
    <row r="1070" spans="1:7">
      <c r="A1070" s="4">
        <v>1069</v>
      </c>
      <c r="B1070" s="6">
        <v>33184</v>
      </c>
      <c r="C1070" s="12" t="s">
        <v>1579</v>
      </c>
      <c r="D1070" s="5">
        <v>49000000</v>
      </c>
      <c r="E1070" s="5">
        <v>20423389</v>
      </c>
      <c r="F1070" s="5">
        <v>20423389</v>
      </c>
      <c r="G1070" s="5"/>
    </row>
    <row r="1071" spans="1:7">
      <c r="A1071" s="4">
        <v>1070</v>
      </c>
      <c r="B1071" s="6" t="s">
        <v>294</v>
      </c>
      <c r="C1071" s="12" t="s">
        <v>1580</v>
      </c>
      <c r="D1071" s="5">
        <v>49000000</v>
      </c>
      <c r="E1071" s="5">
        <v>12816367</v>
      </c>
      <c r="F1071" s="5">
        <v>71004627</v>
      </c>
      <c r="G1071" s="5"/>
    </row>
    <row r="1072" spans="1:7">
      <c r="A1072" s="4">
        <v>1071</v>
      </c>
      <c r="B1072" s="6" t="s">
        <v>1581</v>
      </c>
      <c r="C1072" s="12" t="s">
        <v>1582</v>
      </c>
      <c r="D1072" s="5">
        <v>48000000</v>
      </c>
      <c r="E1072" s="5">
        <v>197171806</v>
      </c>
      <c r="F1072" s="5">
        <v>474171806</v>
      </c>
      <c r="G1072" s="5"/>
    </row>
    <row r="1073" spans="1:7">
      <c r="A1073" s="4">
        <v>1072</v>
      </c>
      <c r="B1073" s="6" t="s">
        <v>1583</v>
      </c>
      <c r="C1073" s="12" t="s">
        <v>1584</v>
      </c>
      <c r="D1073" s="5">
        <v>48000000</v>
      </c>
      <c r="E1073" s="5">
        <v>129094024</v>
      </c>
      <c r="F1073" s="5">
        <v>248218486</v>
      </c>
      <c r="G1073" s="5"/>
    </row>
    <row r="1074" spans="1:7">
      <c r="A1074" s="4">
        <v>1073</v>
      </c>
      <c r="B1074" s="6" t="s">
        <v>1585</v>
      </c>
      <c r="C1074" s="12" t="s">
        <v>1586</v>
      </c>
      <c r="D1074" s="5">
        <v>48000000</v>
      </c>
      <c r="E1074" s="5">
        <v>124107476</v>
      </c>
      <c r="F1074" s="5">
        <v>208300000</v>
      </c>
      <c r="G1074" s="5"/>
    </row>
    <row r="1075" spans="1:7">
      <c r="A1075" s="4">
        <v>1074</v>
      </c>
      <c r="B1075" s="6" t="s">
        <v>1566</v>
      </c>
      <c r="C1075" s="12" t="s">
        <v>1587</v>
      </c>
      <c r="D1075" s="5">
        <v>48000000</v>
      </c>
      <c r="E1075" s="5">
        <v>95308367</v>
      </c>
      <c r="F1075" s="5">
        <v>196308367</v>
      </c>
      <c r="G1075" s="5"/>
    </row>
    <row r="1076" spans="1:7">
      <c r="A1076" s="4">
        <v>1075</v>
      </c>
      <c r="B1076" s="6">
        <v>42248</v>
      </c>
      <c r="C1076" s="12" t="s">
        <v>1588</v>
      </c>
      <c r="D1076" s="5">
        <v>48000000</v>
      </c>
      <c r="E1076" s="5">
        <v>89256424</v>
      </c>
      <c r="F1076" s="5">
        <v>327656424</v>
      </c>
      <c r="G1076" s="5"/>
    </row>
    <row r="1077" spans="1:7">
      <c r="A1077" s="4">
        <v>1076</v>
      </c>
      <c r="B1077" s="6">
        <v>36319</v>
      </c>
      <c r="C1077" s="12" t="s">
        <v>1589</v>
      </c>
      <c r="D1077" s="5">
        <v>48000000</v>
      </c>
      <c r="E1077" s="5">
        <v>69304264</v>
      </c>
      <c r="F1077" s="5">
        <v>124304264</v>
      </c>
      <c r="G1077" s="5"/>
    </row>
    <row r="1078" spans="1:7">
      <c r="A1078" s="4">
        <v>1077</v>
      </c>
      <c r="B1078" s="6">
        <v>36291</v>
      </c>
      <c r="C1078" s="12" t="s">
        <v>1590</v>
      </c>
      <c r="D1078" s="5">
        <v>48000000</v>
      </c>
      <c r="E1078" s="5">
        <v>66488090</v>
      </c>
      <c r="F1078" s="5">
        <v>151463090</v>
      </c>
      <c r="G1078" s="5"/>
    </row>
    <row r="1079" spans="1:7">
      <c r="A1079" s="4">
        <v>1078</v>
      </c>
      <c r="B1079" s="6">
        <v>36170</v>
      </c>
      <c r="C1079" s="12" t="s">
        <v>1591</v>
      </c>
      <c r="D1079" s="5">
        <v>48000000</v>
      </c>
      <c r="E1079" s="5">
        <v>60652036</v>
      </c>
      <c r="F1079" s="5">
        <v>107752036</v>
      </c>
      <c r="G1079" s="5"/>
    </row>
    <row r="1080" spans="1:7">
      <c r="A1080" s="4">
        <v>1079</v>
      </c>
      <c r="B1080" s="6" t="s">
        <v>1592</v>
      </c>
      <c r="C1080" s="12" t="s">
        <v>1593</v>
      </c>
      <c r="D1080" s="5">
        <v>48000000</v>
      </c>
      <c r="E1080" s="5">
        <v>60022256</v>
      </c>
      <c r="F1080" s="5">
        <v>112610386</v>
      </c>
      <c r="G1080" s="5"/>
    </row>
    <row r="1081" spans="1:7">
      <c r="A1081" s="4">
        <v>1080</v>
      </c>
      <c r="B1081" s="6" t="s">
        <v>1287</v>
      </c>
      <c r="C1081" s="12" t="s">
        <v>1594</v>
      </c>
      <c r="D1081" s="5">
        <v>48000000</v>
      </c>
      <c r="E1081" s="5">
        <v>56607223</v>
      </c>
      <c r="F1081" s="5">
        <v>86607223</v>
      </c>
      <c r="G1081" s="5"/>
    </row>
    <row r="1082" spans="1:7">
      <c r="A1082" s="4">
        <v>1081</v>
      </c>
      <c r="B1082" s="6">
        <v>39122</v>
      </c>
      <c r="C1082" s="12" t="s">
        <v>1595</v>
      </c>
      <c r="D1082" s="5">
        <v>48000000</v>
      </c>
      <c r="E1082" s="5">
        <v>53606916</v>
      </c>
      <c r="F1082" s="5">
        <v>71171825</v>
      </c>
      <c r="G1082" s="5"/>
    </row>
    <row r="1083" spans="1:7">
      <c r="A1083" s="4">
        <v>1082</v>
      </c>
      <c r="B1083" s="6" t="s">
        <v>1596</v>
      </c>
      <c r="C1083" s="12" t="s">
        <v>1597</v>
      </c>
      <c r="D1083" s="5">
        <v>48000000</v>
      </c>
      <c r="E1083" s="5">
        <v>50315140</v>
      </c>
      <c r="F1083" s="5">
        <v>50315140</v>
      </c>
      <c r="G1083" s="5"/>
    </row>
    <row r="1084" spans="1:7">
      <c r="A1084" s="4">
        <v>1083</v>
      </c>
      <c r="B1084" s="6" t="s">
        <v>454</v>
      </c>
      <c r="C1084" s="12" t="s">
        <v>1598</v>
      </c>
      <c r="D1084" s="5">
        <v>48000000</v>
      </c>
      <c r="E1084" s="5">
        <v>47095453</v>
      </c>
      <c r="F1084" s="5">
        <v>70937778</v>
      </c>
      <c r="G1084" s="5"/>
    </row>
    <row r="1085" spans="1:7">
      <c r="A1085" s="4">
        <v>1084</v>
      </c>
      <c r="B1085" s="6" t="s">
        <v>1599</v>
      </c>
      <c r="C1085" s="12" t="s">
        <v>1600</v>
      </c>
      <c r="D1085" s="5">
        <v>48000000</v>
      </c>
      <c r="E1085" s="5">
        <v>37879996</v>
      </c>
      <c r="F1085" s="5">
        <v>90376224</v>
      </c>
      <c r="G1085" s="5"/>
    </row>
    <row r="1086" spans="1:7">
      <c r="A1086" s="4">
        <v>1085</v>
      </c>
      <c r="B1086" s="6" t="s">
        <v>918</v>
      </c>
      <c r="C1086" s="12" t="s">
        <v>1601</v>
      </c>
      <c r="D1086" s="5">
        <v>48000000</v>
      </c>
      <c r="E1086" s="5">
        <v>37562568</v>
      </c>
      <c r="F1086" s="5">
        <v>77562568</v>
      </c>
      <c r="G1086" s="5"/>
    </row>
    <row r="1087" spans="1:7">
      <c r="A1087" s="4">
        <v>1086</v>
      </c>
      <c r="B1087" s="6" t="s">
        <v>1602</v>
      </c>
      <c r="C1087" s="12" t="s">
        <v>1603</v>
      </c>
      <c r="D1087" s="5">
        <v>48000000</v>
      </c>
      <c r="E1087" s="5">
        <v>25928721</v>
      </c>
      <c r="F1087" s="5">
        <v>25928721</v>
      </c>
      <c r="G1087" s="5"/>
    </row>
    <row r="1088" spans="1:7">
      <c r="A1088" s="4">
        <v>1087</v>
      </c>
      <c r="B1088" s="6" t="s">
        <v>1604</v>
      </c>
      <c r="C1088" s="12" t="s">
        <v>1605</v>
      </c>
      <c r="D1088" s="5">
        <v>47500000</v>
      </c>
      <c r="E1088" s="5">
        <v>42754105</v>
      </c>
      <c r="F1088" s="5">
        <v>112214531</v>
      </c>
      <c r="G1088" s="5"/>
    </row>
    <row r="1089" spans="1:7">
      <c r="A1089" s="4">
        <v>1088</v>
      </c>
      <c r="B1089" s="6" t="s">
        <v>1606</v>
      </c>
      <c r="C1089" s="12" t="s">
        <v>1607</v>
      </c>
      <c r="D1089" s="5">
        <v>47500000</v>
      </c>
      <c r="E1089" s="5">
        <v>15253165</v>
      </c>
      <c r="F1089" s="5">
        <v>15919209</v>
      </c>
      <c r="G1089" s="5"/>
    </row>
    <row r="1090" spans="1:7">
      <c r="A1090" s="4">
        <v>1089</v>
      </c>
      <c r="B1090" s="6" t="s">
        <v>1504</v>
      </c>
      <c r="C1090" s="12" t="s">
        <v>1608</v>
      </c>
      <c r="D1090" s="5">
        <v>47000000</v>
      </c>
      <c r="E1090" s="5">
        <v>103738726</v>
      </c>
      <c r="F1090" s="5">
        <v>162738726</v>
      </c>
      <c r="G1090" s="5"/>
    </row>
    <row r="1091" spans="1:7">
      <c r="A1091" s="4">
        <v>1090</v>
      </c>
      <c r="B1091" s="6" t="s">
        <v>1609</v>
      </c>
      <c r="C1091" s="12" t="s">
        <v>1610</v>
      </c>
      <c r="D1091" s="5">
        <v>47000000</v>
      </c>
      <c r="E1091" s="5">
        <v>60240295</v>
      </c>
      <c r="F1091" s="5">
        <v>102825796</v>
      </c>
      <c r="G1091" s="5"/>
    </row>
    <row r="1092" spans="1:7">
      <c r="A1092" s="4">
        <v>1091</v>
      </c>
      <c r="B1092" s="6" t="s">
        <v>1611</v>
      </c>
      <c r="C1092" s="12" t="s">
        <v>1612</v>
      </c>
      <c r="D1092" s="5">
        <v>47000000</v>
      </c>
      <c r="E1092" s="5">
        <v>32011576</v>
      </c>
      <c r="F1092" s="5">
        <v>116773317</v>
      </c>
      <c r="G1092" s="5"/>
    </row>
    <row r="1093" spans="1:7">
      <c r="A1093" s="4">
        <v>1092</v>
      </c>
      <c r="B1093" s="6" t="s">
        <v>1241</v>
      </c>
      <c r="C1093" s="12" t="s">
        <v>1613</v>
      </c>
      <c r="D1093" s="5">
        <v>47000000</v>
      </c>
      <c r="E1093" s="5">
        <v>29781453</v>
      </c>
      <c r="F1093" s="5">
        <v>29781453</v>
      </c>
      <c r="G1093" s="5"/>
    </row>
    <row r="1094" spans="1:7">
      <c r="A1094" s="4">
        <v>1093</v>
      </c>
      <c r="B1094" s="6">
        <v>39203</v>
      </c>
      <c r="C1094" s="12" t="s">
        <v>1614</v>
      </c>
      <c r="D1094" s="5">
        <v>47000000</v>
      </c>
      <c r="E1094" s="5">
        <v>15849032</v>
      </c>
      <c r="F1094" s="5">
        <v>37923818</v>
      </c>
      <c r="G1094" s="5"/>
    </row>
    <row r="1095" spans="1:7">
      <c r="A1095" s="4">
        <v>1094</v>
      </c>
      <c r="B1095" s="6" t="s">
        <v>530</v>
      </c>
      <c r="C1095" s="12" t="s">
        <v>1615</v>
      </c>
      <c r="D1095" s="5">
        <v>47000000</v>
      </c>
      <c r="E1095" s="5">
        <v>14970038</v>
      </c>
      <c r="F1095" s="5">
        <v>14970038</v>
      </c>
      <c r="G1095" s="5"/>
    </row>
    <row r="1096" spans="1:7">
      <c r="A1096" s="4">
        <v>1095</v>
      </c>
      <c r="B1096" s="6" t="s">
        <v>49</v>
      </c>
      <c r="C1096" s="12" t="s">
        <v>1616</v>
      </c>
      <c r="D1096" s="5">
        <v>47000000</v>
      </c>
      <c r="E1096" s="5">
        <v>10547117</v>
      </c>
      <c r="F1096" s="5">
        <v>11022696</v>
      </c>
      <c r="G1096" s="5"/>
    </row>
    <row r="1097" spans="1:7">
      <c r="A1097" s="4">
        <v>1096</v>
      </c>
      <c r="B1097" s="6" t="s">
        <v>1617</v>
      </c>
      <c r="C1097" s="12" t="s">
        <v>1618</v>
      </c>
      <c r="D1097" s="5">
        <v>47000000</v>
      </c>
      <c r="E1097" s="5">
        <v>5707094</v>
      </c>
      <c r="F1097" s="5">
        <v>12900000</v>
      </c>
      <c r="G1097" s="5"/>
    </row>
    <row r="1098" spans="1:7">
      <c r="A1098" s="4">
        <v>1097</v>
      </c>
      <c r="B1098" s="6" t="s">
        <v>364</v>
      </c>
      <c r="C1098" s="12" t="s">
        <v>1619</v>
      </c>
      <c r="D1098" s="5">
        <v>46000000</v>
      </c>
      <c r="E1098" s="5">
        <v>126813153</v>
      </c>
      <c r="F1098" s="5">
        <v>298923419</v>
      </c>
      <c r="G1098" s="5"/>
    </row>
    <row r="1099" spans="1:7">
      <c r="A1099" s="4">
        <v>1098</v>
      </c>
      <c r="B1099" s="6" t="s">
        <v>1620</v>
      </c>
      <c r="C1099" s="12" t="s">
        <v>1621</v>
      </c>
      <c r="D1099" s="5">
        <v>46000000</v>
      </c>
      <c r="E1099" s="5">
        <v>93607673</v>
      </c>
      <c r="F1099" s="5">
        <v>160648493</v>
      </c>
      <c r="G1099" s="5"/>
    </row>
    <row r="1100" spans="1:7">
      <c r="A1100" s="4">
        <v>1099</v>
      </c>
      <c r="B1100" s="6" t="s">
        <v>1165</v>
      </c>
      <c r="C1100" s="12" t="s">
        <v>1622</v>
      </c>
      <c r="D1100" s="5">
        <v>46000000</v>
      </c>
      <c r="E1100" s="5">
        <v>92027888</v>
      </c>
      <c r="F1100" s="5">
        <v>150000000</v>
      </c>
      <c r="G1100" s="5"/>
    </row>
    <row r="1101" spans="1:7">
      <c r="A1101" s="4">
        <v>1100</v>
      </c>
      <c r="B1101" s="6" t="s">
        <v>763</v>
      </c>
      <c r="C1101" s="12" t="s">
        <v>1623</v>
      </c>
      <c r="D1101" s="5">
        <v>46000000</v>
      </c>
      <c r="E1101" s="5">
        <v>67263182</v>
      </c>
      <c r="F1101" s="5">
        <v>113622499</v>
      </c>
      <c r="G1101" s="5"/>
    </row>
    <row r="1102" spans="1:7">
      <c r="A1102" s="4">
        <v>1101</v>
      </c>
      <c r="B1102" s="6" t="s">
        <v>1624</v>
      </c>
      <c r="C1102" s="12" t="s">
        <v>1625</v>
      </c>
      <c r="D1102" s="5">
        <v>46000000</v>
      </c>
      <c r="E1102" s="5">
        <v>61002302</v>
      </c>
      <c r="F1102" s="5">
        <v>113402302</v>
      </c>
      <c r="G1102" s="5"/>
    </row>
    <row r="1103" spans="1:7">
      <c r="A1103" s="4">
        <v>1102</v>
      </c>
      <c r="B1103" s="6">
        <v>35406</v>
      </c>
      <c r="C1103" s="12" t="s">
        <v>1626</v>
      </c>
      <c r="D1103" s="5">
        <v>46000000</v>
      </c>
      <c r="E1103" s="5">
        <v>59003384</v>
      </c>
      <c r="F1103" s="5">
        <v>100833145</v>
      </c>
      <c r="G1103" s="5"/>
    </row>
    <row r="1104" spans="1:7">
      <c r="A1104" s="4">
        <v>1103</v>
      </c>
      <c r="B1104" s="6" t="s">
        <v>1627</v>
      </c>
      <c r="C1104" s="12" t="s">
        <v>1628</v>
      </c>
      <c r="D1104" s="5">
        <v>46000000</v>
      </c>
      <c r="E1104" s="5">
        <v>4408636</v>
      </c>
      <c r="F1104" s="5">
        <v>4408636</v>
      </c>
      <c r="G1104" s="5"/>
    </row>
    <row r="1105" spans="1:7">
      <c r="A1105" s="4">
        <v>1104</v>
      </c>
      <c r="B1105" s="6" t="s">
        <v>1629</v>
      </c>
      <c r="C1105" s="12" t="s">
        <v>1630</v>
      </c>
      <c r="D1105" s="5">
        <v>45000000</v>
      </c>
      <c r="E1105" s="5">
        <v>181410615</v>
      </c>
      <c r="F1105" s="5">
        <v>302710615</v>
      </c>
      <c r="G1105" s="5"/>
    </row>
    <row r="1106" spans="1:7">
      <c r="A1106" s="4">
        <v>1105</v>
      </c>
      <c r="B1106" s="6" t="s">
        <v>665</v>
      </c>
      <c r="C1106" s="12" t="s">
        <v>1631</v>
      </c>
      <c r="D1106" s="5">
        <v>45000000</v>
      </c>
      <c r="E1106" s="5">
        <v>162798565</v>
      </c>
      <c r="F1106" s="5">
        <v>363095319</v>
      </c>
      <c r="G1106" s="5"/>
    </row>
    <row r="1107" spans="1:7">
      <c r="A1107" s="4">
        <v>1106</v>
      </c>
      <c r="B1107" s="6">
        <v>41039</v>
      </c>
      <c r="C1107" s="12" t="s">
        <v>1632</v>
      </c>
      <c r="D1107" s="5">
        <v>45000000</v>
      </c>
      <c r="E1107" s="5">
        <v>139854287</v>
      </c>
      <c r="F1107" s="5">
        <v>377807404</v>
      </c>
      <c r="G1107" s="5"/>
    </row>
    <row r="1108" spans="1:7">
      <c r="A1108" s="4">
        <v>1107</v>
      </c>
      <c r="B1108" s="6" t="s">
        <v>1633</v>
      </c>
      <c r="C1108" s="12" t="s">
        <v>1634</v>
      </c>
      <c r="D1108" s="5">
        <v>45000000</v>
      </c>
      <c r="E1108" s="5">
        <v>130531208</v>
      </c>
      <c r="F1108" s="5">
        <v>358500000</v>
      </c>
      <c r="G1108" s="5"/>
    </row>
    <row r="1109" spans="1:7">
      <c r="A1109" s="4">
        <v>1108</v>
      </c>
      <c r="B1109" s="6" t="s">
        <v>1257</v>
      </c>
      <c r="C1109" s="12" t="s">
        <v>1635</v>
      </c>
      <c r="D1109" s="5">
        <v>45000000</v>
      </c>
      <c r="E1109" s="5">
        <v>110000082</v>
      </c>
      <c r="F1109" s="5">
        <v>155200000</v>
      </c>
      <c r="G1109" s="5"/>
    </row>
    <row r="1110" spans="1:7">
      <c r="A1110" s="4">
        <v>1109</v>
      </c>
      <c r="B1110" s="6" t="s">
        <v>644</v>
      </c>
      <c r="C1110" s="12" t="s">
        <v>1636</v>
      </c>
      <c r="D1110" s="5">
        <v>45000000</v>
      </c>
      <c r="E1110" s="5">
        <v>106807667</v>
      </c>
      <c r="F1110" s="5">
        <v>213420951</v>
      </c>
      <c r="G1110" s="5"/>
    </row>
    <row r="1111" spans="1:7">
      <c r="A1111" s="4">
        <v>1110</v>
      </c>
      <c r="B1111" s="6">
        <v>39759</v>
      </c>
      <c r="C1111" s="12" t="s">
        <v>1637</v>
      </c>
      <c r="D1111" s="5">
        <v>45000000</v>
      </c>
      <c r="E1111" s="5">
        <v>101704370</v>
      </c>
      <c r="F1111" s="5">
        <v>243180937</v>
      </c>
      <c r="G1111" s="5"/>
    </row>
    <row r="1112" spans="1:7">
      <c r="A1112" s="4">
        <v>1111</v>
      </c>
      <c r="B1112" s="6" t="s">
        <v>1638</v>
      </c>
      <c r="C1112" s="12" t="s">
        <v>1639</v>
      </c>
      <c r="D1112" s="5">
        <v>45000000</v>
      </c>
      <c r="E1112" s="5">
        <v>100768056</v>
      </c>
      <c r="F1112" s="5">
        <v>187995859</v>
      </c>
      <c r="G1112" s="5"/>
    </row>
    <row r="1113" spans="1:7">
      <c r="A1113" s="4">
        <v>1112</v>
      </c>
      <c r="B1113" s="6">
        <v>38299</v>
      </c>
      <c r="C1113" s="12" t="s">
        <v>1640</v>
      </c>
      <c r="D1113" s="5">
        <v>45000000</v>
      </c>
      <c r="E1113" s="5">
        <v>95149435</v>
      </c>
      <c r="F1113" s="5">
        <v>122071435</v>
      </c>
      <c r="G1113" s="5"/>
    </row>
    <row r="1114" spans="1:7">
      <c r="A1114" s="4">
        <v>1113</v>
      </c>
      <c r="B1114" s="6" t="s">
        <v>1641</v>
      </c>
      <c r="C1114" s="12" t="s">
        <v>1642</v>
      </c>
      <c r="D1114" s="5">
        <v>45000000</v>
      </c>
      <c r="E1114" s="5">
        <v>93466502</v>
      </c>
      <c r="F1114" s="5">
        <v>174810815</v>
      </c>
      <c r="G1114" s="5"/>
    </row>
    <row r="1115" spans="1:7">
      <c r="A1115" s="4">
        <v>1114</v>
      </c>
      <c r="B1115" s="6" t="s">
        <v>1643</v>
      </c>
      <c r="C1115" s="12" t="s">
        <v>1644</v>
      </c>
      <c r="D1115" s="5">
        <v>45000000</v>
      </c>
      <c r="E1115" s="5">
        <v>92115211</v>
      </c>
      <c r="F1115" s="5">
        <v>117615211</v>
      </c>
      <c r="G1115" s="5"/>
    </row>
    <row r="1116" spans="1:7">
      <c r="A1116" s="4">
        <v>1115</v>
      </c>
      <c r="B1116" s="6" t="s">
        <v>129</v>
      </c>
      <c r="C1116" s="12" t="s">
        <v>1645</v>
      </c>
      <c r="D1116" s="5">
        <v>45000000</v>
      </c>
      <c r="E1116" s="5">
        <v>88625922</v>
      </c>
      <c r="F1116" s="5">
        <v>160971922</v>
      </c>
      <c r="G1116" s="5"/>
    </row>
    <row r="1117" spans="1:7">
      <c r="A1117" s="4">
        <v>1116</v>
      </c>
      <c r="B1117" s="6">
        <v>33730</v>
      </c>
      <c r="C1117" s="12" t="s">
        <v>1646</v>
      </c>
      <c r="D1117" s="5">
        <v>45000000</v>
      </c>
      <c r="E1117" s="5">
        <v>83287363</v>
      </c>
      <c r="F1117" s="5">
        <v>178100000</v>
      </c>
      <c r="G1117" s="5"/>
    </row>
    <row r="1118" spans="1:7">
      <c r="A1118" s="4">
        <v>1117</v>
      </c>
      <c r="B1118" s="6" t="s">
        <v>1647</v>
      </c>
      <c r="C1118" s="12" t="s">
        <v>1648</v>
      </c>
      <c r="D1118" s="5">
        <v>45000000</v>
      </c>
      <c r="E1118" s="5">
        <v>82931301</v>
      </c>
      <c r="F1118" s="5">
        <v>155931301</v>
      </c>
      <c r="G1118" s="5"/>
    </row>
    <row r="1119" spans="1:7">
      <c r="A1119" s="4">
        <v>1118</v>
      </c>
      <c r="B1119" s="6">
        <v>37021</v>
      </c>
      <c r="C1119" s="12" t="s">
        <v>1649</v>
      </c>
      <c r="D1119" s="5">
        <v>45000000</v>
      </c>
      <c r="E1119" s="5">
        <v>76261036</v>
      </c>
      <c r="F1119" s="5">
        <v>104505362</v>
      </c>
      <c r="G1119" s="5"/>
    </row>
    <row r="1120" spans="1:7">
      <c r="A1120" s="4">
        <v>1119</v>
      </c>
      <c r="B1120" s="6" t="s">
        <v>1650</v>
      </c>
      <c r="C1120" s="12" t="s">
        <v>1651</v>
      </c>
      <c r="D1120" s="5">
        <v>45000000</v>
      </c>
      <c r="E1120" s="5">
        <v>71423726</v>
      </c>
      <c r="F1120" s="5">
        <v>90523726</v>
      </c>
      <c r="G1120" s="5"/>
    </row>
    <row r="1121" spans="1:7">
      <c r="A1121" s="4">
        <v>1120</v>
      </c>
      <c r="B1121" s="6">
        <v>36988</v>
      </c>
      <c r="C1121" s="12" t="s">
        <v>1652</v>
      </c>
      <c r="D1121" s="5">
        <v>45000000</v>
      </c>
      <c r="E1121" s="5">
        <v>71277420</v>
      </c>
      <c r="F1121" s="5">
        <v>141189101</v>
      </c>
      <c r="G1121" s="5"/>
    </row>
    <row r="1122" spans="1:7">
      <c r="A1122" s="4">
        <v>1121</v>
      </c>
      <c r="B1122" s="6" t="s">
        <v>1653</v>
      </c>
      <c r="C1122" s="12" t="s">
        <v>1654</v>
      </c>
      <c r="D1122" s="5">
        <v>45000000</v>
      </c>
      <c r="E1122" s="5">
        <v>70141876</v>
      </c>
      <c r="F1122" s="5">
        <v>131237688</v>
      </c>
      <c r="G1122" s="5"/>
    </row>
    <row r="1123" spans="1:7">
      <c r="A1123" s="4">
        <v>1122</v>
      </c>
      <c r="B1123" s="6" t="s">
        <v>1075</v>
      </c>
      <c r="C1123" s="12" t="s">
        <v>1655</v>
      </c>
      <c r="D1123" s="5">
        <v>45000000</v>
      </c>
      <c r="E1123" s="5">
        <v>67264877</v>
      </c>
      <c r="F1123" s="5">
        <v>76665507</v>
      </c>
      <c r="G1123" s="5"/>
    </row>
    <row r="1124" spans="1:7">
      <c r="A1124" s="4">
        <v>1123</v>
      </c>
      <c r="B1124" s="6" t="s">
        <v>1656</v>
      </c>
      <c r="C1124" s="12" t="s">
        <v>1657</v>
      </c>
      <c r="D1124" s="5">
        <v>45000000</v>
      </c>
      <c r="E1124" s="5">
        <v>67061228</v>
      </c>
      <c r="F1124" s="5">
        <v>135808837</v>
      </c>
      <c r="G1124" s="5"/>
    </row>
    <row r="1125" spans="1:7">
      <c r="A1125" s="4">
        <v>1124</v>
      </c>
      <c r="B1125" s="6">
        <v>37594</v>
      </c>
      <c r="C1125" s="12" t="s">
        <v>1658</v>
      </c>
      <c r="D1125" s="5">
        <v>45000000</v>
      </c>
      <c r="E1125" s="5">
        <v>66790248</v>
      </c>
      <c r="F1125" s="5">
        <v>66790248</v>
      </c>
      <c r="G1125" s="5"/>
    </row>
    <row r="1126" spans="1:7">
      <c r="A1126" s="4">
        <v>1125</v>
      </c>
      <c r="B1126" s="6">
        <v>35738</v>
      </c>
      <c r="C1126" s="12" t="s">
        <v>1659</v>
      </c>
      <c r="D1126" s="5">
        <v>45000000</v>
      </c>
      <c r="E1126" s="5">
        <v>65598907</v>
      </c>
      <c r="F1126" s="5">
        <v>136998907</v>
      </c>
      <c r="G1126" s="5"/>
    </row>
    <row r="1127" spans="1:7">
      <c r="A1127" s="4">
        <v>1126</v>
      </c>
      <c r="B1127" s="6" t="s">
        <v>1660</v>
      </c>
      <c r="C1127" s="12" t="s">
        <v>1661</v>
      </c>
      <c r="D1127" s="5">
        <v>45000000</v>
      </c>
      <c r="E1127" s="5">
        <v>62318875</v>
      </c>
      <c r="F1127" s="5">
        <v>113417762</v>
      </c>
      <c r="G1127" s="5"/>
    </row>
    <row r="1128" spans="1:7">
      <c r="A1128" s="4">
        <v>1127</v>
      </c>
      <c r="B1128" s="6">
        <v>36624</v>
      </c>
      <c r="C1128" s="12" t="s">
        <v>1662</v>
      </c>
      <c r="D1128" s="5">
        <v>45000000</v>
      </c>
      <c r="E1128" s="5">
        <v>60786269</v>
      </c>
      <c r="F1128" s="5">
        <v>113916474</v>
      </c>
      <c r="G1128" s="5"/>
    </row>
    <row r="1129" spans="1:7">
      <c r="A1129" s="4">
        <v>1128</v>
      </c>
      <c r="B1129" s="6">
        <v>37813</v>
      </c>
      <c r="C1129" s="12" t="s">
        <v>1663</v>
      </c>
      <c r="D1129" s="5">
        <v>45000000</v>
      </c>
      <c r="E1129" s="5">
        <v>59472278</v>
      </c>
      <c r="F1129" s="5">
        <v>247967903</v>
      </c>
      <c r="G1129" s="5"/>
    </row>
    <row r="1130" spans="1:7">
      <c r="A1130" s="4">
        <v>1129</v>
      </c>
      <c r="B1130" s="6">
        <v>35316</v>
      </c>
      <c r="C1130" s="12" t="s">
        <v>1664</v>
      </c>
      <c r="D1130" s="5">
        <v>45000000</v>
      </c>
      <c r="E1130" s="5">
        <v>58617334</v>
      </c>
      <c r="F1130" s="5">
        <v>58617334</v>
      </c>
      <c r="G1130" s="5"/>
    </row>
    <row r="1131" spans="1:7">
      <c r="A1131" s="4">
        <v>1130</v>
      </c>
      <c r="B1131" s="6">
        <v>34525</v>
      </c>
      <c r="C1131" s="12" t="s">
        <v>1665</v>
      </c>
      <c r="D1131" s="5">
        <v>45000000</v>
      </c>
      <c r="E1131" s="5">
        <v>57362581</v>
      </c>
      <c r="F1131" s="5">
        <v>57362581</v>
      </c>
      <c r="G1131" s="5"/>
    </row>
    <row r="1132" spans="1:7">
      <c r="A1132" s="4">
        <v>1131</v>
      </c>
      <c r="B1132" s="6" t="s">
        <v>1362</v>
      </c>
      <c r="C1132" s="12" t="s">
        <v>1666</v>
      </c>
      <c r="D1132" s="5">
        <v>45000000</v>
      </c>
      <c r="E1132" s="5">
        <v>53854588</v>
      </c>
      <c r="F1132" s="5">
        <v>75854588</v>
      </c>
      <c r="G1132" s="5"/>
    </row>
    <row r="1133" spans="1:7">
      <c r="A1133" s="4">
        <v>1132</v>
      </c>
      <c r="B1133" s="6" t="s">
        <v>1486</v>
      </c>
      <c r="C1133" s="12" t="s">
        <v>1667</v>
      </c>
      <c r="D1133" s="5">
        <v>45000000</v>
      </c>
      <c r="E1133" s="5">
        <v>53359917</v>
      </c>
      <c r="F1133" s="5">
        <v>72359917</v>
      </c>
      <c r="G1133" s="5"/>
    </row>
    <row r="1134" spans="1:7">
      <c r="A1134" s="4">
        <v>1133</v>
      </c>
      <c r="B1134" s="6" t="s">
        <v>1647</v>
      </c>
      <c r="C1134" s="12" t="s">
        <v>1668</v>
      </c>
      <c r="D1134" s="5">
        <v>45000000</v>
      </c>
      <c r="E1134" s="5">
        <v>52842724</v>
      </c>
      <c r="F1134" s="5">
        <v>55842724</v>
      </c>
      <c r="G1134" s="5"/>
    </row>
    <row r="1135" spans="1:7">
      <c r="A1135" s="4">
        <v>1134</v>
      </c>
      <c r="B1135" s="6" t="s">
        <v>1229</v>
      </c>
      <c r="C1135" s="12" t="s">
        <v>1669</v>
      </c>
      <c r="D1135" s="5">
        <v>45000000</v>
      </c>
      <c r="E1135" s="5">
        <v>51019112</v>
      </c>
      <c r="F1135" s="5">
        <v>102746214</v>
      </c>
      <c r="G1135" s="5"/>
    </row>
    <row r="1136" spans="1:7">
      <c r="A1136" s="4">
        <v>1135</v>
      </c>
      <c r="B1136" s="6" t="s">
        <v>1670</v>
      </c>
      <c r="C1136" s="12" t="s">
        <v>1671</v>
      </c>
      <c r="D1136" s="5">
        <v>45000000</v>
      </c>
      <c r="E1136" s="5">
        <v>50648679</v>
      </c>
      <c r="F1136" s="5">
        <v>146162920</v>
      </c>
      <c r="G1136" s="5"/>
    </row>
    <row r="1137" spans="1:7">
      <c r="A1137" s="4">
        <v>1136</v>
      </c>
      <c r="B1137" s="6" t="s">
        <v>1672</v>
      </c>
      <c r="C1137" s="12" t="s">
        <v>1673</v>
      </c>
      <c r="D1137" s="5">
        <v>45000000</v>
      </c>
      <c r="E1137" s="5">
        <v>48114556</v>
      </c>
      <c r="F1137" s="5">
        <v>48563556</v>
      </c>
      <c r="G1137" s="5"/>
    </row>
    <row r="1138" spans="1:7">
      <c r="A1138" s="4">
        <v>1137</v>
      </c>
      <c r="B1138" s="6">
        <v>41067</v>
      </c>
      <c r="C1138" s="12" t="s">
        <v>1674</v>
      </c>
      <c r="D1138" s="5">
        <v>45000000</v>
      </c>
      <c r="E1138" s="5">
        <v>47323100</v>
      </c>
      <c r="F1138" s="5">
        <v>80594860</v>
      </c>
      <c r="G1138" s="5"/>
    </row>
    <row r="1139" spans="1:7">
      <c r="A1139" s="4">
        <v>1138</v>
      </c>
      <c r="B1139" s="6" t="s">
        <v>1675</v>
      </c>
      <c r="C1139" s="12" t="s">
        <v>1676</v>
      </c>
      <c r="D1139" s="5">
        <v>45000000</v>
      </c>
      <c r="E1139" s="5">
        <v>46815000</v>
      </c>
      <c r="F1139" s="5">
        <v>94215000</v>
      </c>
      <c r="G1139" s="5"/>
    </row>
    <row r="1140" spans="1:7">
      <c r="A1140" s="4">
        <v>1139</v>
      </c>
      <c r="B1140" s="6" t="s">
        <v>90</v>
      </c>
      <c r="C1140" s="12" t="s">
        <v>1677</v>
      </c>
      <c r="D1140" s="5">
        <v>45000000</v>
      </c>
      <c r="E1140" s="5">
        <v>46290741</v>
      </c>
      <c r="F1140" s="5">
        <v>127990741</v>
      </c>
      <c r="G1140" s="5"/>
    </row>
    <row r="1141" spans="1:7">
      <c r="A1141" s="4">
        <v>1140</v>
      </c>
      <c r="B1141" s="6" t="s">
        <v>1678</v>
      </c>
      <c r="C1141" s="12" t="s">
        <v>1679</v>
      </c>
      <c r="D1141" s="5">
        <v>45000000</v>
      </c>
      <c r="E1141" s="5">
        <v>38399961</v>
      </c>
      <c r="F1141" s="5">
        <v>43343247</v>
      </c>
      <c r="G1141" s="5"/>
    </row>
    <row r="1142" spans="1:7">
      <c r="A1142" s="4">
        <v>1141</v>
      </c>
      <c r="B1142" s="6">
        <v>38779</v>
      </c>
      <c r="C1142" s="12" t="s">
        <v>1680</v>
      </c>
      <c r="D1142" s="5">
        <v>45000000</v>
      </c>
      <c r="E1142" s="5">
        <v>36895141</v>
      </c>
      <c r="F1142" s="5">
        <v>65595141</v>
      </c>
      <c r="G1142" s="5"/>
    </row>
    <row r="1143" spans="1:7">
      <c r="A1143" s="4">
        <v>1142</v>
      </c>
      <c r="B1143" s="6" t="s">
        <v>1183</v>
      </c>
      <c r="C1143" s="12" t="s">
        <v>1681</v>
      </c>
      <c r="D1143" s="5">
        <v>45000000</v>
      </c>
      <c r="E1143" s="5">
        <v>35627222</v>
      </c>
      <c r="F1143" s="5">
        <v>35627222</v>
      </c>
      <c r="G1143" s="5"/>
    </row>
    <row r="1144" spans="1:7">
      <c r="A1144" s="4">
        <v>1143</v>
      </c>
      <c r="B1144" s="6">
        <v>38269</v>
      </c>
      <c r="C1144" s="12" t="s">
        <v>1682</v>
      </c>
      <c r="D1144" s="5">
        <v>45000000</v>
      </c>
      <c r="E1144" s="5">
        <v>32003620</v>
      </c>
      <c r="F1144" s="5">
        <v>61475984</v>
      </c>
      <c r="G1144" s="5"/>
    </row>
    <row r="1145" spans="1:7">
      <c r="A1145" s="4">
        <v>1144</v>
      </c>
      <c r="B1145" s="6" t="s">
        <v>309</v>
      </c>
      <c r="C1145" s="12" t="s">
        <v>1683</v>
      </c>
      <c r="D1145" s="5">
        <v>45000000</v>
      </c>
      <c r="E1145" s="5">
        <v>28142535</v>
      </c>
      <c r="F1145" s="5">
        <v>49610898</v>
      </c>
      <c r="G1145" s="5"/>
    </row>
    <row r="1146" spans="1:7">
      <c r="A1146" s="4">
        <v>1145</v>
      </c>
      <c r="B1146" s="6" t="s">
        <v>326</v>
      </c>
      <c r="C1146" s="12" t="s">
        <v>1684</v>
      </c>
      <c r="D1146" s="5">
        <v>45000000</v>
      </c>
      <c r="E1146" s="5">
        <v>28013509</v>
      </c>
      <c r="F1146" s="5">
        <v>163126676</v>
      </c>
      <c r="G1146" s="5"/>
    </row>
    <row r="1147" spans="1:7">
      <c r="A1147" s="4">
        <v>1146</v>
      </c>
      <c r="B1147" s="6" t="s">
        <v>1602</v>
      </c>
      <c r="C1147" s="12" t="s">
        <v>1685</v>
      </c>
      <c r="D1147" s="5">
        <v>45000000</v>
      </c>
      <c r="E1147" s="5">
        <v>27447471</v>
      </c>
      <c r="F1147" s="5">
        <v>27447471</v>
      </c>
      <c r="G1147" s="5"/>
    </row>
    <row r="1148" spans="1:7">
      <c r="A1148" s="4">
        <v>1147</v>
      </c>
      <c r="B1148" s="6" t="s">
        <v>904</v>
      </c>
      <c r="C1148" s="12" t="s">
        <v>1686</v>
      </c>
      <c r="D1148" s="5">
        <v>45000000</v>
      </c>
      <c r="E1148" s="5">
        <v>25200412</v>
      </c>
      <c r="F1148" s="5">
        <v>59551283</v>
      </c>
      <c r="G1148" s="5"/>
    </row>
    <row r="1149" spans="1:7">
      <c r="A1149" s="4">
        <v>1148</v>
      </c>
      <c r="B1149" s="6" t="s">
        <v>1553</v>
      </c>
      <c r="C1149" s="12" t="s">
        <v>1687</v>
      </c>
      <c r="D1149" s="5">
        <v>45000000</v>
      </c>
      <c r="E1149" s="5">
        <v>24343673</v>
      </c>
      <c r="F1149" s="5">
        <v>29367143</v>
      </c>
      <c r="G1149" s="5"/>
    </row>
    <row r="1150" spans="1:7">
      <c r="A1150" s="4">
        <v>1149</v>
      </c>
      <c r="B1150" s="6" t="s">
        <v>1688</v>
      </c>
      <c r="C1150" s="12" t="s">
        <v>1689</v>
      </c>
      <c r="D1150" s="5">
        <v>45000000</v>
      </c>
      <c r="E1150" s="5">
        <v>22911480</v>
      </c>
      <c r="F1150" s="5">
        <v>79564960</v>
      </c>
      <c r="G1150" s="5"/>
    </row>
    <row r="1151" spans="1:7">
      <c r="A1151" s="4">
        <v>1150</v>
      </c>
      <c r="B1151" s="6" t="s">
        <v>1690</v>
      </c>
      <c r="C1151" s="12" t="s">
        <v>1691</v>
      </c>
      <c r="D1151" s="5">
        <v>45000000</v>
      </c>
      <c r="E1151" s="5">
        <v>22532572</v>
      </c>
      <c r="F1151" s="5">
        <v>70216497</v>
      </c>
      <c r="G1151" s="5"/>
    </row>
    <row r="1152" spans="1:7">
      <c r="A1152" s="4">
        <v>1151</v>
      </c>
      <c r="B1152" s="6">
        <v>34435</v>
      </c>
      <c r="C1152" s="12" t="s">
        <v>1692</v>
      </c>
      <c r="D1152" s="5">
        <v>45000000</v>
      </c>
      <c r="E1152" s="5">
        <v>22006296</v>
      </c>
      <c r="F1152" s="5">
        <v>112006296</v>
      </c>
      <c r="G1152" s="5"/>
    </row>
    <row r="1153" spans="1:7">
      <c r="A1153" s="4">
        <v>1152</v>
      </c>
      <c r="B1153" s="6">
        <v>35165</v>
      </c>
      <c r="C1153" s="12" t="s">
        <v>1693</v>
      </c>
      <c r="D1153" s="5">
        <v>45000000</v>
      </c>
      <c r="E1153" s="5">
        <v>20404841</v>
      </c>
      <c r="F1153" s="5">
        <v>36404841</v>
      </c>
      <c r="G1153" s="5"/>
    </row>
    <row r="1154" spans="1:7">
      <c r="A1154" s="4">
        <v>1153</v>
      </c>
      <c r="B1154" s="6" t="s">
        <v>1694</v>
      </c>
      <c r="C1154" s="12" t="s">
        <v>1695</v>
      </c>
      <c r="D1154" s="5">
        <v>45000000</v>
      </c>
      <c r="E1154" s="5">
        <v>20133326</v>
      </c>
      <c r="F1154" s="5">
        <v>20133326</v>
      </c>
      <c r="G1154" s="5"/>
    </row>
    <row r="1155" spans="1:7">
      <c r="A1155" s="4">
        <v>1154</v>
      </c>
      <c r="B1155" s="6" t="s">
        <v>1696</v>
      </c>
      <c r="C1155" s="12" t="s">
        <v>1697</v>
      </c>
      <c r="D1155" s="5">
        <v>45000000</v>
      </c>
      <c r="E1155" s="5">
        <v>19719930</v>
      </c>
      <c r="F1155" s="5">
        <v>29406132</v>
      </c>
      <c r="G1155" s="5"/>
    </row>
    <row r="1156" spans="1:7">
      <c r="A1156" s="4">
        <v>1155</v>
      </c>
      <c r="B1156" s="6" t="s">
        <v>1698</v>
      </c>
      <c r="C1156" s="12" t="s">
        <v>1699</v>
      </c>
      <c r="D1156" s="5">
        <v>45000000</v>
      </c>
      <c r="E1156" s="5">
        <v>19398532</v>
      </c>
      <c r="F1156" s="5">
        <v>32952995</v>
      </c>
      <c r="G1156" s="5"/>
    </row>
    <row r="1157" spans="1:7">
      <c r="A1157" s="4">
        <v>1156</v>
      </c>
      <c r="B1157" s="6">
        <v>35252</v>
      </c>
      <c r="C1157" s="12" t="s">
        <v>1700</v>
      </c>
      <c r="D1157" s="5">
        <v>45000000</v>
      </c>
      <c r="E1157" s="5">
        <v>17220599</v>
      </c>
      <c r="F1157" s="5">
        <v>17220599</v>
      </c>
      <c r="G1157" s="5"/>
    </row>
    <row r="1158" spans="1:7">
      <c r="A1158" s="4">
        <v>1157</v>
      </c>
      <c r="B1158" s="6">
        <v>38359</v>
      </c>
      <c r="C1158" s="12" t="s">
        <v>1701</v>
      </c>
      <c r="D1158" s="5">
        <v>45000000</v>
      </c>
      <c r="E1158" s="5">
        <v>16809014</v>
      </c>
      <c r="F1158" s="5">
        <v>17492014</v>
      </c>
      <c r="G1158" s="5"/>
    </row>
    <row r="1159" spans="1:7">
      <c r="A1159" s="4">
        <v>1158</v>
      </c>
      <c r="B1159" s="6" t="s">
        <v>732</v>
      </c>
      <c r="C1159" s="12" t="s">
        <v>1702</v>
      </c>
      <c r="D1159" s="5">
        <v>45000000</v>
      </c>
      <c r="E1159" s="5">
        <v>15541549</v>
      </c>
      <c r="F1159" s="5">
        <v>65532491</v>
      </c>
      <c r="G1159" s="5"/>
    </row>
    <row r="1160" spans="1:7">
      <c r="A1160" s="4">
        <v>1159</v>
      </c>
      <c r="B1160" s="6" t="s">
        <v>644</v>
      </c>
      <c r="C1160" s="12" t="s">
        <v>1703</v>
      </c>
      <c r="D1160" s="5">
        <v>45000000</v>
      </c>
      <c r="E1160" s="5">
        <v>15527125</v>
      </c>
      <c r="F1160" s="5">
        <v>18120267</v>
      </c>
      <c r="G1160" s="5"/>
    </row>
    <row r="1161" spans="1:7">
      <c r="A1161" s="4">
        <v>1160</v>
      </c>
      <c r="B1161" s="6">
        <v>39577</v>
      </c>
      <c r="C1161" s="12" t="s">
        <v>1704</v>
      </c>
      <c r="D1161" s="5">
        <v>45000000</v>
      </c>
      <c r="E1161" s="5">
        <v>15298133</v>
      </c>
      <c r="F1161" s="5">
        <v>46598133</v>
      </c>
      <c r="G1161" s="5"/>
    </row>
    <row r="1162" spans="1:7">
      <c r="A1162" s="4">
        <v>1161</v>
      </c>
      <c r="B1162" s="6" t="s">
        <v>1705</v>
      </c>
      <c r="C1162" s="12" t="s">
        <v>1706</v>
      </c>
      <c r="D1162" s="5">
        <v>45000000</v>
      </c>
      <c r="E1162" s="5">
        <v>13668249</v>
      </c>
      <c r="F1162" s="5">
        <v>34668249</v>
      </c>
      <c r="G1162" s="5"/>
    </row>
    <row r="1163" spans="1:7">
      <c r="A1163" s="4">
        <v>1162</v>
      </c>
      <c r="B1163" s="6" t="s">
        <v>1211</v>
      </c>
      <c r="C1163" s="12" t="s">
        <v>1707</v>
      </c>
      <c r="D1163" s="5">
        <v>45000000</v>
      </c>
      <c r="E1163" s="5">
        <v>13414714</v>
      </c>
      <c r="F1163" s="5">
        <v>41467606</v>
      </c>
      <c r="G1163" s="5"/>
    </row>
    <row r="1164" spans="1:7">
      <c r="A1164" s="4">
        <v>1163</v>
      </c>
      <c r="B1164" s="6" t="s">
        <v>1708</v>
      </c>
      <c r="C1164" s="12" t="s">
        <v>1709</v>
      </c>
      <c r="D1164" s="5">
        <v>45000000</v>
      </c>
      <c r="E1164" s="5">
        <v>11203026</v>
      </c>
      <c r="F1164" s="5">
        <v>11203026</v>
      </c>
      <c r="G1164" s="5"/>
    </row>
    <row r="1165" spans="1:7">
      <c r="A1165" s="4">
        <v>1164</v>
      </c>
      <c r="B1165" s="6" t="s">
        <v>637</v>
      </c>
      <c r="C1165" s="12" t="s">
        <v>1710</v>
      </c>
      <c r="D1165" s="5">
        <v>45000000</v>
      </c>
      <c r="E1165" s="5">
        <v>8305970</v>
      </c>
      <c r="F1165" s="5">
        <v>164539660</v>
      </c>
      <c r="G1165" s="5"/>
    </row>
    <row r="1166" spans="1:7">
      <c r="A1166" s="4">
        <v>1165</v>
      </c>
      <c r="B1166" s="6" t="s">
        <v>743</v>
      </c>
      <c r="C1166" s="12" t="s">
        <v>1711</v>
      </c>
      <c r="D1166" s="5">
        <v>45000000</v>
      </c>
      <c r="E1166" s="5">
        <v>7916887</v>
      </c>
      <c r="F1166" s="5">
        <v>9110458</v>
      </c>
      <c r="G1166" s="5"/>
    </row>
    <row r="1167" spans="1:7">
      <c r="A1167" s="4">
        <v>1166</v>
      </c>
      <c r="B1167" s="6">
        <v>37380</v>
      </c>
      <c r="C1167" s="12" t="s">
        <v>1712</v>
      </c>
      <c r="D1167" s="5">
        <v>45000000</v>
      </c>
      <c r="E1167" s="5">
        <v>7262288</v>
      </c>
      <c r="F1167" s="5">
        <v>8488871</v>
      </c>
      <c r="G1167" s="5"/>
    </row>
    <row r="1168" spans="1:7">
      <c r="A1168" s="4">
        <v>1167</v>
      </c>
      <c r="B1168" s="6" t="s">
        <v>1713</v>
      </c>
      <c r="C1168" s="12" t="s">
        <v>1714</v>
      </c>
      <c r="D1168" s="5">
        <v>45000000</v>
      </c>
      <c r="E1168" s="5">
        <v>6566773</v>
      </c>
      <c r="F1168" s="5">
        <v>75566773</v>
      </c>
      <c r="G1168" s="5"/>
    </row>
    <row r="1169" spans="1:7">
      <c r="A1169" s="4">
        <v>1168</v>
      </c>
      <c r="B1169" s="6" t="s">
        <v>242</v>
      </c>
      <c r="C1169" s="12" t="s">
        <v>1715</v>
      </c>
      <c r="D1169" s="5">
        <v>45000000</v>
      </c>
      <c r="E1169" s="5">
        <v>4617608</v>
      </c>
      <c r="F1169" s="5">
        <v>31077418</v>
      </c>
      <c r="G1169" s="5"/>
    </row>
    <row r="1170" spans="1:7">
      <c r="A1170" s="4">
        <v>1169</v>
      </c>
      <c r="B1170" s="6" t="s">
        <v>1403</v>
      </c>
      <c r="C1170" s="12" t="s">
        <v>1716</v>
      </c>
      <c r="D1170" s="5">
        <v>45000000</v>
      </c>
      <c r="E1170" s="5">
        <v>3681811</v>
      </c>
      <c r="F1170" s="5">
        <v>31681811</v>
      </c>
      <c r="G1170" s="5"/>
    </row>
    <row r="1171" spans="1:7">
      <c r="A1171" s="4">
        <v>1170</v>
      </c>
      <c r="B1171" s="6" t="s">
        <v>1717</v>
      </c>
      <c r="C1171" s="12" t="s">
        <v>1718</v>
      </c>
      <c r="D1171" s="5">
        <v>45000000</v>
      </c>
      <c r="E1171" s="5">
        <v>2154540</v>
      </c>
      <c r="F1171" s="5">
        <v>2154540</v>
      </c>
      <c r="G1171" s="5"/>
    </row>
    <row r="1172" spans="1:7">
      <c r="A1172" s="4">
        <v>1171</v>
      </c>
      <c r="B1172" s="6" t="s">
        <v>828</v>
      </c>
      <c r="C1172" s="12" t="s">
        <v>1719</v>
      </c>
      <c r="D1172" s="5">
        <v>45000000</v>
      </c>
      <c r="E1172" s="4">
        <v>0</v>
      </c>
      <c r="F1172" s="5">
        <v>73706</v>
      </c>
      <c r="G1172" s="5"/>
    </row>
    <row r="1173" spans="1:7">
      <c r="A1173" s="4">
        <v>1172</v>
      </c>
      <c r="B1173" s="6">
        <v>41253</v>
      </c>
      <c r="C1173" s="12" t="s">
        <v>1720</v>
      </c>
      <c r="D1173" s="5">
        <v>44500000</v>
      </c>
      <c r="E1173" s="5">
        <v>136025503</v>
      </c>
      <c r="F1173" s="5">
        <v>227140757</v>
      </c>
      <c r="G1173" s="5"/>
    </row>
    <row r="1174" spans="1:7">
      <c r="A1174" s="4">
        <v>1173</v>
      </c>
      <c r="B1174" s="6">
        <v>34128</v>
      </c>
      <c r="C1174" s="12" t="s">
        <v>1721</v>
      </c>
      <c r="D1174" s="5">
        <v>44000000</v>
      </c>
      <c r="E1174" s="5">
        <v>183875760</v>
      </c>
      <c r="F1174" s="5">
        <v>353715317</v>
      </c>
      <c r="G1174" s="5"/>
    </row>
    <row r="1175" spans="1:7">
      <c r="A1175" s="4">
        <v>1174</v>
      </c>
      <c r="B1175" s="6" t="s">
        <v>1722</v>
      </c>
      <c r="C1175" s="12" t="s">
        <v>1723</v>
      </c>
      <c r="D1175" s="5">
        <v>44000000</v>
      </c>
      <c r="E1175" s="5">
        <v>150415432</v>
      </c>
      <c r="F1175" s="5">
        <v>300400000</v>
      </c>
      <c r="G1175" s="5"/>
    </row>
    <row r="1176" spans="1:7">
      <c r="A1176" s="4">
        <v>1175</v>
      </c>
      <c r="B1176" s="6" t="s">
        <v>1724</v>
      </c>
      <c r="C1176" s="12" t="s">
        <v>1725</v>
      </c>
      <c r="D1176" s="5">
        <v>44000000</v>
      </c>
      <c r="E1176" s="5">
        <v>53300852</v>
      </c>
      <c r="F1176" s="5">
        <v>165600852</v>
      </c>
      <c r="G1176" s="5"/>
    </row>
    <row r="1177" spans="1:7">
      <c r="A1177" s="4">
        <v>1176</v>
      </c>
      <c r="B1177" s="6" t="s">
        <v>684</v>
      </c>
      <c r="C1177" s="12" t="s">
        <v>1726</v>
      </c>
      <c r="D1177" s="5">
        <v>44000000</v>
      </c>
      <c r="E1177" s="5">
        <v>31206263</v>
      </c>
      <c r="F1177" s="5">
        <v>48478084</v>
      </c>
      <c r="G1177" s="5"/>
    </row>
    <row r="1178" spans="1:7">
      <c r="A1178" s="4">
        <v>1177</v>
      </c>
      <c r="B1178" s="6">
        <v>35097</v>
      </c>
      <c r="C1178" s="12" t="s">
        <v>1727</v>
      </c>
      <c r="D1178" s="5">
        <v>44000000</v>
      </c>
      <c r="E1178" s="5">
        <v>22730924</v>
      </c>
      <c r="F1178" s="5">
        <v>22730924</v>
      </c>
      <c r="G1178" s="5"/>
    </row>
    <row r="1179" spans="1:7">
      <c r="A1179" s="4">
        <v>1178</v>
      </c>
      <c r="B1179" s="6">
        <v>41792</v>
      </c>
      <c r="C1179" s="12" t="s">
        <v>1728</v>
      </c>
      <c r="D1179" s="5">
        <v>44000000</v>
      </c>
      <c r="E1179" s="5">
        <v>6105175</v>
      </c>
      <c r="F1179" s="5">
        <v>12342632</v>
      </c>
      <c r="G1179" s="5"/>
    </row>
    <row r="1180" spans="1:7">
      <c r="A1180" s="4">
        <v>1179</v>
      </c>
      <c r="B1180" s="6" t="s">
        <v>1729</v>
      </c>
      <c r="C1180" s="12" t="s">
        <v>1730</v>
      </c>
      <c r="D1180" s="5">
        <v>44000000</v>
      </c>
      <c r="E1180" s="5">
        <v>3484331</v>
      </c>
      <c r="F1180" s="5">
        <v>3484523</v>
      </c>
      <c r="G1180" s="5"/>
    </row>
    <row r="1181" spans="1:7">
      <c r="A1181" s="4">
        <v>1180</v>
      </c>
      <c r="B1181" s="6" t="s">
        <v>245</v>
      </c>
      <c r="C1181" s="12" t="s">
        <v>1731</v>
      </c>
      <c r="D1181" s="5">
        <v>43000000</v>
      </c>
      <c r="E1181" s="5">
        <v>159581587</v>
      </c>
      <c r="F1181" s="5">
        <v>229727774</v>
      </c>
      <c r="G1181" s="5"/>
    </row>
    <row r="1182" spans="1:7">
      <c r="A1182" s="4">
        <v>1181</v>
      </c>
      <c r="B1182" s="6" t="s">
        <v>1732</v>
      </c>
      <c r="C1182" s="12" t="s">
        <v>1733</v>
      </c>
      <c r="D1182" s="5">
        <v>43000000</v>
      </c>
      <c r="E1182" s="5">
        <v>51768623</v>
      </c>
      <c r="F1182" s="5">
        <v>80013623</v>
      </c>
      <c r="G1182" s="5"/>
    </row>
    <row r="1183" spans="1:7">
      <c r="A1183" s="4">
        <v>1182</v>
      </c>
      <c r="B1183" s="6" t="s">
        <v>1734</v>
      </c>
      <c r="C1183" s="12" t="s">
        <v>1735</v>
      </c>
      <c r="D1183" s="5">
        <v>43000000</v>
      </c>
      <c r="E1183" s="5">
        <v>37035515</v>
      </c>
      <c r="F1183" s="5">
        <v>62063972</v>
      </c>
      <c r="G1183" s="5"/>
    </row>
    <row r="1184" spans="1:7">
      <c r="A1184" s="4">
        <v>1183</v>
      </c>
      <c r="B1184" s="6" t="s">
        <v>1647</v>
      </c>
      <c r="C1184" s="12" t="s">
        <v>1736</v>
      </c>
      <c r="D1184" s="5">
        <v>43000000</v>
      </c>
      <c r="E1184" s="5">
        <v>24537621</v>
      </c>
      <c r="F1184" s="5">
        <v>49037621</v>
      </c>
      <c r="G1184" s="5"/>
    </row>
    <row r="1185" spans="1:7">
      <c r="A1185" s="4">
        <v>1184</v>
      </c>
      <c r="B1185" s="6">
        <v>37594</v>
      </c>
      <c r="C1185" s="12" t="s">
        <v>1737</v>
      </c>
      <c r="D1185" s="5">
        <v>43000000</v>
      </c>
      <c r="E1185" s="5">
        <v>24430272</v>
      </c>
      <c r="F1185" s="5">
        <v>63078756</v>
      </c>
      <c r="G1185" s="5"/>
    </row>
    <row r="1186" spans="1:7">
      <c r="A1186" s="4">
        <v>1185</v>
      </c>
      <c r="B1186" s="6" t="s">
        <v>1738</v>
      </c>
      <c r="C1186" s="12" t="s">
        <v>1739</v>
      </c>
      <c r="D1186" s="5">
        <v>42500000</v>
      </c>
      <c r="E1186" s="5">
        <v>29121498</v>
      </c>
      <c r="F1186" s="5">
        <v>76347393</v>
      </c>
      <c r="G1186" s="5"/>
    </row>
    <row r="1187" spans="1:7">
      <c r="A1187" s="4">
        <v>1186</v>
      </c>
      <c r="B1187" s="6" t="s">
        <v>1740</v>
      </c>
      <c r="C1187" s="12" t="s">
        <v>1741</v>
      </c>
      <c r="D1187" s="5">
        <v>42000000</v>
      </c>
      <c r="E1187" s="5">
        <v>158340892</v>
      </c>
      <c r="F1187" s="5">
        <v>270340892</v>
      </c>
      <c r="G1187" s="5"/>
    </row>
    <row r="1188" spans="1:7">
      <c r="A1188" s="4">
        <v>1187</v>
      </c>
      <c r="B1188" s="6" t="s">
        <v>1742</v>
      </c>
      <c r="C1188" s="12" t="s">
        <v>1743</v>
      </c>
      <c r="D1188" s="5">
        <v>42000000</v>
      </c>
      <c r="E1188" s="5">
        <v>138447667</v>
      </c>
      <c r="F1188" s="5">
        <v>202812429</v>
      </c>
      <c r="G1188" s="5"/>
    </row>
    <row r="1189" spans="1:7">
      <c r="A1189" s="4">
        <v>1188</v>
      </c>
      <c r="B1189" s="6" t="s">
        <v>1744</v>
      </c>
      <c r="C1189" s="12" t="s">
        <v>1745</v>
      </c>
      <c r="D1189" s="5">
        <v>42000000</v>
      </c>
      <c r="E1189" s="5">
        <v>116089678</v>
      </c>
      <c r="F1189" s="5">
        <v>363728226</v>
      </c>
      <c r="G1189" s="5"/>
    </row>
    <row r="1190" spans="1:7">
      <c r="A1190" s="4">
        <v>1189</v>
      </c>
      <c r="B1190" s="6" t="s">
        <v>1746</v>
      </c>
      <c r="C1190" s="12" t="s">
        <v>1747</v>
      </c>
      <c r="D1190" s="5">
        <v>42000000</v>
      </c>
      <c r="E1190" s="5">
        <v>106793915</v>
      </c>
      <c r="F1190" s="5">
        <v>227793915</v>
      </c>
      <c r="G1190" s="5"/>
    </row>
    <row r="1191" spans="1:7">
      <c r="A1191" s="4">
        <v>1190</v>
      </c>
      <c r="B1191" s="6" t="s">
        <v>1748</v>
      </c>
      <c r="C1191" s="12" t="s">
        <v>1749</v>
      </c>
      <c r="D1191" s="5">
        <v>42000000</v>
      </c>
      <c r="E1191" s="5">
        <v>88073507</v>
      </c>
      <c r="F1191" s="5">
        <v>173044410</v>
      </c>
      <c r="G1191" s="5"/>
    </row>
    <row r="1192" spans="1:7">
      <c r="A1192" s="4">
        <v>1191</v>
      </c>
      <c r="B1192" s="6">
        <v>33610</v>
      </c>
      <c r="C1192" s="12" t="s">
        <v>1750</v>
      </c>
      <c r="D1192" s="5">
        <v>42000000</v>
      </c>
      <c r="E1192" s="5">
        <v>70052444</v>
      </c>
      <c r="F1192" s="5">
        <v>131052444</v>
      </c>
      <c r="G1192" s="5"/>
    </row>
    <row r="1193" spans="1:7">
      <c r="A1193" s="4">
        <v>1192</v>
      </c>
      <c r="B1193" s="6">
        <v>40093</v>
      </c>
      <c r="C1193" s="12" t="s">
        <v>1751</v>
      </c>
      <c r="D1193" s="5">
        <v>42000000</v>
      </c>
      <c r="E1193" s="5">
        <v>60054530</v>
      </c>
      <c r="F1193" s="5">
        <v>130788243</v>
      </c>
      <c r="G1193" s="5"/>
    </row>
    <row r="1194" spans="1:7">
      <c r="A1194" s="4">
        <v>1193</v>
      </c>
      <c r="B1194" s="6">
        <v>23351</v>
      </c>
      <c r="C1194" s="12" t="s">
        <v>1752</v>
      </c>
      <c r="D1194" s="5">
        <v>42000000</v>
      </c>
      <c r="E1194" s="5">
        <v>57000000</v>
      </c>
      <c r="F1194" s="5">
        <v>71000000</v>
      </c>
      <c r="G1194" s="5"/>
    </row>
    <row r="1195" spans="1:7">
      <c r="A1195" s="4">
        <v>1194</v>
      </c>
      <c r="B1195" s="6">
        <v>41253</v>
      </c>
      <c r="C1195" s="12" t="s">
        <v>1753</v>
      </c>
      <c r="D1195" s="5">
        <v>42000000</v>
      </c>
      <c r="E1195" s="5">
        <v>45290318</v>
      </c>
      <c r="F1195" s="5">
        <v>73239258</v>
      </c>
      <c r="G1195" s="5"/>
    </row>
    <row r="1196" spans="1:7">
      <c r="A1196" s="4">
        <v>1195</v>
      </c>
      <c r="B1196" s="6">
        <v>37380</v>
      </c>
      <c r="C1196" s="12" t="s">
        <v>1754</v>
      </c>
      <c r="D1196" s="5">
        <v>42000000</v>
      </c>
      <c r="E1196" s="5">
        <v>41543207</v>
      </c>
      <c r="F1196" s="5">
        <v>63781100</v>
      </c>
      <c r="G1196" s="5"/>
    </row>
    <row r="1197" spans="1:7">
      <c r="A1197" s="4">
        <v>1196</v>
      </c>
      <c r="B1197" s="6" t="s">
        <v>754</v>
      </c>
      <c r="C1197" s="12" t="s">
        <v>1755</v>
      </c>
      <c r="D1197" s="5">
        <v>42000000</v>
      </c>
      <c r="E1197" s="5">
        <v>41267469</v>
      </c>
      <c r="F1197" s="5">
        <v>41267469</v>
      </c>
      <c r="G1197" s="5"/>
    </row>
    <row r="1198" spans="1:7">
      <c r="A1198" s="4">
        <v>1197</v>
      </c>
      <c r="B1198" s="6">
        <v>40850</v>
      </c>
      <c r="C1198" s="12" t="s">
        <v>1756</v>
      </c>
      <c r="D1198" s="5">
        <v>42000000</v>
      </c>
      <c r="E1198" s="5">
        <v>37662162</v>
      </c>
      <c r="F1198" s="5">
        <v>91678442</v>
      </c>
      <c r="G1198" s="5"/>
    </row>
    <row r="1199" spans="1:7">
      <c r="A1199" s="4">
        <v>1198</v>
      </c>
      <c r="B1199" s="6" t="s">
        <v>1757</v>
      </c>
      <c r="C1199" s="12" t="s">
        <v>1758</v>
      </c>
      <c r="D1199" s="5">
        <v>42000000</v>
      </c>
      <c r="E1199" s="5">
        <v>35228696</v>
      </c>
      <c r="F1199" s="5">
        <v>56438555</v>
      </c>
      <c r="G1199" s="5"/>
    </row>
    <row r="1200" spans="1:7">
      <c r="A1200" s="4">
        <v>1199</v>
      </c>
      <c r="B1200" s="6" t="s">
        <v>1759</v>
      </c>
      <c r="C1200" s="12" t="s">
        <v>1760</v>
      </c>
      <c r="D1200" s="5">
        <v>42000000</v>
      </c>
      <c r="E1200" s="5">
        <v>34667015</v>
      </c>
      <c r="F1200" s="5">
        <v>156167015</v>
      </c>
      <c r="G1200" s="5"/>
    </row>
    <row r="1201" spans="1:7">
      <c r="A1201" s="4">
        <v>1200</v>
      </c>
      <c r="B1201" s="6" t="s">
        <v>1761</v>
      </c>
      <c r="C1201" s="12" t="s">
        <v>1762</v>
      </c>
      <c r="D1201" s="5">
        <v>42000000</v>
      </c>
      <c r="E1201" s="5">
        <v>26414527</v>
      </c>
      <c r="F1201" s="5">
        <v>36197221</v>
      </c>
      <c r="G1201" s="5"/>
    </row>
    <row r="1202" spans="1:7">
      <c r="A1202" s="4">
        <v>1201</v>
      </c>
      <c r="B1202" s="6">
        <v>37137</v>
      </c>
      <c r="C1202" s="12" t="s">
        <v>1763</v>
      </c>
      <c r="D1202" s="5">
        <v>42000000</v>
      </c>
      <c r="E1202" s="5">
        <v>24375436</v>
      </c>
      <c r="F1202" s="5">
        <v>56331864</v>
      </c>
      <c r="G1202" s="5"/>
    </row>
    <row r="1203" spans="1:7">
      <c r="A1203" s="4">
        <v>1202</v>
      </c>
      <c r="B1203" s="6" t="s">
        <v>1269</v>
      </c>
      <c r="C1203" s="12" t="s">
        <v>1764</v>
      </c>
      <c r="D1203" s="5">
        <v>42000000</v>
      </c>
      <c r="E1203" s="5">
        <v>24149632</v>
      </c>
      <c r="F1203" s="5">
        <v>60437727</v>
      </c>
      <c r="G1203" s="5"/>
    </row>
    <row r="1204" spans="1:7">
      <c r="A1204" s="4">
        <v>1203</v>
      </c>
      <c r="B1204" s="6" t="s">
        <v>1042</v>
      </c>
      <c r="C1204" s="12" t="s">
        <v>1765</v>
      </c>
      <c r="D1204" s="5">
        <v>42000000</v>
      </c>
      <c r="E1204" s="5">
        <v>20844907</v>
      </c>
      <c r="F1204" s="5">
        <v>20844907</v>
      </c>
      <c r="G1204" s="5"/>
    </row>
    <row r="1205" spans="1:7">
      <c r="A1205" s="4">
        <v>1204</v>
      </c>
      <c r="B1205" s="6">
        <v>33644</v>
      </c>
      <c r="C1205" s="12" t="s">
        <v>1766</v>
      </c>
      <c r="D1205" s="5">
        <v>42000000</v>
      </c>
      <c r="E1205" s="5">
        <v>19487173</v>
      </c>
      <c r="F1205" s="5">
        <v>66787173</v>
      </c>
      <c r="G1205" s="5"/>
    </row>
    <row r="1206" spans="1:7">
      <c r="A1206" s="4">
        <v>1205</v>
      </c>
      <c r="B1206" s="6" t="s">
        <v>1761</v>
      </c>
      <c r="C1206" s="12" t="s">
        <v>1767</v>
      </c>
      <c r="D1206" s="5">
        <v>42000000</v>
      </c>
      <c r="E1206" s="5">
        <v>18620000</v>
      </c>
      <c r="F1206" s="5">
        <v>45688337</v>
      </c>
      <c r="G1206" s="5"/>
    </row>
    <row r="1207" spans="1:7">
      <c r="A1207" s="4">
        <v>1206</v>
      </c>
      <c r="B1207" s="6">
        <v>40249</v>
      </c>
      <c r="C1207" s="12" t="s">
        <v>1768</v>
      </c>
      <c r="D1207" s="5">
        <v>42000000</v>
      </c>
      <c r="E1207" s="5">
        <v>5666340</v>
      </c>
      <c r="F1207" s="5">
        <v>8514325</v>
      </c>
      <c r="G1207" s="5"/>
    </row>
    <row r="1208" spans="1:7">
      <c r="A1208" s="4">
        <v>1207</v>
      </c>
      <c r="B1208" s="6" t="s">
        <v>1769</v>
      </c>
      <c r="C1208" s="12" t="s">
        <v>1770</v>
      </c>
      <c r="D1208" s="5">
        <v>42000000</v>
      </c>
      <c r="E1208" s="5">
        <v>4408420</v>
      </c>
      <c r="F1208" s="5">
        <v>4408420</v>
      </c>
      <c r="G1208" s="5"/>
    </row>
    <row r="1209" spans="1:7">
      <c r="A1209" s="4">
        <v>1208</v>
      </c>
      <c r="B1209" s="6" t="s">
        <v>102</v>
      </c>
      <c r="C1209" s="12" t="s">
        <v>1771</v>
      </c>
      <c r="D1209" s="5">
        <v>42000000</v>
      </c>
      <c r="E1209" s="5">
        <v>1259693</v>
      </c>
      <c r="F1209" s="5">
        <v>11756922</v>
      </c>
      <c r="G1209" s="5"/>
    </row>
    <row r="1210" spans="1:7">
      <c r="A1210" s="4">
        <v>1209</v>
      </c>
      <c r="B1210" s="6" t="s">
        <v>1772</v>
      </c>
      <c r="C1210" s="12" t="s">
        <v>1773</v>
      </c>
      <c r="D1210" s="5">
        <v>42000000</v>
      </c>
      <c r="E1210" s="4">
        <v>0</v>
      </c>
      <c r="F1210" s="5">
        <v>83833602</v>
      </c>
      <c r="G1210" s="5"/>
    </row>
    <row r="1211" spans="1:7">
      <c r="A1211" s="4">
        <v>1210</v>
      </c>
      <c r="B1211" s="6" t="s">
        <v>815</v>
      </c>
      <c r="C1211" s="12" t="s">
        <v>1774</v>
      </c>
      <c r="D1211" s="5">
        <v>42000000</v>
      </c>
      <c r="E1211" s="4">
        <v>0</v>
      </c>
      <c r="F1211" s="5">
        <v>182156</v>
      </c>
      <c r="G1211" s="5"/>
    </row>
    <row r="1212" spans="1:7">
      <c r="A1212" s="4">
        <v>1211</v>
      </c>
      <c r="B1212" s="6">
        <v>37479</v>
      </c>
      <c r="C1212" s="12" t="s">
        <v>1775</v>
      </c>
      <c r="D1212" s="5">
        <v>41000000</v>
      </c>
      <c r="E1212" s="5">
        <v>116724075</v>
      </c>
      <c r="F1212" s="5">
        <v>245769202</v>
      </c>
      <c r="G1212" s="5"/>
    </row>
    <row r="1213" spans="1:7">
      <c r="A1213" s="4">
        <v>1212</v>
      </c>
      <c r="B1213" s="6">
        <v>37200</v>
      </c>
      <c r="C1213" s="12" t="s">
        <v>1776</v>
      </c>
      <c r="D1213" s="5">
        <v>41000000</v>
      </c>
      <c r="E1213" s="5">
        <v>56083966</v>
      </c>
      <c r="F1213" s="5">
        <v>100622586</v>
      </c>
      <c r="G1213" s="5"/>
    </row>
    <row r="1214" spans="1:7">
      <c r="A1214" s="4">
        <v>1213</v>
      </c>
      <c r="B1214" s="6" t="s">
        <v>1777</v>
      </c>
      <c r="C1214" s="12" t="s">
        <v>1778</v>
      </c>
      <c r="D1214" s="5">
        <v>41000000</v>
      </c>
      <c r="E1214" s="5">
        <v>22108977</v>
      </c>
      <c r="F1214" s="5">
        <v>22108977</v>
      </c>
      <c r="G1214" s="5"/>
    </row>
    <row r="1215" spans="1:7">
      <c r="A1215" s="4">
        <v>1214</v>
      </c>
      <c r="B1215" s="6" t="s">
        <v>1779</v>
      </c>
      <c r="C1215" s="12" t="s">
        <v>1780</v>
      </c>
      <c r="D1215" s="5">
        <v>41000000</v>
      </c>
      <c r="E1215" s="5">
        <v>7204138</v>
      </c>
      <c r="F1215" s="5">
        <v>7684524</v>
      </c>
      <c r="G1215" s="5"/>
    </row>
    <row r="1216" spans="1:7">
      <c r="A1216" s="4">
        <v>1215</v>
      </c>
      <c r="B1216" s="6">
        <v>36319</v>
      </c>
      <c r="C1216" s="12" t="s">
        <v>1781</v>
      </c>
      <c r="D1216" s="5">
        <v>40000000</v>
      </c>
      <c r="E1216" s="5">
        <v>293506292</v>
      </c>
      <c r="F1216" s="5">
        <v>672806292</v>
      </c>
      <c r="G1216" s="5"/>
    </row>
    <row r="1217" spans="1:7">
      <c r="A1217" s="4">
        <v>1216</v>
      </c>
      <c r="B1217" s="6" t="s">
        <v>210</v>
      </c>
      <c r="C1217" s="12" t="s">
        <v>1782</v>
      </c>
      <c r="D1217" s="5">
        <v>40000000</v>
      </c>
      <c r="E1217" s="5">
        <v>209218368</v>
      </c>
      <c r="F1217" s="5">
        <v>283218368</v>
      </c>
      <c r="G1217" s="5"/>
    </row>
    <row r="1218" spans="1:7">
      <c r="A1218" s="4">
        <v>1217</v>
      </c>
      <c r="B1218" s="6">
        <v>40488</v>
      </c>
      <c r="C1218" s="12" t="s">
        <v>1783</v>
      </c>
      <c r="D1218" s="5">
        <v>40000000</v>
      </c>
      <c r="E1218" s="5">
        <v>176591618</v>
      </c>
      <c r="F1218" s="5">
        <v>351774938</v>
      </c>
      <c r="G1218" s="5"/>
    </row>
    <row r="1219" spans="1:7">
      <c r="A1219" s="4">
        <v>1218</v>
      </c>
      <c r="B1219" s="6" t="s">
        <v>1784</v>
      </c>
      <c r="C1219" s="12" t="s">
        <v>1785</v>
      </c>
      <c r="D1219" s="5">
        <v>40000000</v>
      </c>
      <c r="E1219" s="5">
        <v>166167230</v>
      </c>
      <c r="F1219" s="5">
        <v>570978470</v>
      </c>
      <c r="G1219" s="5"/>
    </row>
    <row r="1220" spans="1:7">
      <c r="A1220" s="4">
        <v>1219</v>
      </c>
      <c r="B1220" s="6" t="s">
        <v>1193</v>
      </c>
      <c r="C1220" s="12" t="s">
        <v>1786</v>
      </c>
      <c r="D1220" s="5">
        <v>40000000</v>
      </c>
      <c r="E1220" s="5">
        <v>163958031</v>
      </c>
      <c r="F1220" s="5">
        <v>314709717</v>
      </c>
      <c r="G1220" s="5"/>
    </row>
    <row r="1221" spans="1:7">
      <c r="A1221" s="4">
        <v>1220</v>
      </c>
      <c r="B1221" s="6" t="s">
        <v>20</v>
      </c>
      <c r="C1221" s="12" t="s">
        <v>1787</v>
      </c>
      <c r="D1221" s="5">
        <v>40000000</v>
      </c>
      <c r="E1221" s="5">
        <v>150117807</v>
      </c>
      <c r="F1221" s="5">
        <v>257878294</v>
      </c>
      <c r="G1221" s="5"/>
    </row>
    <row r="1222" spans="1:7">
      <c r="A1222" s="4">
        <v>1221</v>
      </c>
      <c r="B1222" s="6" t="s">
        <v>524</v>
      </c>
      <c r="C1222" s="12" t="s">
        <v>1788</v>
      </c>
      <c r="D1222" s="5">
        <v>40000000</v>
      </c>
      <c r="E1222" s="5">
        <v>138614544</v>
      </c>
      <c r="F1222" s="5">
        <v>189714544</v>
      </c>
      <c r="G1222" s="5"/>
    </row>
    <row r="1223" spans="1:7">
      <c r="A1223" s="4">
        <v>1222</v>
      </c>
      <c r="B1223" s="6" t="s">
        <v>512</v>
      </c>
      <c r="C1223" s="12" t="s">
        <v>1789</v>
      </c>
      <c r="D1223" s="5">
        <v>40000000</v>
      </c>
      <c r="E1223" s="5">
        <v>126573960</v>
      </c>
      <c r="F1223" s="5">
        <v>457507776</v>
      </c>
      <c r="G1223" s="5"/>
    </row>
    <row r="1224" spans="1:7">
      <c r="A1224" s="4">
        <v>1223</v>
      </c>
      <c r="B1224" s="6" t="s">
        <v>154</v>
      </c>
      <c r="C1224" s="12" t="s">
        <v>1790</v>
      </c>
      <c r="D1224" s="5">
        <v>40000000</v>
      </c>
      <c r="E1224" s="5">
        <v>125095601</v>
      </c>
      <c r="F1224" s="5">
        <v>149804632</v>
      </c>
      <c r="G1224" s="5"/>
    </row>
    <row r="1225" spans="1:7">
      <c r="A1225" s="4">
        <v>1224</v>
      </c>
      <c r="B1225" s="6" t="s">
        <v>1791</v>
      </c>
      <c r="C1225" s="12" t="s">
        <v>1792</v>
      </c>
      <c r="D1225" s="5">
        <v>40000000</v>
      </c>
      <c r="E1225" s="5">
        <v>118450002</v>
      </c>
      <c r="F1225" s="5">
        <v>332000000</v>
      </c>
      <c r="G1225" s="5"/>
    </row>
    <row r="1226" spans="1:7">
      <c r="A1226" s="4">
        <v>1225</v>
      </c>
      <c r="B1226" s="6" t="s">
        <v>1793</v>
      </c>
      <c r="C1226" s="12" t="s">
        <v>1794</v>
      </c>
      <c r="D1226" s="5">
        <v>40000000</v>
      </c>
      <c r="E1226" s="5">
        <v>116735231</v>
      </c>
      <c r="F1226" s="5">
        <v>177835231</v>
      </c>
      <c r="G1226" s="5"/>
    </row>
    <row r="1227" spans="1:7">
      <c r="A1227" s="4">
        <v>1226</v>
      </c>
      <c r="B1227" s="6" t="s">
        <v>622</v>
      </c>
      <c r="C1227" s="12" t="s">
        <v>1795</v>
      </c>
      <c r="D1227" s="5">
        <v>40000000</v>
      </c>
      <c r="E1227" s="5">
        <v>111760631</v>
      </c>
      <c r="F1227" s="5">
        <v>167851995</v>
      </c>
      <c r="G1227" s="5"/>
    </row>
    <row r="1228" spans="1:7">
      <c r="A1228" s="4">
        <v>1227</v>
      </c>
      <c r="B1228" s="6" t="s">
        <v>1796</v>
      </c>
      <c r="C1228" s="12" t="s">
        <v>1797</v>
      </c>
      <c r="D1228" s="5">
        <v>40000000</v>
      </c>
      <c r="E1228" s="5">
        <v>108766007</v>
      </c>
      <c r="F1228" s="5">
        <v>152266007</v>
      </c>
      <c r="G1228" s="5"/>
    </row>
    <row r="1229" spans="1:7">
      <c r="A1229" s="4">
        <v>1228</v>
      </c>
      <c r="B1229" s="6">
        <v>33610</v>
      </c>
      <c r="C1229" s="12" t="s">
        <v>1798</v>
      </c>
      <c r="D1229" s="5">
        <v>40000000</v>
      </c>
      <c r="E1229" s="5">
        <v>107533925</v>
      </c>
      <c r="F1229" s="5">
        <v>132440066</v>
      </c>
      <c r="G1229" s="5"/>
    </row>
    <row r="1230" spans="1:7">
      <c r="A1230" s="4">
        <v>1229</v>
      </c>
      <c r="B1230" s="6">
        <v>42649</v>
      </c>
      <c r="C1230" s="12" t="s">
        <v>1799</v>
      </c>
      <c r="D1230" s="5">
        <v>40000000</v>
      </c>
      <c r="E1230" s="5">
        <v>102470008</v>
      </c>
      <c r="F1230" s="5">
        <v>311270008</v>
      </c>
      <c r="G1230" s="5"/>
    </row>
    <row r="1231" spans="1:7">
      <c r="A1231" s="4">
        <v>1230</v>
      </c>
      <c r="B1231" s="6">
        <v>40188</v>
      </c>
      <c r="C1231" s="12" t="s">
        <v>1800</v>
      </c>
      <c r="D1231" s="5">
        <v>40000000</v>
      </c>
      <c r="E1231" s="5">
        <v>96962694</v>
      </c>
      <c r="F1231" s="5">
        <v>224922135</v>
      </c>
      <c r="G1231" s="5"/>
    </row>
    <row r="1232" spans="1:7">
      <c r="A1232" s="4">
        <v>1231</v>
      </c>
      <c r="B1232" s="6">
        <v>41612</v>
      </c>
      <c r="C1232" s="12">
        <v>42</v>
      </c>
      <c r="D1232" s="5">
        <v>40000000</v>
      </c>
      <c r="E1232" s="5">
        <v>95020213</v>
      </c>
      <c r="F1232" s="5">
        <v>97470701</v>
      </c>
      <c r="G1232" s="5"/>
    </row>
    <row r="1233" spans="1:7">
      <c r="A1233" s="4">
        <v>1232</v>
      </c>
      <c r="B1233" s="6">
        <v>40002</v>
      </c>
      <c r="C1233" s="12" t="s">
        <v>1801</v>
      </c>
      <c r="D1233" s="5">
        <v>40000000</v>
      </c>
      <c r="E1233" s="5">
        <v>94125426</v>
      </c>
      <c r="F1233" s="5">
        <v>126646119</v>
      </c>
      <c r="G1233" s="5"/>
    </row>
    <row r="1234" spans="1:7">
      <c r="A1234" s="4">
        <v>1233</v>
      </c>
      <c r="B1234" s="6">
        <v>39966</v>
      </c>
      <c r="C1234" s="12" t="s">
        <v>1802</v>
      </c>
      <c r="D1234" s="5">
        <v>40000000</v>
      </c>
      <c r="E1234" s="5">
        <v>93953653</v>
      </c>
      <c r="F1234" s="5">
        <v>181053657</v>
      </c>
      <c r="G1234" s="5"/>
    </row>
    <row r="1235" spans="1:7">
      <c r="A1235" s="4">
        <v>1234</v>
      </c>
      <c r="B1235" s="6" t="s">
        <v>1483</v>
      </c>
      <c r="C1235" s="12" t="s">
        <v>1803</v>
      </c>
      <c r="D1235" s="5">
        <v>40000000</v>
      </c>
      <c r="E1235" s="5">
        <v>90862685</v>
      </c>
      <c r="F1235" s="5">
        <v>124246152</v>
      </c>
      <c r="G1235" s="5"/>
    </row>
    <row r="1236" spans="1:7">
      <c r="A1236" s="4">
        <v>1235</v>
      </c>
      <c r="B1236" s="6" t="s">
        <v>788</v>
      </c>
      <c r="C1236" s="12" t="s">
        <v>1804</v>
      </c>
      <c r="D1236" s="5">
        <v>40000000</v>
      </c>
      <c r="E1236" s="5">
        <v>90710620</v>
      </c>
      <c r="F1236" s="5">
        <v>178710620</v>
      </c>
      <c r="G1236" s="5"/>
    </row>
    <row r="1237" spans="1:7">
      <c r="A1237" s="4">
        <v>1236</v>
      </c>
      <c r="B1237" s="6" t="s">
        <v>321</v>
      </c>
      <c r="C1237" s="12" t="s">
        <v>1805</v>
      </c>
      <c r="D1237" s="5">
        <v>40000000</v>
      </c>
      <c r="E1237" s="5">
        <v>90411453</v>
      </c>
      <c r="F1237" s="5">
        <v>106511453</v>
      </c>
      <c r="G1237" s="5"/>
    </row>
    <row r="1238" spans="1:7">
      <c r="A1238" s="4">
        <v>1237</v>
      </c>
      <c r="B1238" s="6">
        <v>36618</v>
      </c>
      <c r="C1238" s="12" t="s">
        <v>1806</v>
      </c>
      <c r="D1238" s="5">
        <v>40000000</v>
      </c>
      <c r="E1238" s="5">
        <v>89138076</v>
      </c>
      <c r="F1238" s="5">
        <v>161838076</v>
      </c>
      <c r="G1238" s="5"/>
    </row>
    <row r="1239" spans="1:7">
      <c r="A1239" s="4">
        <v>1238</v>
      </c>
      <c r="B1239" s="6" t="s">
        <v>1807</v>
      </c>
      <c r="C1239" s="12" t="s">
        <v>1808</v>
      </c>
      <c r="D1239" s="5">
        <v>40000000</v>
      </c>
      <c r="E1239" s="5">
        <v>88055283</v>
      </c>
      <c r="F1239" s="5">
        <v>244088654</v>
      </c>
      <c r="G1239" s="5"/>
    </row>
    <row r="1240" spans="1:7">
      <c r="A1240" s="4">
        <v>1239</v>
      </c>
      <c r="B1240" s="6" t="s">
        <v>1809</v>
      </c>
      <c r="C1240" s="12" t="s">
        <v>1810</v>
      </c>
      <c r="D1240" s="5">
        <v>40000000</v>
      </c>
      <c r="E1240" s="5">
        <v>86208010</v>
      </c>
      <c r="F1240" s="5">
        <v>141208010</v>
      </c>
      <c r="G1240" s="5"/>
    </row>
    <row r="1241" spans="1:7">
      <c r="A1241" s="4">
        <v>1240</v>
      </c>
      <c r="B1241" s="6" t="s">
        <v>1811</v>
      </c>
      <c r="C1241" s="12" t="s">
        <v>1812</v>
      </c>
      <c r="D1241" s="5">
        <v>40000000</v>
      </c>
      <c r="E1241" s="5">
        <v>83911193</v>
      </c>
      <c r="F1241" s="5">
        <v>195111193</v>
      </c>
      <c r="G1241" s="5"/>
    </row>
    <row r="1242" spans="1:7">
      <c r="A1242" s="4">
        <v>1241</v>
      </c>
      <c r="B1242" s="6" t="s">
        <v>1813</v>
      </c>
      <c r="C1242" s="12" t="s">
        <v>1814</v>
      </c>
      <c r="D1242" s="5">
        <v>40000000</v>
      </c>
      <c r="E1242" s="5">
        <v>82522790</v>
      </c>
      <c r="F1242" s="5">
        <v>215862692</v>
      </c>
      <c r="G1242" s="5"/>
    </row>
    <row r="1243" spans="1:7">
      <c r="A1243" s="4">
        <v>1242</v>
      </c>
      <c r="B1243" s="6" t="s">
        <v>1815</v>
      </c>
      <c r="C1243" s="12" t="s">
        <v>1816</v>
      </c>
      <c r="D1243" s="5">
        <v>40000000</v>
      </c>
      <c r="E1243" s="5">
        <v>81612565</v>
      </c>
      <c r="F1243" s="5">
        <v>120612565</v>
      </c>
      <c r="G1243" s="5"/>
    </row>
    <row r="1244" spans="1:7">
      <c r="A1244" s="4">
        <v>1243</v>
      </c>
      <c r="B1244" s="6" t="s">
        <v>1650</v>
      </c>
      <c r="C1244" s="12" t="s">
        <v>1817</v>
      </c>
      <c r="D1244" s="5">
        <v>40000000</v>
      </c>
      <c r="E1244" s="5">
        <v>81292135</v>
      </c>
      <c r="F1244" s="5">
        <v>128792135</v>
      </c>
      <c r="G1244" s="5"/>
    </row>
    <row r="1245" spans="1:7">
      <c r="A1245" s="4">
        <v>1244</v>
      </c>
      <c r="B1245" s="6" t="s">
        <v>719</v>
      </c>
      <c r="C1245" s="12" t="s">
        <v>1818</v>
      </c>
      <c r="D1245" s="5">
        <v>40000000</v>
      </c>
      <c r="E1245" s="5">
        <v>75764672</v>
      </c>
      <c r="F1245" s="5">
        <v>197232734</v>
      </c>
      <c r="G1245" s="5"/>
    </row>
    <row r="1246" spans="1:7">
      <c r="A1246" s="4">
        <v>1245</v>
      </c>
      <c r="B1246" s="6" t="s">
        <v>1819</v>
      </c>
      <c r="C1246" s="12" t="s">
        <v>1820</v>
      </c>
      <c r="D1246" s="5">
        <v>40000000</v>
      </c>
      <c r="E1246" s="5">
        <v>75505856</v>
      </c>
      <c r="F1246" s="5">
        <v>75505856</v>
      </c>
      <c r="G1246" s="5"/>
    </row>
    <row r="1247" spans="1:7">
      <c r="A1247" s="4">
        <v>1246</v>
      </c>
      <c r="B1247" s="6" t="s">
        <v>1821</v>
      </c>
      <c r="C1247" s="12" t="s">
        <v>1822</v>
      </c>
      <c r="D1247" s="5">
        <v>40000000</v>
      </c>
      <c r="E1247" s="5">
        <v>75305995</v>
      </c>
      <c r="F1247" s="5">
        <v>124823094</v>
      </c>
      <c r="G1247" s="5"/>
    </row>
    <row r="1248" spans="1:7">
      <c r="A1248" s="4">
        <v>1247</v>
      </c>
      <c r="B1248" s="6">
        <v>38356</v>
      </c>
      <c r="C1248" s="12" t="s">
        <v>1823</v>
      </c>
      <c r="D1248" s="5">
        <v>40000000</v>
      </c>
      <c r="E1248" s="5">
        <v>74103820</v>
      </c>
      <c r="F1248" s="5">
        <v>158753820</v>
      </c>
      <c r="G1248" s="5"/>
    </row>
    <row r="1249" spans="1:7">
      <c r="A1249" s="4">
        <v>1248</v>
      </c>
      <c r="B1249" s="6" t="s">
        <v>1263</v>
      </c>
      <c r="C1249" s="12" t="s">
        <v>1824</v>
      </c>
      <c r="D1249" s="5">
        <v>40000000</v>
      </c>
      <c r="E1249" s="5">
        <v>72313754</v>
      </c>
      <c r="F1249" s="5">
        <v>161513754</v>
      </c>
      <c r="G1249" s="5"/>
    </row>
    <row r="1250" spans="1:7">
      <c r="A1250" s="4">
        <v>1249</v>
      </c>
      <c r="B1250" s="6" t="s">
        <v>1825</v>
      </c>
      <c r="C1250" s="12" t="s">
        <v>1826</v>
      </c>
      <c r="D1250" s="5">
        <v>40000000</v>
      </c>
      <c r="E1250" s="5">
        <v>72266306</v>
      </c>
      <c r="F1250" s="5">
        <v>150886329</v>
      </c>
      <c r="G1250" s="5"/>
    </row>
    <row r="1251" spans="1:7">
      <c r="A1251" s="4">
        <v>1250</v>
      </c>
      <c r="B1251" s="6" t="s">
        <v>1202</v>
      </c>
      <c r="C1251" s="12" t="s">
        <v>1827</v>
      </c>
      <c r="D1251" s="5">
        <v>40000000</v>
      </c>
      <c r="E1251" s="5">
        <v>71440011</v>
      </c>
      <c r="F1251" s="5">
        <v>91729503</v>
      </c>
      <c r="G1251" s="5"/>
    </row>
    <row r="1252" spans="1:7">
      <c r="A1252" s="4">
        <v>1251</v>
      </c>
      <c r="B1252" s="6">
        <v>37145</v>
      </c>
      <c r="C1252" s="12" t="s">
        <v>1828</v>
      </c>
      <c r="D1252" s="5">
        <v>40000000</v>
      </c>
      <c r="E1252" s="5">
        <v>70836296</v>
      </c>
      <c r="F1252" s="5">
        <v>70836296</v>
      </c>
      <c r="G1252" s="5"/>
    </row>
    <row r="1253" spans="1:7">
      <c r="A1253" s="4">
        <v>1252</v>
      </c>
      <c r="B1253" s="6" t="s">
        <v>1829</v>
      </c>
      <c r="C1253" s="12" t="s">
        <v>1830</v>
      </c>
      <c r="D1253" s="5">
        <v>40000000</v>
      </c>
      <c r="E1253" s="5">
        <v>70405498</v>
      </c>
      <c r="F1253" s="5">
        <v>205400000</v>
      </c>
      <c r="G1253" s="5"/>
    </row>
    <row r="1254" spans="1:7">
      <c r="A1254" s="4">
        <v>1253</v>
      </c>
      <c r="B1254" s="6" t="s">
        <v>1831</v>
      </c>
      <c r="C1254" s="12" t="s">
        <v>1832</v>
      </c>
      <c r="D1254" s="5">
        <v>40000000</v>
      </c>
      <c r="E1254" s="5">
        <v>70165972</v>
      </c>
      <c r="F1254" s="5">
        <v>137047376</v>
      </c>
      <c r="G1254" s="5"/>
    </row>
    <row r="1255" spans="1:7">
      <c r="A1255" s="4">
        <v>1254</v>
      </c>
      <c r="B1255" s="6">
        <v>36925</v>
      </c>
      <c r="C1255" s="12" t="s">
        <v>1833</v>
      </c>
      <c r="D1255" s="5">
        <v>40000000</v>
      </c>
      <c r="E1255" s="5">
        <v>66808615</v>
      </c>
      <c r="F1255" s="5">
        <v>145238250</v>
      </c>
      <c r="G1255" s="5"/>
    </row>
    <row r="1256" spans="1:7">
      <c r="A1256" s="4">
        <v>1255</v>
      </c>
      <c r="B1256" s="6" t="s">
        <v>1834</v>
      </c>
      <c r="C1256" s="12" t="s">
        <v>1835</v>
      </c>
      <c r="D1256" s="5">
        <v>40000000</v>
      </c>
      <c r="E1256" s="5">
        <v>66477700</v>
      </c>
      <c r="F1256" s="5">
        <v>187384627</v>
      </c>
      <c r="G1256" s="5"/>
    </row>
    <row r="1257" spans="1:7">
      <c r="A1257" s="4">
        <v>1256</v>
      </c>
      <c r="B1257" s="6" t="s">
        <v>1206</v>
      </c>
      <c r="C1257" s="12" t="s">
        <v>1836</v>
      </c>
      <c r="D1257" s="5">
        <v>40000000</v>
      </c>
      <c r="E1257" s="5">
        <v>64167069</v>
      </c>
      <c r="F1257" s="5">
        <v>139474906</v>
      </c>
      <c r="G1257" s="5"/>
    </row>
    <row r="1258" spans="1:7">
      <c r="A1258" s="4">
        <v>1257</v>
      </c>
      <c r="B1258" s="6" t="s">
        <v>1479</v>
      </c>
      <c r="C1258" s="12" t="s">
        <v>1837</v>
      </c>
      <c r="D1258" s="5">
        <v>40000000</v>
      </c>
      <c r="E1258" s="5">
        <v>63686397</v>
      </c>
      <c r="F1258" s="5">
        <v>136123083</v>
      </c>
      <c r="G1258" s="5"/>
    </row>
    <row r="1259" spans="1:7">
      <c r="A1259" s="4">
        <v>1258</v>
      </c>
      <c r="B1259" s="6">
        <v>40274</v>
      </c>
      <c r="C1259" s="12" t="s">
        <v>1838</v>
      </c>
      <c r="D1259" s="5">
        <v>40000000</v>
      </c>
      <c r="E1259" s="5">
        <v>61153526</v>
      </c>
      <c r="F1259" s="5">
        <v>91455875</v>
      </c>
      <c r="G1259" s="5"/>
    </row>
    <row r="1260" spans="1:7">
      <c r="A1260" s="4">
        <v>1259</v>
      </c>
      <c r="B1260" s="6" t="s">
        <v>452</v>
      </c>
      <c r="C1260" s="12" t="s">
        <v>1839</v>
      </c>
      <c r="D1260" s="5">
        <v>40000000</v>
      </c>
      <c r="E1260" s="5">
        <v>59588068</v>
      </c>
      <c r="F1260" s="5">
        <v>141484812</v>
      </c>
      <c r="G1260" s="5"/>
    </row>
    <row r="1261" spans="1:7">
      <c r="A1261" s="4">
        <v>1260</v>
      </c>
      <c r="B1261" s="6" t="s">
        <v>1840</v>
      </c>
      <c r="C1261" s="12" t="s">
        <v>1841</v>
      </c>
      <c r="D1261" s="5">
        <v>40000000</v>
      </c>
      <c r="E1261" s="5">
        <v>58855732</v>
      </c>
      <c r="F1261" s="5">
        <v>58855732</v>
      </c>
      <c r="G1261" s="5"/>
    </row>
    <row r="1262" spans="1:7">
      <c r="A1262" s="4">
        <v>1261</v>
      </c>
      <c r="B1262" s="6" t="s">
        <v>1842</v>
      </c>
      <c r="C1262" s="12" t="s">
        <v>1843</v>
      </c>
      <c r="D1262" s="5">
        <v>40000000</v>
      </c>
      <c r="E1262" s="5">
        <v>58009200</v>
      </c>
      <c r="F1262" s="5">
        <v>87145086</v>
      </c>
      <c r="G1262" s="5"/>
    </row>
    <row r="1263" spans="1:7">
      <c r="A1263" s="4">
        <v>1262</v>
      </c>
      <c r="B1263" s="6" t="s">
        <v>1844</v>
      </c>
      <c r="C1263" s="12" t="s">
        <v>1845</v>
      </c>
      <c r="D1263" s="5">
        <v>40000000</v>
      </c>
      <c r="E1263" s="5">
        <v>57887882</v>
      </c>
      <c r="F1263" s="5">
        <v>118097882</v>
      </c>
      <c r="G1263" s="5"/>
    </row>
    <row r="1264" spans="1:7">
      <c r="A1264" s="4">
        <v>1263</v>
      </c>
      <c r="B1264" s="6" t="s">
        <v>1846</v>
      </c>
      <c r="C1264" s="12" t="s">
        <v>1847</v>
      </c>
      <c r="D1264" s="5">
        <v>40000000</v>
      </c>
      <c r="E1264" s="5">
        <v>57806952</v>
      </c>
      <c r="F1264" s="5">
        <v>58501127</v>
      </c>
      <c r="G1264" s="5"/>
    </row>
    <row r="1265" spans="1:7">
      <c r="A1265" s="4">
        <v>1264</v>
      </c>
      <c r="B1265" s="6" t="s">
        <v>1848</v>
      </c>
      <c r="C1265" s="12" t="s">
        <v>1849</v>
      </c>
      <c r="D1265" s="5">
        <v>40000000</v>
      </c>
      <c r="E1265" s="5">
        <v>57012977</v>
      </c>
      <c r="F1265" s="5">
        <v>74156610</v>
      </c>
      <c r="G1265" s="5"/>
    </row>
    <row r="1266" spans="1:7">
      <c r="A1266" s="4">
        <v>1265</v>
      </c>
      <c r="B1266" s="6">
        <v>36075</v>
      </c>
      <c r="C1266" s="12" t="s">
        <v>1850</v>
      </c>
      <c r="D1266" s="5">
        <v>40000000</v>
      </c>
      <c r="E1266" s="5">
        <v>55143823</v>
      </c>
      <c r="F1266" s="5">
        <v>71743823</v>
      </c>
      <c r="G1266" s="5"/>
    </row>
    <row r="1267" spans="1:7">
      <c r="A1267" s="4">
        <v>1266</v>
      </c>
      <c r="B1267" s="6" t="s">
        <v>1851</v>
      </c>
      <c r="C1267" s="12" t="s">
        <v>1852</v>
      </c>
      <c r="D1267" s="5">
        <v>40000000</v>
      </c>
      <c r="E1267" s="5">
        <v>54979992</v>
      </c>
      <c r="F1267" s="5">
        <v>87949859</v>
      </c>
      <c r="G1267" s="5"/>
    </row>
    <row r="1268" spans="1:7">
      <c r="A1268" s="4">
        <v>1267</v>
      </c>
      <c r="B1268" s="6" t="s">
        <v>313</v>
      </c>
      <c r="C1268" s="12" t="s">
        <v>1853</v>
      </c>
      <c r="D1268" s="5">
        <v>40000000</v>
      </c>
      <c r="E1268" s="5">
        <v>54445357</v>
      </c>
      <c r="F1268" s="5">
        <v>105945357</v>
      </c>
      <c r="G1268" s="5"/>
    </row>
    <row r="1269" spans="1:7">
      <c r="A1269" s="4">
        <v>1268</v>
      </c>
      <c r="B1269" s="6" t="s">
        <v>1757</v>
      </c>
      <c r="C1269" s="12" t="s">
        <v>1854</v>
      </c>
      <c r="D1269" s="5">
        <v>40000000</v>
      </c>
      <c r="E1269" s="5">
        <v>54228104</v>
      </c>
      <c r="F1269" s="5">
        <v>75389090</v>
      </c>
      <c r="G1269" s="5"/>
    </row>
    <row r="1270" spans="1:7">
      <c r="A1270" s="4">
        <v>1269</v>
      </c>
      <c r="B1270" s="6" t="s">
        <v>1397</v>
      </c>
      <c r="C1270" s="12" t="s">
        <v>1855</v>
      </c>
      <c r="D1270" s="5">
        <v>40000000</v>
      </c>
      <c r="E1270" s="5">
        <v>53089891</v>
      </c>
      <c r="F1270" s="5">
        <v>104407366</v>
      </c>
      <c r="G1270" s="5"/>
    </row>
    <row r="1271" spans="1:7">
      <c r="A1271" s="4">
        <v>1270</v>
      </c>
      <c r="B1271" s="6" t="s">
        <v>674</v>
      </c>
      <c r="C1271" s="12" t="s">
        <v>1856</v>
      </c>
      <c r="D1271" s="5">
        <v>40000000</v>
      </c>
      <c r="E1271" s="5">
        <v>52330111</v>
      </c>
      <c r="F1271" s="5">
        <v>114830111</v>
      </c>
      <c r="G1271" s="5"/>
    </row>
    <row r="1272" spans="1:7">
      <c r="A1272" s="4">
        <v>1271</v>
      </c>
      <c r="B1272" s="6">
        <v>40428</v>
      </c>
      <c r="C1272" s="12" t="s">
        <v>1857</v>
      </c>
      <c r="D1272" s="5">
        <v>40000000</v>
      </c>
      <c r="E1272" s="5">
        <v>52000688</v>
      </c>
      <c r="F1272" s="5">
        <v>127234389</v>
      </c>
      <c r="G1272" s="5"/>
    </row>
    <row r="1273" spans="1:7">
      <c r="A1273" s="4">
        <v>1272</v>
      </c>
      <c r="B1273" s="6" t="s">
        <v>1858</v>
      </c>
      <c r="C1273" s="12" t="s">
        <v>1859</v>
      </c>
      <c r="D1273" s="5">
        <v>40000000</v>
      </c>
      <c r="E1273" s="5">
        <v>51853450</v>
      </c>
      <c r="F1273" s="5">
        <v>55249159</v>
      </c>
      <c r="G1273" s="5"/>
    </row>
    <row r="1274" spans="1:7">
      <c r="A1274" s="4">
        <v>1273</v>
      </c>
      <c r="B1274" s="6" t="s">
        <v>1860</v>
      </c>
      <c r="C1274" s="12" t="s">
        <v>1861</v>
      </c>
      <c r="D1274" s="5">
        <v>40000000</v>
      </c>
      <c r="E1274" s="5">
        <v>51185000</v>
      </c>
      <c r="F1274" s="5">
        <v>191200000</v>
      </c>
      <c r="G1274" s="5"/>
    </row>
    <row r="1275" spans="1:7">
      <c r="A1275" s="4">
        <v>1274</v>
      </c>
      <c r="B1275" s="6">
        <v>38941</v>
      </c>
      <c r="C1275" s="12" t="s">
        <v>1862</v>
      </c>
      <c r="D1275" s="5">
        <v>40000000</v>
      </c>
      <c r="E1275" s="5">
        <v>50866635</v>
      </c>
      <c r="F1275" s="5">
        <v>121032272</v>
      </c>
      <c r="G1275" s="5"/>
    </row>
    <row r="1276" spans="1:7">
      <c r="A1276" s="4">
        <v>1275</v>
      </c>
      <c r="B1276" s="6" t="s">
        <v>1863</v>
      </c>
      <c r="C1276" s="12" t="s">
        <v>1864</v>
      </c>
      <c r="D1276" s="5">
        <v>40000000</v>
      </c>
      <c r="E1276" s="5">
        <v>50572589</v>
      </c>
      <c r="F1276" s="5">
        <v>146300356</v>
      </c>
      <c r="G1276" s="5"/>
    </row>
    <row r="1277" spans="1:7">
      <c r="A1277" s="4">
        <v>1276</v>
      </c>
      <c r="B1277" s="6" t="s">
        <v>1865</v>
      </c>
      <c r="C1277" s="12" t="s">
        <v>1866</v>
      </c>
      <c r="D1277" s="5">
        <v>40000000</v>
      </c>
      <c r="E1277" s="5">
        <v>49851591</v>
      </c>
      <c r="F1277" s="5">
        <v>49851591</v>
      </c>
      <c r="G1277" s="5"/>
    </row>
    <row r="1278" spans="1:7">
      <c r="A1278" s="4">
        <v>1277</v>
      </c>
      <c r="B1278" s="6">
        <v>38324</v>
      </c>
      <c r="C1278" s="12" t="s">
        <v>1867</v>
      </c>
      <c r="D1278" s="5">
        <v>40000000</v>
      </c>
      <c r="E1278" s="5">
        <v>47958031</v>
      </c>
      <c r="F1278" s="5">
        <v>92111551</v>
      </c>
      <c r="G1278" s="5"/>
    </row>
    <row r="1279" spans="1:7">
      <c r="A1279" s="4">
        <v>1278</v>
      </c>
      <c r="B1279" s="6">
        <v>38694</v>
      </c>
      <c r="C1279" s="12" t="s">
        <v>1868</v>
      </c>
      <c r="D1279" s="5">
        <v>40000000</v>
      </c>
      <c r="E1279" s="5">
        <v>47907715</v>
      </c>
      <c r="F1279" s="5">
        <v>92256918</v>
      </c>
      <c r="G1279" s="5"/>
    </row>
    <row r="1280" spans="1:7">
      <c r="A1280" s="4">
        <v>1279</v>
      </c>
      <c r="B1280" s="6" t="s">
        <v>1869</v>
      </c>
      <c r="C1280" s="12" t="s">
        <v>1870</v>
      </c>
      <c r="D1280" s="5">
        <v>40000000</v>
      </c>
      <c r="E1280" s="5">
        <v>47047013</v>
      </c>
      <c r="F1280" s="5">
        <v>65282732</v>
      </c>
      <c r="G1280" s="5"/>
    </row>
    <row r="1281" spans="1:7">
      <c r="A1281" s="4">
        <v>1280</v>
      </c>
      <c r="B1281" s="6">
        <v>39483</v>
      </c>
      <c r="C1281" s="12" t="s">
        <v>1871</v>
      </c>
      <c r="D1281" s="5">
        <v>40000000</v>
      </c>
      <c r="E1281" s="5">
        <v>46012734</v>
      </c>
      <c r="F1281" s="5">
        <v>106548738</v>
      </c>
      <c r="G1281" s="5"/>
    </row>
    <row r="1282" spans="1:7">
      <c r="A1282" s="4">
        <v>1281</v>
      </c>
      <c r="B1282" s="6" t="s">
        <v>1872</v>
      </c>
      <c r="C1282" s="12" t="s">
        <v>1873</v>
      </c>
      <c r="D1282" s="5">
        <v>40000000</v>
      </c>
      <c r="E1282" s="5">
        <v>45916769</v>
      </c>
      <c r="F1282" s="5">
        <v>45916769</v>
      </c>
      <c r="G1282" s="5"/>
    </row>
    <row r="1283" spans="1:7">
      <c r="A1283" s="4">
        <v>1282</v>
      </c>
      <c r="B1283" s="6">
        <v>33787</v>
      </c>
      <c r="C1283" s="12" t="s">
        <v>1874</v>
      </c>
      <c r="D1283" s="5">
        <v>40000000</v>
      </c>
      <c r="E1283" s="5">
        <v>44948240</v>
      </c>
      <c r="F1283" s="5">
        <v>44948240</v>
      </c>
      <c r="G1283" s="5"/>
    </row>
    <row r="1284" spans="1:7">
      <c r="A1284" s="4">
        <v>1283</v>
      </c>
      <c r="B1284" s="6">
        <v>35776</v>
      </c>
      <c r="C1284" s="12" t="s">
        <v>1875</v>
      </c>
      <c r="D1284" s="5">
        <v>40000000</v>
      </c>
      <c r="E1284" s="5">
        <v>44212592</v>
      </c>
      <c r="F1284" s="5">
        <v>58250151</v>
      </c>
      <c r="G1284" s="5"/>
    </row>
    <row r="1285" spans="1:7">
      <c r="A1285" s="4">
        <v>1284</v>
      </c>
      <c r="B1285" s="6" t="s">
        <v>123</v>
      </c>
      <c r="C1285" s="12" t="s">
        <v>1876</v>
      </c>
      <c r="D1285" s="5">
        <v>40000000</v>
      </c>
      <c r="E1285" s="5">
        <v>42720965</v>
      </c>
      <c r="F1285" s="5">
        <v>86760995</v>
      </c>
      <c r="G1285" s="5"/>
    </row>
    <row r="1286" spans="1:7">
      <c r="A1286" s="4">
        <v>1285</v>
      </c>
      <c r="B1286" s="6">
        <v>40885</v>
      </c>
      <c r="C1286" s="12" t="s">
        <v>1877</v>
      </c>
      <c r="D1286" s="5">
        <v>40000000</v>
      </c>
      <c r="E1286" s="5">
        <v>42587643</v>
      </c>
      <c r="F1286" s="5">
        <v>155011165</v>
      </c>
      <c r="G1286" s="5"/>
    </row>
    <row r="1287" spans="1:7">
      <c r="A1287" s="4">
        <v>1286</v>
      </c>
      <c r="B1287" s="6">
        <v>38568</v>
      </c>
      <c r="C1287" s="12" t="s">
        <v>1878</v>
      </c>
      <c r="D1287" s="5">
        <v>40000000</v>
      </c>
      <c r="E1287" s="5">
        <v>42071069</v>
      </c>
      <c r="F1287" s="5">
        <v>50071069</v>
      </c>
      <c r="G1287" s="5"/>
    </row>
    <row r="1288" spans="1:7">
      <c r="A1288" s="4">
        <v>1287</v>
      </c>
      <c r="B1288" s="6" t="s">
        <v>1641</v>
      </c>
      <c r="C1288" s="12" t="s">
        <v>1879</v>
      </c>
      <c r="D1288" s="5">
        <v>40000000</v>
      </c>
      <c r="E1288" s="5">
        <v>41797066</v>
      </c>
      <c r="F1288" s="5">
        <v>128884494</v>
      </c>
      <c r="G1288" s="5"/>
    </row>
    <row r="1289" spans="1:7">
      <c r="A1289" s="4">
        <v>1288</v>
      </c>
      <c r="B1289" s="6" t="s">
        <v>1473</v>
      </c>
      <c r="C1289" s="12" t="s">
        <v>1880</v>
      </c>
      <c r="D1289" s="5">
        <v>40000000</v>
      </c>
      <c r="E1289" s="5">
        <v>38543473</v>
      </c>
      <c r="F1289" s="5">
        <v>126069509</v>
      </c>
      <c r="G1289" s="5"/>
    </row>
    <row r="1290" spans="1:7">
      <c r="A1290" s="4">
        <v>1289</v>
      </c>
      <c r="B1290" s="6" t="s">
        <v>595</v>
      </c>
      <c r="C1290" s="12" t="s">
        <v>1881</v>
      </c>
      <c r="D1290" s="5">
        <v>40000000</v>
      </c>
      <c r="E1290" s="5">
        <v>38180928</v>
      </c>
      <c r="F1290" s="5">
        <v>95989590</v>
      </c>
      <c r="G1290" s="5"/>
    </row>
    <row r="1291" spans="1:7">
      <c r="A1291" s="4">
        <v>1290</v>
      </c>
      <c r="B1291" s="6" t="s">
        <v>1882</v>
      </c>
      <c r="C1291" s="12" t="s">
        <v>1883</v>
      </c>
      <c r="D1291" s="5">
        <v>40000000</v>
      </c>
      <c r="E1291" s="5">
        <v>38087756</v>
      </c>
      <c r="F1291" s="5">
        <v>38087756</v>
      </c>
      <c r="G1291" s="5"/>
    </row>
    <row r="1292" spans="1:7">
      <c r="A1292" s="4">
        <v>1291</v>
      </c>
      <c r="B1292" s="6">
        <v>36838</v>
      </c>
      <c r="C1292" s="12" t="s">
        <v>1884</v>
      </c>
      <c r="D1292" s="5">
        <v>40000000</v>
      </c>
      <c r="E1292" s="5">
        <v>37752931</v>
      </c>
      <c r="F1292" s="5">
        <v>90717684</v>
      </c>
      <c r="G1292" s="5"/>
    </row>
    <row r="1293" spans="1:7">
      <c r="A1293" s="4">
        <v>1292</v>
      </c>
      <c r="B1293" s="6" t="s">
        <v>1842</v>
      </c>
      <c r="C1293" s="12" t="s">
        <v>1885</v>
      </c>
      <c r="D1293" s="5">
        <v>40000000</v>
      </c>
      <c r="E1293" s="5">
        <v>37412945</v>
      </c>
      <c r="F1293" s="5">
        <v>101162106</v>
      </c>
      <c r="G1293" s="5"/>
    </row>
    <row r="1294" spans="1:7">
      <c r="A1294" s="4">
        <v>1293</v>
      </c>
      <c r="B1294" s="6" t="s">
        <v>1401</v>
      </c>
      <c r="C1294" s="12" t="s">
        <v>1886</v>
      </c>
      <c r="D1294" s="5">
        <v>40000000</v>
      </c>
      <c r="E1294" s="5">
        <v>37134215</v>
      </c>
      <c r="F1294" s="5">
        <v>41294674</v>
      </c>
      <c r="G1294" s="5"/>
    </row>
    <row r="1295" spans="1:7">
      <c r="A1295" s="4">
        <v>1294</v>
      </c>
      <c r="B1295" s="6" t="s">
        <v>1887</v>
      </c>
      <c r="C1295" s="12" t="s">
        <v>1888</v>
      </c>
      <c r="D1295" s="5">
        <v>40000000</v>
      </c>
      <c r="E1295" s="5">
        <v>36665854</v>
      </c>
      <c r="F1295" s="5">
        <v>72295262</v>
      </c>
      <c r="G1295" s="5"/>
    </row>
    <row r="1296" spans="1:7">
      <c r="A1296" s="4">
        <v>1295</v>
      </c>
      <c r="B1296" s="6" t="s">
        <v>1889</v>
      </c>
      <c r="C1296" s="12" t="s">
        <v>1890</v>
      </c>
      <c r="D1296" s="5">
        <v>40000000</v>
      </c>
      <c r="E1296" s="5">
        <v>36443442</v>
      </c>
      <c r="F1296" s="5">
        <v>96398826</v>
      </c>
      <c r="G1296" s="5"/>
    </row>
    <row r="1297" spans="1:7">
      <c r="A1297" s="4">
        <v>1296</v>
      </c>
      <c r="B1297" s="6" t="s">
        <v>1891</v>
      </c>
      <c r="C1297" s="12" t="s">
        <v>1892</v>
      </c>
      <c r="D1297" s="5">
        <v>40000000</v>
      </c>
      <c r="E1297" s="5">
        <v>36037909</v>
      </c>
      <c r="F1297" s="5">
        <v>51867723</v>
      </c>
      <c r="G1297" s="5"/>
    </row>
    <row r="1298" spans="1:7">
      <c r="A1298" s="4">
        <v>1297</v>
      </c>
      <c r="B1298" s="6">
        <v>33241</v>
      </c>
      <c r="C1298" s="12" t="s">
        <v>1893</v>
      </c>
      <c r="D1298" s="5">
        <v>40000000</v>
      </c>
      <c r="E1298" s="5">
        <v>34416893</v>
      </c>
      <c r="F1298" s="5">
        <v>34416893</v>
      </c>
      <c r="G1298" s="5"/>
    </row>
    <row r="1299" spans="1:7">
      <c r="A1299" s="4">
        <v>1298</v>
      </c>
      <c r="B1299" s="6" t="s">
        <v>1894</v>
      </c>
      <c r="C1299" s="12" t="s">
        <v>1895</v>
      </c>
      <c r="D1299" s="5">
        <v>40000000</v>
      </c>
      <c r="E1299" s="5">
        <v>33864342</v>
      </c>
      <c r="F1299" s="5">
        <v>53864342</v>
      </c>
      <c r="G1299" s="5"/>
    </row>
    <row r="1300" spans="1:7">
      <c r="A1300" s="4">
        <v>1299</v>
      </c>
      <c r="B1300" s="6" t="s">
        <v>1599</v>
      </c>
      <c r="C1300" s="12" t="s">
        <v>1896</v>
      </c>
      <c r="D1300" s="5">
        <v>40000000</v>
      </c>
      <c r="E1300" s="5">
        <v>33508922</v>
      </c>
      <c r="F1300" s="5">
        <v>55696705</v>
      </c>
      <c r="G1300" s="5"/>
    </row>
    <row r="1301" spans="1:7">
      <c r="A1301" s="4">
        <v>1300</v>
      </c>
      <c r="B1301" s="6">
        <v>40759</v>
      </c>
      <c r="C1301" s="12" t="s">
        <v>1897</v>
      </c>
      <c r="D1301" s="5">
        <v>40000000</v>
      </c>
      <c r="E1301" s="5">
        <v>33035397</v>
      </c>
      <c r="F1301" s="5">
        <v>47787943</v>
      </c>
      <c r="G1301" s="5"/>
    </row>
    <row r="1302" spans="1:7">
      <c r="A1302" s="4">
        <v>1301</v>
      </c>
      <c r="B1302" s="6" t="s">
        <v>1898</v>
      </c>
      <c r="C1302" s="12" t="s">
        <v>1899</v>
      </c>
      <c r="D1302" s="5">
        <v>40000000</v>
      </c>
      <c r="E1302" s="5">
        <v>32862104</v>
      </c>
      <c r="F1302" s="5">
        <v>49686263</v>
      </c>
      <c r="G1302" s="5"/>
    </row>
    <row r="1303" spans="1:7">
      <c r="A1303" s="4">
        <v>1302</v>
      </c>
      <c r="B1303" s="6" t="s">
        <v>945</v>
      </c>
      <c r="C1303" s="12" t="s">
        <v>1900</v>
      </c>
      <c r="D1303" s="5">
        <v>40000000</v>
      </c>
      <c r="E1303" s="5">
        <v>31847881</v>
      </c>
      <c r="F1303" s="5">
        <v>55247881</v>
      </c>
      <c r="G1303" s="5"/>
    </row>
    <row r="1304" spans="1:7">
      <c r="A1304" s="4">
        <v>1303</v>
      </c>
      <c r="B1304" s="6">
        <v>34341</v>
      </c>
      <c r="C1304" s="12" t="s">
        <v>1901</v>
      </c>
      <c r="D1304" s="5">
        <v>40000000</v>
      </c>
      <c r="E1304" s="5">
        <v>31835600</v>
      </c>
      <c r="F1304" s="5">
        <v>31835600</v>
      </c>
      <c r="G1304" s="5"/>
    </row>
    <row r="1305" spans="1:7">
      <c r="A1305" s="4">
        <v>1304</v>
      </c>
      <c r="B1305" s="6">
        <v>40462</v>
      </c>
      <c r="C1305" s="12" t="s">
        <v>1902</v>
      </c>
      <c r="D1305" s="5">
        <v>40000000</v>
      </c>
      <c r="E1305" s="5">
        <v>31011732</v>
      </c>
      <c r="F1305" s="5">
        <v>59795070</v>
      </c>
      <c r="G1305" s="5"/>
    </row>
    <row r="1306" spans="1:7">
      <c r="A1306" s="4">
        <v>1305</v>
      </c>
      <c r="B1306" s="6">
        <v>38606</v>
      </c>
      <c r="C1306" s="12" t="s">
        <v>1903</v>
      </c>
      <c r="D1306" s="5">
        <v>40000000</v>
      </c>
      <c r="E1306" s="5">
        <v>30981850</v>
      </c>
      <c r="F1306" s="5">
        <v>46666955</v>
      </c>
      <c r="G1306" s="5"/>
    </row>
    <row r="1307" spans="1:7">
      <c r="A1307" s="4">
        <v>1306</v>
      </c>
      <c r="B1307" s="6" t="s">
        <v>1904</v>
      </c>
      <c r="C1307" s="12" t="s">
        <v>1905</v>
      </c>
      <c r="D1307" s="5">
        <v>40000000</v>
      </c>
      <c r="E1307" s="5">
        <v>30199105</v>
      </c>
      <c r="F1307" s="5">
        <v>30199105</v>
      </c>
      <c r="G1307" s="5"/>
    </row>
    <row r="1308" spans="1:7">
      <c r="A1308" s="4">
        <v>1307</v>
      </c>
      <c r="B1308" s="6" t="s">
        <v>154</v>
      </c>
      <c r="C1308" s="12" t="s">
        <v>1906</v>
      </c>
      <c r="D1308" s="5">
        <v>40000000</v>
      </c>
      <c r="E1308" s="5">
        <v>29807260</v>
      </c>
      <c r="F1308" s="5">
        <v>69807260</v>
      </c>
      <c r="G1308" s="5"/>
    </row>
    <row r="1309" spans="1:7">
      <c r="A1309" s="4">
        <v>1308</v>
      </c>
      <c r="B1309" s="6">
        <v>36838</v>
      </c>
      <c r="C1309" s="12" t="s">
        <v>1907</v>
      </c>
      <c r="D1309" s="5">
        <v>40000000</v>
      </c>
      <c r="E1309" s="5">
        <v>29374178</v>
      </c>
      <c r="F1309" s="5">
        <v>40435694</v>
      </c>
      <c r="G1309" s="5"/>
    </row>
    <row r="1310" spans="1:7">
      <c r="A1310" s="4">
        <v>1309</v>
      </c>
      <c r="B1310" s="6" t="s">
        <v>1486</v>
      </c>
      <c r="C1310" s="12" t="s">
        <v>1908</v>
      </c>
      <c r="D1310" s="5">
        <v>40000000</v>
      </c>
      <c r="E1310" s="5">
        <v>29077547</v>
      </c>
      <c r="F1310" s="5">
        <v>31670620</v>
      </c>
      <c r="G1310" s="5"/>
    </row>
    <row r="1311" spans="1:7">
      <c r="A1311" s="4">
        <v>1310</v>
      </c>
      <c r="B1311" s="6">
        <v>36195</v>
      </c>
      <c r="C1311" s="12" t="s">
        <v>1909</v>
      </c>
      <c r="D1311" s="5">
        <v>40000000</v>
      </c>
      <c r="E1311" s="5">
        <v>28544120</v>
      </c>
      <c r="F1311" s="5">
        <v>28544120</v>
      </c>
      <c r="G1311" s="5"/>
    </row>
    <row r="1312" spans="1:7">
      <c r="A1312" s="4">
        <v>1311</v>
      </c>
      <c r="B1312" s="6" t="s">
        <v>1910</v>
      </c>
      <c r="C1312" s="12" t="s">
        <v>1911</v>
      </c>
      <c r="D1312" s="5">
        <v>40000000</v>
      </c>
      <c r="E1312" s="5">
        <v>27682712</v>
      </c>
      <c r="F1312" s="5">
        <v>27682712</v>
      </c>
      <c r="G1312" s="5"/>
    </row>
    <row r="1313" spans="1:7">
      <c r="A1313" s="4">
        <v>1312</v>
      </c>
      <c r="B1313" s="6">
        <v>37081</v>
      </c>
      <c r="C1313" s="12" t="s">
        <v>1912</v>
      </c>
      <c r="D1313" s="5">
        <v>40000000</v>
      </c>
      <c r="E1313" s="5">
        <v>27053815</v>
      </c>
      <c r="F1313" s="5">
        <v>27053815</v>
      </c>
      <c r="G1313" s="5"/>
    </row>
    <row r="1314" spans="1:7">
      <c r="A1314" s="4">
        <v>1313</v>
      </c>
      <c r="B1314" s="6" t="s">
        <v>1355</v>
      </c>
      <c r="C1314" s="12" t="s">
        <v>1913</v>
      </c>
      <c r="D1314" s="5">
        <v>40000000</v>
      </c>
      <c r="E1314" s="5">
        <v>26814957</v>
      </c>
      <c r="F1314" s="5">
        <v>78269970</v>
      </c>
      <c r="G1314" s="5"/>
    </row>
    <row r="1315" spans="1:7">
      <c r="A1315" s="4">
        <v>1314</v>
      </c>
      <c r="B1315" s="6" t="s">
        <v>1914</v>
      </c>
      <c r="C1315" s="12" t="s">
        <v>1915</v>
      </c>
      <c r="D1315" s="5">
        <v>40000000</v>
      </c>
      <c r="E1315" s="5">
        <v>25288103</v>
      </c>
      <c r="F1315" s="5">
        <v>65754228</v>
      </c>
      <c r="G1315" s="5"/>
    </row>
    <row r="1316" spans="1:7">
      <c r="A1316" s="4">
        <v>1315</v>
      </c>
      <c r="B1316" s="6">
        <v>39206</v>
      </c>
      <c r="C1316" s="12" t="s">
        <v>1916</v>
      </c>
      <c r="D1316" s="5">
        <v>40000000</v>
      </c>
      <c r="E1316" s="5">
        <v>25126214</v>
      </c>
      <c r="F1316" s="5">
        <v>62226214</v>
      </c>
      <c r="G1316" s="5"/>
    </row>
    <row r="1317" spans="1:7">
      <c r="A1317" s="4">
        <v>1316</v>
      </c>
      <c r="B1317" s="6">
        <v>40725</v>
      </c>
      <c r="C1317" s="12" t="s">
        <v>1917</v>
      </c>
      <c r="D1317" s="5">
        <v>40000000</v>
      </c>
      <c r="E1317" s="5">
        <v>24827228</v>
      </c>
      <c r="F1317" s="5">
        <v>91126600</v>
      </c>
      <c r="G1317" s="5"/>
    </row>
    <row r="1318" spans="1:7">
      <c r="A1318" s="4">
        <v>1317</v>
      </c>
      <c r="B1318" s="6">
        <v>34399</v>
      </c>
      <c r="C1318" s="12" t="s">
        <v>1918</v>
      </c>
      <c r="D1318" s="5">
        <v>40000000</v>
      </c>
      <c r="E1318" s="5">
        <v>24172899</v>
      </c>
      <c r="F1318" s="5">
        <v>24172899</v>
      </c>
      <c r="G1318" s="5"/>
    </row>
    <row r="1319" spans="1:7">
      <c r="A1319" s="4">
        <v>1318</v>
      </c>
      <c r="B1319" s="6" t="s">
        <v>1151</v>
      </c>
      <c r="C1319" s="12" t="s">
        <v>1919</v>
      </c>
      <c r="D1319" s="5">
        <v>40000000</v>
      </c>
      <c r="E1319" s="5">
        <v>22772500</v>
      </c>
      <c r="F1319" s="5">
        <v>38172500</v>
      </c>
      <c r="G1319" s="5"/>
    </row>
    <row r="1320" spans="1:7">
      <c r="A1320" s="4">
        <v>1319</v>
      </c>
      <c r="B1320" s="6">
        <v>37416</v>
      </c>
      <c r="C1320" s="12" t="s">
        <v>1920</v>
      </c>
      <c r="D1320" s="5">
        <v>40000000</v>
      </c>
      <c r="E1320" s="5">
        <v>22433915</v>
      </c>
      <c r="F1320" s="5">
        <v>22433915</v>
      </c>
      <c r="G1320" s="5"/>
    </row>
    <row r="1321" spans="1:7">
      <c r="A1321" s="4">
        <v>1320</v>
      </c>
      <c r="B1321" s="6" t="s">
        <v>889</v>
      </c>
      <c r="C1321" s="12" t="s">
        <v>1921</v>
      </c>
      <c r="D1321" s="5">
        <v>40000000</v>
      </c>
      <c r="E1321" s="5">
        <v>22365133</v>
      </c>
      <c r="F1321" s="5">
        <v>22365133</v>
      </c>
      <c r="G1321" s="5"/>
    </row>
    <row r="1322" spans="1:7">
      <c r="A1322" s="4">
        <v>1321</v>
      </c>
      <c r="B1322" s="6" t="s">
        <v>1748</v>
      </c>
      <c r="C1322" s="12" t="s">
        <v>1922</v>
      </c>
      <c r="D1322" s="5">
        <v>40000000</v>
      </c>
      <c r="E1322" s="5">
        <v>21176322</v>
      </c>
      <c r="F1322" s="5">
        <v>46176322</v>
      </c>
      <c r="G1322" s="5"/>
    </row>
    <row r="1323" spans="1:7">
      <c r="A1323" s="4">
        <v>1322</v>
      </c>
      <c r="B1323" s="6" t="s">
        <v>97</v>
      </c>
      <c r="C1323" s="12" t="s">
        <v>1923</v>
      </c>
      <c r="D1323" s="5">
        <v>40000000</v>
      </c>
      <c r="E1323" s="5">
        <v>21002919</v>
      </c>
      <c r="F1323" s="5">
        <v>47085064</v>
      </c>
      <c r="G1323" s="5"/>
    </row>
    <row r="1324" spans="1:7">
      <c r="A1324" s="4">
        <v>1323</v>
      </c>
      <c r="B1324" s="6" t="s">
        <v>1924</v>
      </c>
      <c r="C1324" s="12" t="s">
        <v>1925</v>
      </c>
      <c r="D1324" s="5">
        <v>40000000</v>
      </c>
      <c r="E1324" s="5">
        <v>20350754</v>
      </c>
      <c r="F1324" s="5">
        <v>37750754</v>
      </c>
      <c r="G1324" s="5"/>
    </row>
    <row r="1325" spans="1:7">
      <c r="A1325" s="4">
        <v>1324</v>
      </c>
      <c r="B1325" s="6" t="s">
        <v>1926</v>
      </c>
      <c r="C1325" s="12" t="s">
        <v>1927</v>
      </c>
      <c r="D1325" s="5">
        <v>40000000</v>
      </c>
      <c r="E1325" s="5">
        <v>20278055</v>
      </c>
      <c r="F1325" s="5">
        <v>20278055</v>
      </c>
      <c r="G1325" s="5"/>
    </row>
    <row r="1326" spans="1:7">
      <c r="A1326" s="4">
        <v>1325</v>
      </c>
      <c r="B1326" s="6">
        <v>40970</v>
      </c>
      <c r="C1326" s="12" t="s">
        <v>1928</v>
      </c>
      <c r="D1326" s="5">
        <v>40000000</v>
      </c>
      <c r="E1326" s="5">
        <v>20157300</v>
      </c>
      <c r="F1326" s="5">
        <v>25693998</v>
      </c>
      <c r="G1326" s="5"/>
    </row>
    <row r="1327" spans="1:7">
      <c r="A1327" s="4">
        <v>1326</v>
      </c>
      <c r="B1327" s="6" t="s">
        <v>1143</v>
      </c>
      <c r="C1327" s="12" t="s">
        <v>1929</v>
      </c>
      <c r="D1327" s="5">
        <v>40000000</v>
      </c>
      <c r="E1327" s="5">
        <v>19019882</v>
      </c>
      <c r="F1327" s="5">
        <v>169590606</v>
      </c>
      <c r="G1327" s="5"/>
    </row>
    <row r="1328" spans="1:7">
      <c r="A1328" s="4">
        <v>1327</v>
      </c>
      <c r="B1328" s="6">
        <v>41155</v>
      </c>
      <c r="C1328" s="12" t="s">
        <v>1930</v>
      </c>
      <c r="D1328" s="5">
        <v>40000000</v>
      </c>
      <c r="E1328" s="5">
        <v>18450127</v>
      </c>
      <c r="F1328" s="5">
        <v>20790486</v>
      </c>
      <c r="G1328" s="5"/>
    </row>
    <row r="1329" spans="1:7">
      <c r="A1329" s="4">
        <v>1328</v>
      </c>
      <c r="B1329" s="6" t="s">
        <v>1397</v>
      </c>
      <c r="C1329" s="12" t="s">
        <v>1931</v>
      </c>
      <c r="D1329" s="5">
        <v>40000000</v>
      </c>
      <c r="E1329" s="5">
        <v>15962471</v>
      </c>
      <c r="F1329" s="5">
        <v>60862471</v>
      </c>
      <c r="G1329" s="5"/>
    </row>
    <row r="1330" spans="1:7">
      <c r="A1330" s="4">
        <v>1329</v>
      </c>
      <c r="B1330" s="6">
        <v>36687</v>
      </c>
      <c r="C1330" s="12" t="s">
        <v>1932</v>
      </c>
      <c r="D1330" s="5">
        <v>40000000</v>
      </c>
      <c r="E1330" s="5">
        <v>14967182</v>
      </c>
      <c r="F1330" s="5">
        <v>19417182</v>
      </c>
      <c r="G1330" s="5"/>
    </row>
    <row r="1331" spans="1:7">
      <c r="A1331" s="4">
        <v>1330</v>
      </c>
      <c r="B1331" s="6" t="s">
        <v>1933</v>
      </c>
      <c r="C1331" s="12" t="s">
        <v>1934</v>
      </c>
      <c r="D1331" s="5">
        <v>40000000</v>
      </c>
      <c r="E1331" s="5">
        <v>14942422</v>
      </c>
      <c r="F1331" s="5">
        <v>14942422</v>
      </c>
      <c r="G1331" s="5"/>
    </row>
    <row r="1332" spans="1:7">
      <c r="A1332" s="4">
        <v>1331</v>
      </c>
      <c r="B1332" s="6" t="s">
        <v>1935</v>
      </c>
      <c r="C1332" s="12" t="s">
        <v>1936</v>
      </c>
      <c r="D1332" s="5">
        <v>40000000</v>
      </c>
      <c r="E1332" s="5">
        <v>14448589</v>
      </c>
      <c r="F1332" s="5">
        <v>14448589</v>
      </c>
      <c r="G1332" s="5"/>
    </row>
    <row r="1333" spans="1:7">
      <c r="A1333" s="4">
        <v>1332</v>
      </c>
      <c r="B1333" s="6" t="s">
        <v>1937</v>
      </c>
      <c r="C1333" s="12" t="s">
        <v>1938</v>
      </c>
      <c r="D1333" s="5">
        <v>40000000</v>
      </c>
      <c r="E1333" s="5">
        <v>14375181</v>
      </c>
      <c r="F1333" s="5">
        <v>14375181</v>
      </c>
      <c r="G1333" s="5"/>
    </row>
    <row r="1334" spans="1:7">
      <c r="A1334" s="4">
        <v>1333</v>
      </c>
      <c r="B1334" s="6" t="s">
        <v>1939</v>
      </c>
      <c r="C1334" s="12" t="s">
        <v>1940</v>
      </c>
      <c r="D1334" s="5">
        <v>40000000</v>
      </c>
      <c r="E1334" s="5">
        <v>14358033</v>
      </c>
      <c r="F1334" s="5">
        <v>14358033</v>
      </c>
      <c r="G1334" s="5"/>
    </row>
    <row r="1335" spans="1:7">
      <c r="A1335" s="4">
        <v>1334</v>
      </c>
      <c r="B1335" s="6" t="s">
        <v>1077</v>
      </c>
      <c r="C1335" s="12" t="s">
        <v>1941</v>
      </c>
      <c r="D1335" s="5">
        <v>40000000</v>
      </c>
      <c r="E1335" s="5">
        <v>14279575</v>
      </c>
      <c r="F1335" s="5">
        <v>19756077</v>
      </c>
      <c r="G1335" s="5"/>
    </row>
    <row r="1336" spans="1:7">
      <c r="A1336" s="4">
        <v>1335</v>
      </c>
      <c r="B1336" s="6" t="s">
        <v>1077</v>
      </c>
      <c r="C1336" s="12" t="s">
        <v>1942</v>
      </c>
      <c r="D1336" s="5">
        <v>40000000</v>
      </c>
      <c r="E1336" s="5">
        <v>14046595</v>
      </c>
      <c r="F1336" s="5">
        <v>39753957</v>
      </c>
      <c r="G1336" s="5"/>
    </row>
    <row r="1337" spans="1:7">
      <c r="A1337" s="4">
        <v>1336</v>
      </c>
      <c r="B1337" s="6">
        <v>38173</v>
      </c>
      <c r="C1337" s="12" t="s">
        <v>1943</v>
      </c>
      <c r="D1337" s="5">
        <v>40000000</v>
      </c>
      <c r="E1337" s="5">
        <v>14018364</v>
      </c>
      <c r="F1337" s="5">
        <v>21215882</v>
      </c>
      <c r="G1337" s="5"/>
    </row>
    <row r="1338" spans="1:7">
      <c r="A1338" s="4">
        <v>1337</v>
      </c>
      <c r="B1338" s="6">
        <v>36497</v>
      </c>
      <c r="C1338" s="12" t="s">
        <v>1944</v>
      </c>
      <c r="D1338" s="5">
        <v>40000000</v>
      </c>
      <c r="E1338" s="5">
        <v>13508635</v>
      </c>
      <c r="F1338" s="5">
        <v>13508635</v>
      </c>
      <c r="G1338" s="5"/>
    </row>
    <row r="1339" spans="1:7">
      <c r="A1339" s="4">
        <v>1338</v>
      </c>
      <c r="B1339" s="6">
        <v>38118</v>
      </c>
      <c r="C1339" s="12" t="s">
        <v>1945</v>
      </c>
      <c r="D1339" s="5">
        <v>40000000</v>
      </c>
      <c r="E1339" s="5">
        <v>13395939</v>
      </c>
      <c r="F1339" s="5">
        <v>35195939</v>
      </c>
      <c r="G1339" s="5"/>
    </row>
    <row r="1340" spans="1:7">
      <c r="A1340" s="4">
        <v>1339</v>
      </c>
      <c r="B1340" s="6" t="s">
        <v>1946</v>
      </c>
      <c r="C1340" s="12" t="s">
        <v>1947</v>
      </c>
      <c r="D1340" s="5">
        <v>40000000</v>
      </c>
      <c r="E1340" s="5">
        <v>13208023</v>
      </c>
      <c r="F1340" s="5">
        <v>13208023</v>
      </c>
      <c r="G1340" s="5"/>
    </row>
    <row r="1341" spans="1:7">
      <c r="A1341" s="4">
        <v>1340</v>
      </c>
      <c r="B1341" s="6">
        <v>39640</v>
      </c>
      <c r="C1341" s="12" t="s">
        <v>1948</v>
      </c>
      <c r="D1341" s="5">
        <v>40000000</v>
      </c>
      <c r="E1341" s="5">
        <v>12082391</v>
      </c>
      <c r="F1341" s="5">
        <v>12345883</v>
      </c>
      <c r="G1341" s="5"/>
    </row>
    <row r="1342" spans="1:7">
      <c r="A1342" s="4">
        <v>1341</v>
      </c>
      <c r="B1342" s="6" t="s">
        <v>425</v>
      </c>
      <c r="C1342" s="12" t="s">
        <v>1949</v>
      </c>
      <c r="D1342" s="5">
        <v>40000000</v>
      </c>
      <c r="E1342" s="5">
        <v>10664749</v>
      </c>
      <c r="F1342" s="5">
        <v>13644292</v>
      </c>
      <c r="G1342" s="5"/>
    </row>
    <row r="1343" spans="1:7">
      <c r="A1343" s="4">
        <v>1342</v>
      </c>
      <c r="B1343" s="6" t="s">
        <v>1894</v>
      </c>
      <c r="C1343" s="12" t="s">
        <v>1950</v>
      </c>
      <c r="D1343" s="5">
        <v>40000000</v>
      </c>
      <c r="E1343" s="5">
        <v>10447421</v>
      </c>
      <c r="F1343" s="5">
        <v>10717421</v>
      </c>
      <c r="G1343" s="5"/>
    </row>
    <row r="1344" spans="1:7">
      <c r="A1344" s="4">
        <v>1343</v>
      </c>
      <c r="B1344" s="6" t="s">
        <v>781</v>
      </c>
      <c r="C1344" s="12" t="s">
        <v>1951</v>
      </c>
      <c r="D1344" s="5">
        <v>40000000</v>
      </c>
      <c r="E1344" s="5">
        <v>10330853</v>
      </c>
      <c r="F1344" s="5">
        <v>17033431</v>
      </c>
      <c r="G1344" s="5"/>
    </row>
    <row r="1345" spans="1:7">
      <c r="A1345" s="4">
        <v>1344</v>
      </c>
      <c r="B1345" s="6" t="s">
        <v>681</v>
      </c>
      <c r="C1345" s="12" t="s">
        <v>1952</v>
      </c>
      <c r="D1345" s="5">
        <v>40000000</v>
      </c>
      <c r="E1345" s="5">
        <v>9652000</v>
      </c>
      <c r="F1345" s="5">
        <v>10070651</v>
      </c>
      <c r="G1345" s="5"/>
    </row>
    <row r="1346" spans="1:7">
      <c r="A1346" s="4">
        <v>1345</v>
      </c>
      <c r="B1346" s="6" t="s">
        <v>1953</v>
      </c>
      <c r="C1346" s="12" t="s">
        <v>1954</v>
      </c>
      <c r="D1346" s="5">
        <v>40000000</v>
      </c>
      <c r="E1346" s="5">
        <v>7388654</v>
      </c>
      <c r="F1346" s="5">
        <v>16173593</v>
      </c>
      <c r="G1346" s="5"/>
    </row>
    <row r="1347" spans="1:7">
      <c r="A1347" s="4">
        <v>1346</v>
      </c>
      <c r="B1347" s="6">
        <v>29228</v>
      </c>
      <c r="C1347" s="12" t="s">
        <v>1955</v>
      </c>
      <c r="D1347" s="5">
        <v>40000000</v>
      </c>
      <c r="E1347" s="5">
        <v>7000000</v>
      </c>
      <c r="F1347" s="5">
        <v>7000000</v>
      </c>
      <c r="G1347" s="5"/>
    </row>
    <row r="1348" spans="1:7">
      <c r="A1348" s="4">
        <v>1347</v>
      </c>
      <c r="B1348" s="6">
        <v>42284</v>
      </c>
      <c r="C1348" s="12" t="s">
        <v>1956</v>
      </c>
      <c r="D1348" s="5">
        <v>40000000</v>
      </c>
      <c r="E1348" s="5">
        <v>6738000</v>
      </c>
      <c r="F1348" s="5">
        <v>26738000</v>
      </c>
      <c r="G1348" s="5"/>
    </row>
    <row r="1349" spans="1:7">
      <c r="A1349" s="4">
        <v>1348</v>
      </c>
      <c r="B1349" s="6">
        <v>37347</v>
      </c>
      <c r="C1349" s="12" t="s">
        <v>1957</v>
      </c>
      <c r="D1349" s="5">
        <v>40000000</v>
      </c>
      <c r="E1349" s="5">
        <v>6114237</v>
      </c>
      <c r="F1349" s="5">
        <v>7974607</v>
      </c>
      <c r="G1349" s="5"/>
    </row>
    <row r="1350" spans="1:7">
      <c r="A1350" s="4">
        <v>1349</v>
      </c>
      <c r="B1350" s="6" t="s">
        <v>113</v>
      </c>
      <c r="C1350" s="12" t="s">
        <v>1958</v>
      </c>
      <c r="D1350" s="5">
        <v>40000000</v>
      </c>
      <c r="E1350" s="5">
        <v>5775076</v>
      </c>
      <c r="F1350" s="5">
        <v>33175076</v>
      </c>
      <c r="G1350" s="5"/>
    </row>
    <row r="1351" spans="1:7">
      <c r="A1351" s="4">
        <v>1350</v>
      </c>
      <c r="B1351" s="6" t="s">
        <v>530</v>
      </c>
      <c r="C1351" s="12" t="s">
        <v>1959</v>
      </c>
      <c r="D1351" s="5">
        <v>40000000</v>
      </c>
      <c r="E1351" s="5">
        <v>4835968</v>
      </c>
      <c r="F1351" s="5">
        <v>12624471</v>
      </c>
      <c r="G1351" s="5"/>
    </row>
    <row r="1352" spans="1:7">
      <c r="A1352" s="4">
        <v>1351</v>
      </c>
      <c r="B1352" s="6">
        <v>37046</v>
      </c>
      <c r="C1352" s="12" t="s">
        <v>1960</v>
      </c>
      <c r="D1352" s="5">
        <v>40000000</v>
      </c>
      <c r="E1352" s="5">
        <v>4777007</v>
      </c>
      <c r="F1352" s="5">
        <v>16172200</v>
      </c>
      <c r="G1352" s="5"/>
    </row>
    <row r="1353" spans="1:7">
      <c r="A1353" s="4">
        <v>1352</v>
      </c>
      <c r="B1353" s="6" t="s">
        <v>69</v>
      </c>
      <c r="C1353" s="12" t="s">
        <v>1961</v>
      </c>
      <c r="D1353" s="5">
        <v>40000000</v>
      </c>
      <c r="E1353" s="5">
        <v>4563029</v>
      </c>
      <c r="F1353" s="5">
        <v>88069880</v>
      </c>
      <c r="G1353" s="5"/>
    </row>
    <row r="1354" spans="1:7">
      <c r="A1354" s="4">
        <v>1353</v>
      </c>
      <c r="B1354" s="6" t="s">
        <v>661</v>
      </c>
      <c r="C1354" s="12" t="s">
        <v>1962</v>
      </c>
      <c r="D1354" s="5">
        <v>40000000</v>
      </c>
      <c r="E1354" s="5">
        <v>3688560</v>
      </c>
      <c r="F1354" s="5">
        <v>32030610</v>
      </c>
      <c r="G1354" s="5"/>
    </row>
    <row r="1355" spans="1:7">
      <c r="A1355" s="4">
        <v>1354</v>
      </c>
      <c r="B1355" s="6">
        <v>34641</v>
      </c>
      <c r="C1355" s="12" t="s">
        <v>1963</v>
      </c>
      <c r="D1355" s="5">
        <v>40000000</v>
      </c>
      <c r="E1355" s="5">
        <v>2816518</v>
      </c>
      <c r="F1355" s="5">
        <v>14938149</v>
      </c>
      <c r="G1355" s="5"/>
    </row>
    <row r="1356" spans="1:7">
      <c r="A1356" s="4">
        <v>1355</v>
      </c>
      <c r="B1356" s="6">
        <v>31419</v>
      </c>
      <c r="C1356" s="12" t="s">
        <v>1964</v>
      </c>
      <c r="D1356" s="5">
        <v>40000000</v>
      </c>
      <c r="E1356" s="5">
        <v>1641825</v>
      </c>
      <c r="F1356" s="5">
        <v>6341825</v>
      </c>
      <c r="G1356" s="5"/>
    </row>
    <row r="1357" spans="1:7">
      <c r="A1357" s="4">
        <v>1356</v>
      </c>
      <c r="B1357" s="6">
        <v>39794</v>
      </c>
      <c r="C1357" s="12" t="s">
        <v>1965</v>
      </c>
      <c r="D1357" s="5">
        <v>40000000</v>
      </c>
      <c r="E1357" s="5">
        <v>915840</v>
      </c>
      <c r="F1357" s="5">
        <v>915840</v>
      </c>
      <c r="G1357" s="5"/>
    </row>
    <row r="1358" spans="1:7">
      <c r="A1358" s="4">
        <v>1357</v>
      </c>
      <c r="B1358" s="6">
        <v>39272</v>
      </c>
      <c r="C1358" s="12" t="s">
        <v>1966</v>
      </c>
      <c r="D1358" s="5">
        <v>40000000</v>
      </c>
      <c r="E1358" s="5">
        <v>876671</v>
      </c>
      <c r="F1358" s="5">
        <v>7729552</v>
      </c>
      <c r="G1358" s="5"/>
    </row>
    <row r="1359" spans="1:7">
      <c r="A1359" s="4">
        <v>1358</v>
      </c>
      <c r="B1359" s="6" t="s">
        <v>1967</v>
      </c>
      <c r="C1359" s="12" t="s">
        <v>1968</v>
      </c>
      <c r="D1359" s="5">
        <v>40000000</v>
      </c>
      <c r="E1359" s="5">
        <v>659210</v>
      </c>
      <c r="F1359" s="5">
        <v>20722450</v>
      </c>
      <c r="G1359" s="5"/>
    </row>
    <row r="1360" spans="1:7">
      <c r="A1360" s="4">
        <v>1359</v>
      </c>
      <c r="B1360" s="6" t="s">
        <v>53</v>
      </c>
      <c r="C1360" s="12" t="s">
        <v>1969</v>
      </c>
      <c r="D1360" s="5">
        <v>40000000</v>
      </c>
      <c r="E1360" s="5">
        <v>627047</v>
      </c>
      <c r="F1360" s="5">
        <v>119627047</v>
      </c>
      <c r="G1360" s="5"/>
    </row>
    <row r="1361" spans="1:7">
      <c r="A1361" s="4">
        <v>1360</v>
      </c>
      <c r="B1361" s="6" t="s">
        <v>1468</v>
      </c>
      <c r="C1361" s="12" t="s">
        <v>1970</v>
      </c>
      <c r="D1361" s="5">
        <v>40000000</v>
      </c>
      <c r="E1361" s="5">
        <v>463730</v>
      </c>
      <c r="F1361" s="5">
        <v>463730</v>
      </c>
      <c r="G1361" s="5"/>
    </row>
    <row r="1362" spans="1:7">
      <c r="A1362" s="4">
        <v>1361</v>
      </c>
      <c r="B1362" s="6">
        <v>40213</v>
      </c>
      <c r="C1362" s="12" t="s">
        <v>1971</v>
      </c>
      <c r="D1362" s="5">
        <v>40000000</v>
      </c>
      <c r="E1362" s="5">
        <v>129078</v>
      </c>
      <c r="F1362" s="5">
        <v>38899792</v>
      </c>
      <c r="G1362" s="5"/>
    </row>
    <row r="1363" spans="1:7">
      <c r="A1363" s="4">
        <v>1362</v>
      </c>
      <c r="B1363" s="6" t="s">
        <v>1972</v>
      </c>
      <c r="C1363" s="12" t="s">
        <v>1973</v>
      </c>
      <c r="D1363" s="5">
        <v>40000000</v>
      </c>
      <c r="E1363" s="5">
        <v>79123</v>
      </c>
      <c r="F1363" s="5">
        <v>79123</v>
      </c>
      <c r="G1363" s="5"/>
    </row>
    <row r="1364" spans="1:7">
      <c r="A1364" s="4">
        <v>1363</v>
      </c>
      <c r="B1364" s="6" t="s">
        <v>1974</v>
      </c>
      <c r="C1364" s="12" t="s">
        <v>1975</v>
      </c>
      <c r="D1364" s="5">
        <v>40000000</v>
      </c>
      <c r="E1364" s="4">
        <v>0</v>
      </c>
      <c r="F1364" s="5">
        <v>27000381</v>
      </c>
      <c r="G1364" s="5"/>
    </row>
    <row r="1365" spans="1:7">
      <c r="A1365" s="4">
        <v>1364</v>
      </c>
      <c r="B1365" s="6" t="s">
        <v>1976</v>
      </c>
      <c r="C1365" s="12" t="s">
        <v>1977</v>
      </c>
      <c r="D1365" s="5">
        <v>40000000</v>
      </c>
      <c r="E1365" s="4">
        <v>0</v>
      </c>
      <c r="F1365" s="5">
        <v>155403</v>
      </c>
      <c r="G1365" s="5"/>
    </row>
    <row r="1366" spans="1:7">
      <c r="A1366" s="4">
        <v>1365</v>
      </c>
      <c r="B1366" s="6" t="s">
        <v>815</v>
      </c>
      <c r="C1366" s="12" t="s">
        <v>1978</v>
      </c>
      <c r="D1366" s="5">
        <v>40000000</v>
      </c>
      <c r="E1366" s="4">
        <v>0</v>
      </c>
      <c r="F1366" s="4">
        <v>0</v>
      </c>
    </row>
    <row r="1367" spans="1:7">
      <c r="A1367" s="4">
        <v>1366</v>
      </c>
      <c r="B1367" s="6" t="s">
        <v>1979</v>
      </c>
      <c r="C1367" s="12" t="s">
        <v>1980</v>
      </c>
      <c r="D1367" s="5">
        <v>39000000</v>
      </c>
      <c r="E1367" s="5">
        <v>63414846</v>
      </c>
      <c r="F1367" s="5">
        <v>102332135</v>
      </c>
      <c r="G1367" s="5"/>
    </row>
    <row r="1368" spans="1:7">
      <c r="A1368" s="4">
        <v>1367</v>
      </c>
      <c r="B1368" s="6" t="s">
        <v>1981</v>
      </c>
      <c r="C1368" s="12" t="s">
        <v>1982</v>
      </c>
      <c r="D1368" s="5">
        <v>39000000</v>
      </c>
      <c r="E1368" s="5">
        <v>59950623</v>
      </c>
      <c r="F1368" s="5">
        <v>59950623</v>
      </c>
      <c r="G1368" s="5"/>
    </row>
    <row r="1369" spans="1:7">
      <c r="A1369" s="4">
        <v>1368</v>
      </c>
      <c r="B1369" s="6">
        <v>39115</v>
      </c>
      <c r="C1369" s="12" t="s">
        <v>1983</v>
      </c>
      <c r="D1369" s="5">
        <v>39000000</v>
      </c>
      <c r="E1369" s="5">
        <v>42674040</v>
      </c>
      <c r="F1369" s="5">
        <v>69538833</v>
      </c>
      <c r="G1369" s="5"/>
    </row>
    <row r="1370" spans="1:7">
      <c r="A1370" s="4">
        <v>1369</v>
      </c>
      <c r="B1370" s="6">
        <v>41039</v>
      </c>
      <c r="C1370" s="12" t="s">
        <v>1984</v>
      </c>
      <c r="D1370" s="5">
        <v>39000000</v>
      </c>
      <c r="E1370" s="5">
        <v>35287788</v>
      </c>
      <c r="F1370" s="5">
        <v>81150788</v>
      </c>
      <c r="G1370" s="5"/>
    </row>
    <row r="1371" spans="1:7">
      <c r="A1371" s="4">
        <v>1370</v>
      </c>
      <c r="B1371" s="6" t="s">
        <v>1985</v>
      </c>
      <c r="C1371" s="12" t="s">
        <v>1986</v>
      </c>
      <c r="D1371" s="5">
        <v>39000000</v>
      </c>
      <c r="E1371" s="5">
        <v>30356589</v>
      </c>
      <c r="F1371" s="5">
        <v>37956589</v>
      </c>
      <c r="G1371" s="5"/>
    </row>
    <row r="1372" spans="1:7">
      <c r="A1372" s="4">
        <v>1371</v>
      </c>
      <c r="B1372" s="6" t="s">
        <v>1551</v>
      </c>
      <c r="C1372" s="12" t="s">
        <v>1987</v>
      </c>
      <c r="D1372" s="5">
        <v>39000000</v>
      </c>
      <c r="E1372" s="5">
        <v>25514517</v>
      </c>
      <c r="F1372" s="5">
        <v>40319440</v>
      </c>
      <c r="G1372" s="5"/>
    </row>
    <row r="1373" spans="1:7">
      <c r="A1373" s="4">
        <v>1372</v>
      </c>
      <c r="B1373" s="6" t="s">
        <v>1988</v>
      </c>
      <c r="C1373" s="12" t="s">
        <v>1989</v>
      </c>
      <c r="D1373" s="5">
        <v>39000000</v>
      </c>
      <c r="E1373" s="5">
        <v>5881504</v>
      </c>
      <c r="F1373" s="5">
        <v>6429865</v>
      </c>
      <c r="G1373" s="5"/>
    </row>
    <row r="1374" spans="1:7">
      <c r="A1374" s="4">
        <v>1373</v>
      </c>
      <c r="B1374" s="6" t="s">
        <v>1990</v>
      </c>
      <c r="C1374" s="12" t="s">
        <v>1991</v>
      </c>
      <c r="D1374" s="5">
        <v>38600000</v>
      </c>
      <c r="E1374" s="5">
        <v>6594959</v>
      </c>
      <c r="F1374" s="5">
        <v>57987299</v>
      </c>
      <c r="G1374" s="5"/>
    </row>
    <row r="1375" spans="1:7">
      <c r="A1375" s="4">
        <v>1374</v>
      </c>
      <c r="B1375" s="6" t="s">
        <v>908</v>
      </c>
      <c r="C1375" s="12" t="s">
        <v>1992</v>
      </c>
      <c r="D1375" s="5">
        <v>38000000</v>
      </c>
      <c r="E1375" s="5">
        <v>144512310</v>
      </c>
      <c r="F1375" s="5">
        <v>206512310</v>
      </c>
      <c r="G1375" s="5"/>
    </row>
    <row r="1376" spans="1:7">
      <c r="A1376" s="4">
        <v>1375</v>
      </c>
      <c r="B1376" s="6" t="s">
        <v>1179</v>
      </c>
      <c r="C1376" s="12" t="s">
        <v>1993</v>
      </c>
      <c r="D1376" s="5">
        <v>38000000</v>
      </c>
      <c r="E1376" s="5">
        <v>127214072</v>
      </c>
      <c r="F1376" s="5">
        <v>182365114</v>
      </c>
      <c r="G1376" s="5"/>
    </row>
    <row r="1377" spans="1:7">
      <c r="A1377" s="4">
        <v>1376</v>
      </c>
      <c r="B1377" s="6" t="s">
        <v>236</v>
      </c>
      <c r="C1377" s="12" t="s">
        <v>1994</v>
      </c>
      <c r="D1377" s="5">
        <v>38000000</v>
      </c>
      <c r="E1377" s="5">
        <v>88915214</v>
      </c>
      <c r="F1377" s="5">
        <v>205298907</v>
      </c>
      <c r="G1377" s="5"/>
    </row>
    <row r="1378" spans="1:7">
      <c r="A1378" s="4">
        <v>1377</v>
      </c>
      <c r="B1378" s="6">
        <v>37445</v>
      </c>
      <c r="C1378" s="12" t="s">
        <v>1995</v>
      </c>
      <c r="D1378" s="5">
        <v>38000000</v>
      </c>
      <c r="E1378" s="5">
        <v>85846296</v>
      </c>
      <c r="F1378" s="5">
        <v>119721296</v>
      </c>
      <c r="G1378" s="5"/>
    </row>
    <row r="1379" spans="1:7">
      <c r="A1379" s="4">
        <v>1378</v>
      </c>
      <c r="B1379" s="6" t="s">
        <v>1996</v>
      </c>
      <c r="C1379" s="12" t="s">
        <v>1997</v>
      </c>
      <c r="D1379" s="5">
        <v>38000000</v>
      </c>
      <c r="E1379" s="5">
        <v>75671262</v>
      </c>
      <c r="F1379" s="5">
        <v>120000000</v>
      </c>
      <c r="G1379" s="5"/>
    </row>
    <row r="1380" spans="1:7">
      <c r="A1380" s="4">
        <v>1379</v>
      </c>
      <c r="B1380" s="6" t="s">
        <v>1572</v>
      </c>
      <c r="C1380" s="12" t="s">
        <v>1998</v>
      </c>
      <c r="D1380" s="5">
        <v>38000000</v>
      </c>
      <c r="E1380" s="5">
        <v>71038190</v>
      </c>
      <c r="F1380" s="5">
        <v>107597242</v>
      </c>
      <c r="G1380" s="5"/>
    </row>
    <row r="1381" spans="1:7">
      <c r="A1381" s="4">
        <v>1380</v>
      </c>
      <c r="B1381" s="6" t="s">
        <v>80</v>
      </c>
      <c r="C1381" s="12" t="s">
        <v>1999</v>
      </c>
      <c r="D1381" s="5">
        <v>38000000</v>
      </c>
      <c r="E1381" s="5">
        <v>61894591</v>
      </c>
      <c r="F1381" s="5">
        <v>61894591</v>
      </c>
      <c r="G1381" s="5"/>
    </row>
    <row r="1382" spans="1:7">
      <c r="A1382" s="4">
        <v>1381</v>
      </c>
      <c r="B1382" s="6" t="s">
        <v>2000</v>
      </c>
      <c r="C1382" s="12" t="s">
        <v>2001</v>
      </c>
      <c r="D1382" s="5">
        <v>38000000</v>
      </c>
      <c r="E1382" s="5">
        <v>58709717</v>
      </c>
      <c r="F1382" s="5">
        <v>116809717</v>
      </c>
      <c r="G1382" s="5"/>
    </row>
    <row r="1383" spans="1:7">
      <c r="A1383" s="4">
        <v>1382</v>
      </c>
      <c r="B1383" s="6">
        <v>40400</v>
      </c>
      <c r="C1383" s="12" t="s">
        <v>2002</v>
      </c>
      <c r="D1383" s="5">
        <v>38000000</v>
      </c>
      <c r="E1383" s="5">
        <v>53374681</v>
      </c>
      <c r="F1383" s="5">
        <v>105887837</v>
      </c>
      <c r="G1383" s="5"/>
    </row>
    <row r="1384" spans="1:7">
      <c r="A1384" s="4">
        <v>1383</v>
      </c>
      <c r="B1384" s="6" t="s">
        <v>2003</v>
      </c>
      <c r="C1384" s="12" t="s">
        <v>2004</v>
      </c>
      <c r="D1384" s="5">
        <v>38000000</v>
      </c>
      <c r="E1384" s="5">
        <v>50699241</v>
      </c>
      <c r="F1384" s="5">
        <v>73956241</v>
      </c>
      <c r="G1384" s="5"/>
    </row>
    <row r="1385" spans="1:7">
      <c r="A1385" s="4">
        <v>1384</v>
      </c>
      <c r="B1385" s="6">
        <v>41434</v>
      </c>
      <c r="C1385" s="12" t="s">
        <v>2005</v>
      </c>
      <c r="D1385" s="5">
        <v>38000000</v>
      </c>
      <c r="E1385" s="5">
        <v>42025135</v>
      </c>
      <c r="F1385" s="5">
        <v>94763758</v>
      </c>
      <c r="G1385" s="5"/>
    </row>
    <row r="1386" spans="1:7">
      <c r="A1386" s="4">
        <v>1385</v>
      </c>
      <c r="B1386" s="6" t="s">
        <v>2006</v>
      </c>
      <c r="C1386" s="12" t="s">
        <v>2007</v>
      </c>
      <c r="D1386" s="5">
        <v>38000000</v>
      </c>
      <c r="E1386" s="5">
        <v>40334024</v>
      </c>
      <c r="F1386" s="5">
        <v>57753825</v>
      </c>
      <c r="G1386" s="5"/>
    </row>
    <row r="1387" spans="1:7">
      <c r="A1387" s="4">
        <v>1386</v>
      </c>
      <c r="B1387" s="6" t="s">
        <v>763</v>
      </c>
      <c r="C1387" s="12" t="s">
        <v>2008</v>
      </c>
      <c r="D1387" s="5">
        <v>38000000</v>
      </c>
      <c r="E1387" s="5">
        <v>39177215</v>
      </c>
      <c r="F1387" s="5">
        <v>50970660</v>
      </c>
      <c r="G1387" s="5"/>
    </row>
    <row r="1388" spans="1:7">
      <c r="A1388" s="4">
        <v>1387</v>
      </c>
      <c r="B1388" s="6" t="s">
        <v>2009</v>
      </c>
      <c r="C1388" s="12" t="s">
        <v>2010</v>
      </c>
      <c r="D1388" s="5">
        <v>38000000</v>
      </c>
      <c r="E1388" s="5">
        <v>34912982</v>
      </c>
      <c r="F1388" s="5">
        <v>110678636</v>
      </c>
      <c r="G1388" s="5"/>
    </row>
    <row r="1389" spans="1:7">
      <c r="A1389" s="4">
        <v>1388</v>
      </c>
      <c r="B1389" s="6">
        <v>39966</v>
      </c>
      <c r="C1389" s="12" t="s">
        <v>2011</v>
      </c>
      <c r="D1389" s="5">
        <v>38000000</v>
      </c>
      <c r="E1389" s="5">
        <v>31811527</v>
      </c>
      <c r="F1389" s="5">
        <v>44411527</v>
      </c>
      <c r="G1389" s="5"/>
    </row>
    <row r="1390" spans="1:7">
      <c r="A1390" s="4">
        <v>1389</v>
      </c>
      <c r="B1390" s="6" t="s">
        <v>1624</v>
      </c>
      <c r="C1390" s="12" t="s">
        <v>2012</v>
      </c>
      <c r="D1390" s="5">
        <v>38000000</v>
      </c>
      <c r="E1390" s="5">
        <v>26947624</v>
      </c>
      <c r="F1390" s="5">
        <v>98230839</v>
      </c>
      <c r="G1390" s="5"/>
    </row>
    <row r="1391" spans="1:7">
      <c r="A1391" s="4">
        <v>1390</v>
      </c>
      <c r="B1391" s="6" t="s">
        <v>1394</v>
      </c>
      <c r="C1391" s="12" t="s">
        <v>2013</v>
      </c>
      <c r="D1391" s="5">
        <v>38000000</v>
      </c>
      <c r="E1391" s="5">
        <v>24044532</v>
      </c>
      <c r="F1391" s="5">
        <v>29544532</v>
      </c>
      <c r="G1391" s="5"/>
    </row>
    <row r="1392" spans="1:7">
      <c r="A1392" s="4">
        <v>1391</v>
      </c>
      <c r="B1392" s="6" t="s">
        <v>819</v>
      </c>
      <c r="C1392" s="12" t="s">
        <v>2014</v>
      </c>
      <c r="D1392" s="5">
        <v>38000000</v>
      </c>
      <c r="E1392" s="5">
        <v>22770864</v>
      </c>
      <c r="F1392" s="5">
        <v>24515990</v>
      </c>
      <c r="G1392" s="5"/>
    </row>
    <row r="1393" spans="1:7">
      <c r="A1393" s="4">
        <v>1392</v>
      </c>
      <c r="B1393" s="6">
        <v>36802</v>
      </c>
      <c r="C1393" s="12" t="s">
        <v>2015</v>
      </c>
      <c r="D1393" s="5">
        <v>38000000</v>
      </c>
      <c r="E1393" s="5">
        <v>18653746</v>
      </c>
      <c r="F1393" s="5">
        <v>58394308</v>
      </c>
      <c r="G1393" s="5"/>
    </row>
    <row r="1394" spans="1:7">
      <c r="A1394" s="4">
        <v>1393</v>
      </c>
      <c r="B1394" s="6" t="s">
        <v>2016</v>
      </c>
      <c r="C1394" s="12" t="s">
        <v>2017</v>
      </c>
      <c r="D1394" s="5">
        <v>38000000</v>
      </c>
      <c r="E1394" s="5">
        <v>17378193</v>
      </c>
      <c r="F1394" s="5">
        <v>17378193</v>
      </c>
      <c r="G1394" s="5"/>
    </row>
    <row r="1395" spans="1:7">
      <c r="A1395" s="4">
        <v>1394</v>
      </c>
      <c r="B1395" s="6">
        <v>37081</v>
      </c>
      <c r="C1395" s="12" t="s">
        <v>2018</v>
      </c>
      <c r="D1395" s="5">
        <v>38000000</v>
      </c>
      <c r="E1395" s="5">
        <v>16991902</v>
      </c>
      <c r="F1395" s="5">
        <v>19317765</v>
      </c>
      <c r="G1395" s="5"/>
    </row>
    <row r="1396" spans="1:7">
      <c r="A1396" s="4">
        <v>1395</v>
      </c>
      <c r="B1396" s="6" t="s">
        <v>1779</v>
      </c>
      <c r="C1396" s="12" t="s">
        <v>2019</v>
      </c>
      <c r="D1396" s="5">
        <v>38000000</v>
      </c>
      <c r="E1396" s="5">
        <v>16928670</v>
      </c>
      <c r="F1396" s="5">
        <v>27501814</v>
      </c>
      <c r="G1396" s="5"/>
    </row>
    <row r="1397" spans="1:7">
      <c r="A1397" s="4">
        <v>1396</v>
      </c>
      <c r="B1397" s="6">
        <v>35097</v>
      </c>
      <c r="C1397" s="12" t="s">
        <v>2020</v>
      </c>
      <c r="D1397" s="5">
        <v>38000000</v>
      </c>
      <c r="E1397" s="5">
        <v>10229300</v>
      </c>
      <c r="F1397" s="5">
        <v>10229300</v>
      </c>
      <c r="G1397" s="5"/>
    </row>
    <row r="1398" spans="1:7">
      <c r="A1398" s="4">
        <v>1397</v>
      </c>
      <c r="B1398" s="6">
        <v>39731</v>
      </c>
      <c r="C1398" s="12" t="s">
        <v>2021</v>
      </c>
      <c r="D1398" s="5">
        <v>38000000</v>
      </c>
      <c r="E1398" s="5">
        <v>7871693</v>
      </c>
      <c r="F1398" s="5">
        <v>17830244</v>
      </c>
      <c r="G1398" s="5"/>
    </row>
    <row r="1399" spans="1:7">
      <c r="A1399" s="4">
        <v>1398</v>
      </c>
      <c r="B1399" s="6" t="s">
        <v>2022</v>
      </c>
      <c r="C1399" s="12" t="s">
        <v>2023</v>
      </c>
      <c r="D1399" s="5">
        <v>38000000</v>
      </c>
      <c r="E1399" s="5">
        <v>6504442</v>
      </c>
      <c r="F1399" s="5">
        <v>6504442</v>
      </c>
      <c r="G1399" s="5"/>
    </row>
    <row r="1400" spans="1:7">
      <c r="A1400" s="4">
        <v>1399</v>
      </c>
      <c r="B1400" s="6" t="s">
        <v>1840</v>
      </c>
      <c r="C1400" s="12" t="s">
        <v>2024</v>
      </c>
      <c r="D1400" s="5">
        <v>38000000</v>
      </c>
      <c r="E1400" s="5">
        <v>623374</v>
      </c>
      <c r="F1400" s="5">
        <v>623374</v>
      </c>
      <c r="G1400" s="5"/>
    </row>
    <row r="1401" spans="1:7">
      <c r="A1401" s="4">
        <v>1400</v>
      </c>
      <c r="B1401" s="6" t="s">
        <v>2025</v>
      </c>
      <c r="C1401" s="12" t="s">
        <v>2026</v>
      </c>
      <c r="D1401" s="5">
        <v>38000000</v>
      </c>
      <c r="E1401" s="4">
        <v>0</v>
      </c>
      <c r="F1401" s="5">
        <v>5473041</v>
      </c>
      <c r="G1401" s="5"/>
    </row>
    <row r="1402" spans="1:7">
      <c r="A1402" s="4">
        <v>1401</v>
      </c>
      <c r="B1402" s="6" t="s">
        <v>75</v>
      </c>
      <c r="C1402" s="12" t="s">
        <v>2027</v>
      </c>
      <c r="D1402" s="5">
        <v>37500000</v>
      </c>
      <c r="E1402" s="5">
        <v>41152203</v>
      </c>
      <c r="F1402" s="5">
        <v>120925697</v>
      </c>
      <c r="G1402" s="5"/>
    </row>
    <row r="1403" spans="1:7">
      <c r="A1403" s="4">
        <v>1402</v>
      </c>
      <c r="B1403" s="6" t="s">
        <v>1063</v>
      </c>
      <c r="C1403" s="12" t="s">
        <v>2028</v>
      </c>
      <c r="D1403" s="5">
        <v>37500000</v>
      </c>
      <c r="E1403" s="5">
        <v>16247159</v>
      </c>
      <c r="F1403" s="5">
        <v>58792011</v>
      </c>
      <c r="G1403" s="5"/>
    </row>
    <row r="1404" spans="1:7">
      <c r="A1404" s="4">
        <v>1403</v>
      </c>
      <c r="B1404" s="6">
        <v>39548</v>
      </c>
      <c r="C1404" s="12" t="s">
        <v>2029</v>
      </c>
      <c r="D1404" s="5">
        <v>37500000</v>
      </c>
      <c r="E1404" s="5">
        <v>9793406</v>
      </c>
      <c r="F1404" s="5">
        <v>9813309</v>
      </c>
      <c r="G1404" s="5"/>
    </row>
    <row r="1405" spans="1:7">
      <c r="A1405" s="4">
        <v>1404</v>
      </c>
      <c r="B1405" s="6" t="s">
        <v>238</v>
      </c>
      <c r="C1405" s="12" t="s">
        <v>2030</v>
      </c>
      <c r="D1405" s="5">
        <v>37000000</v>
      </c>
      <c r="E1405" s="5">
        <v>192769854</v>
      </c>
      <c r="F1405" s="5">
        <v>402280159</v>
      </c>
      <c r="G1405" s="5"/>
    </row>
    <row r="1406" spans="1:7">
      <c r="A1406" s="4">
        <v>1405</v>
      </c>
      <c r="B1406" s="6">
        <v>41463</v>
      </c>
      <c r="C1406" s="12" t="s">
        <v>2031</v>
      </c>
      <c r="D1406" s="5">
        <v>37000000</v>
      </c>
      <c r="E1406" s="5">
        <v>150394119</v>
      </c>
      <c r="F1406" s="5">
        <v>267816276</v>
      </c>
      <c r="G1406" s="5"/>
    </row>
    <row r="1407" spans="1:7">
      <c r="A1407" s="4">
        <v>1406</v>
      </c>
      <c r="B1407" s="6" t="s">
        <v>113</v>
      </c>
      <c r="C1407" s="12" t="s">
        <v>2032</v>
      </c>
      <c r="D1407" s="5">
        <v>37000000</v>
      </c>
      <c r="E1407" s="5">
        <v>109767581</v>
      </c>
      <c r="F1407" s="5">
        <v>173567581</v>
      </c>
      <c r="G1407" s="5"/>
    </row>
    <row r="1408" spans="1:7">
      <c r="A1408" s="4">
        <v>1407</v>
      </c>
      <c r="B1408" s="6" t="s">
        <v>2033</v>
      </c>
      <c r="C1408" s="12" t="s">
        <v>2034</v>
      </c>
      <c r="D1408" s="5">
        <v>37000000</v>
      </c>
      <c r="E1408" s="5">
        <v>92186262</v>
      </c>
      <c r="F1408" s="5">
        <v>152566881</v>
      </c>
      <c r="G1408" s="5"/>
    </row>
    <row r="1409" spans="1:7">
      <c r="A1409" s="4">
        <v>1408</v>
      </c>
      <c r="B1409" s="6" t="s">
        <v>975</v>
      </c>
      <c r="C1409" s="12" t="s">
        <v>2035</v>
      </c>
      <c r="D1409" s="5">
        <v>37000000</v>
      </c>
      <c r="E1409" s="5">
        <v>72286779</v>
      </c>
      <c r="F1409" s="5">
        <v>96068724</v>
      </c>
      <c r="G1409" s="5"/>
    </row>
    <row r="1410" spans="1:7">
      <c r="A1410" s="4">
        <v>1409</v>
      </c>
      <c r="B1410" s="6">
        <v>39791</v>
      </c>
      <c r="C1410" s="12" t="s">
        <v>2036</v>
      </c>
      <c r="D1410" s="5">
        <v>37000000</v>
      </c>
      <c r="E1410" s="5">
        <v>60355347</v>
      </c>
      <c r="F1410" s="5">
        <v>168167798</v>
      </c>
      <c r="G1410" s="5"/>
    </row>
    <row r="1411" spans="1:7">
      <c r="A1411" s="4">
        <v>1410</v>
      </c>
      <c r="B1411" s="6">
        <v>39542</v>
      </c>
      <c r="C1411" s="12" t="s">
        <v>2037</v>
      </c>
      <c r="D1411" s="5">
        <v>37000000</v>
      </c>
      <c r="E1411" s="5">
        <v>48006762</v>
      </c>
      <c r="F1411" s="5">
        <v>101857425</v>
      </c>
      <c r="G1411" s="5"/>
    </row>
    <row r="1412" spans="1:7">
      <c r="A1412" s="4">
        <v>1411</v>
      </c>
      <c r="B1412" s="6">
        <v>42706</v>
      </c>
      <c r="C1412" s="12" t="s">
        <v>2038</v>
      </c>
      <c r="D1412" s="5">
        <v>37000000</v>
      </c>
      <c r="E1412" s="5">
        <v>46843513</v>
      </c>
      <c r="F1412" s="5">
        <v>99595932</v>
      </c>
      <c r="G1412" s="5"/>
    </row>
    <row r="1413" spans="1:7">
      <c r="A1413" s="4">
        <v>1412</v>
      </c>
      <c r="B1413" s="6" t="s">
        <v>2039</v>
      </c>
      <c r="C1413" s="12" t="s">
        <v>2040</v>
      </c>
      <c r="D1413" s="5">
        <v>37000000</v>
      </c>
      <c r="E1413" s="5">
        <v>44875481</v>
      </c>
      <c r="F1413" s="5">
        <v>55909910</v>
      </c>
      <c r="G1413" s="5"/>
    </row>
    <row r="1414" spans="1:7">
      <c r="A1414" s="4">
        <v>1413</v>
      </c>
      <c r="B1414" s="6" t="s">
        <v>1738</v>
      </c>
      <c r="C1414" s="12" t="s">
        <v>2041</v>
      </c>
      <c r="D1414" s="5">
        <v>37000000</v>
      </c>
      <c r="E1414" s="5">
        <v>33047633</v>
      </c>
      <c r="F1414" s="5">
        <v>97143987</v>
      </c>
      <c r="G1414" s="5"/>
    </row>
    <row r="1415" spans="1:7">
      <c r="A1415" s="4">
        <v>1414</v>
      </c>
      <c r="B1415" s="6" t="s">
        <v>45</v>
      </c>
      <c r="C1415" s="12" t="s">
        <v>2042</v>
      </c>
      <c r="D1415" s="5">
        <v>37000000</v>
      </c>
      <c r="E1415" s="5">
        <v>30105968</v>
      </c>
      <c r="F1415" s="5">
        <v>67029956</v>
      </c>
      <c r="G1415" s="5"/>
    </row>
    <row r="1416" spans="1:7">
      <c r="A1416" s="4">
        <v>1415</v>
      </c>
      <c r="B1416" s="6" t="s">
        <v>461</v>
      </c>
      <c r="C1416" s="12" t="s">
        <v>2043</v>
      </c>
      <c r="D1416" s="5">
        <v>37000000</v>
      </c>
      <c r="E1416" s="5">
        <v>22450975</v>
      </c>
      <c r="F1416" s="5">
        <v>48446802</v>
      </c>
      <c r="G1416" s="5"/>
    </row>
    <row r="1417" spans="1:7">
      <c r="A1417" s="4">
        <v>1416</v>
      </c>
      <c r="B1417" s="6" t="s">
        <v>420</v>
      </c>
      <c r="C1417" s="12" t="s">
        <v>2044</v>
      </c>
      <c r="D1417" s="5">
        <v>37000000</v>
      </c>
      <c r="E1417" s="5">
        <v>21052030</v>
      </c>
      <c r="F1417" s="5">
        <v>24935799</v>
      </c>
      <c r="G1417" s="5"/>
    </row>
    <row r="1418" spans="1:7">
      <c r="A1418" s="4">
        <v>1417</v>
      </c>
      <c r="B1418" s="6" t="s">
        <v>2045</v>
      </c>
      <c r="C1418" s="12" t="s">
        <v>2046</v>
      </c>
      <c r="D1418" s="5">
        <v>36500000</v>
      </c>
      <c r="E1418" s="4">
        <v>0</v>
      </c>
      <c r="F1418" s="5">
        <v>15000000</v>
      </c>
      <c r="G1418" s="5"/>
    </row>
    <row r="1419" spans="1:7">
      <c r="A1419" s="4">
        <v>1418</v>
      </c>
      <c r="B1419" s="6">
        <v>40849</v>
      </c>
      <c r="C1419" s="12" t="s">
        <v>2047</v>
      </c>
      <c r="D1419" s="5">
        <v>36000000</v>
      </c>
      <c r="E1419" s="5">
        <v>99967670</v>
      </c>
      <c r="F1419" s="5">
        <v>193737977</v>
      </c>
      <c r="G1419" s="5"/>
    </row>
    <row r="1420" spans="1:7">
      <c r="A1420" s="4">
        <v>1419</v>
      </c>
      <c r="B1420" s="6" t="s">
        <v>979</v>
      </c>
      <c r="C1420" s="12" t="s">
        <v>2048</v>
      </c>
      <c r="D1420" s="5">
        <v>36000000</v>
      </c>
      <c r="E1420" s="5">
        <v>71026631</v>
      </c>
      <c r="F1420" s="5">
        <v>102226631</v>
      </c>
      <c r="G1420" s="5"/>
    </row>
    <row r="1421" spans="1:7">
      <c r="A1421" s="4">
        <v>1420</v>
      </c>
      <c r="B1421" s="6" t="s">
        <v>1516</v>
      </c>
      <c r="C1421" s="12" t="s">
        <v>2049</v>
      </c>
      <c r="D1421" s="5">
        <v>36000000</v>
      </c>
      <c r="E1421" s="5">
        <v>68208190</v>
      </c>
      <c r="F1421" s="5">
        <v>117448157</v>
      </c>
      <c r="G1421" s="5"/>
    </row>
    <row r="1422" spans="1:7">
      <c r="A1422" s="4">
        <v>1421</v>
      </c>
      <c r="B1422" s="6">
        <v>30507</v>
      </c>
      <c r="C1422" s="12" t="s">
        <v>2050</v>
      </c>
      <c r="D1422" s="5">
        <v>36000000</v>
      </c>
      <c r="E1422" s="5">
        <v>55500000</v>
      </c>
      <c r="F1422" s="5">
        <v>160000000</v>
      </c>
      <c r="G1422" s="5"/>
    </row>
    <row r="1423" spans="1:7">
      <c r="A1423" s="4">
        <v>1422</v>
      </c>
      <c r="B1423" s="6" t="s">
        <v>172</v>
      </c>
      <c r="C1423" s="12" t="s">
        <v>2051</v>
      </c>
      <c r="D1423" s="5">
        <v>36000000</v>
      </c>
      <c r="E1423" s="5">
        <v>50269859</v>
      </c>
      <c r="F1423" s="5">
        <v>65967750</v>
      </c>
      <c r="G1423" s="5"/>
    </row>
    <row r="1424" spans="1:7">
      <c r="A1424" s="4">
        <v>1423</v>
      </c>
      <c r="B1424" s="6">
        <v>35466</v>
      </c>
      <c r="C1424" s="12" t="s">
        <v>2052</v>
      </c>
      <c r="D1424" s="5">
        <v>36000000</v>
      </c>
      <c r="E1424" s="5">
        <v>50159144</v>
      </c>
      <c r="F1424" s="5">
        <v>50159144</v>
      </c>
      <c r="G1424" s="5"/>
    </row>
    <row r="1425" spans="1:7">
      <c r="A1425" s="4">
        <v>1424</v>
      </c>
      <c r="B1425" s="6">
        <v>41982</v>
      </c>
      <c r="C1425" s="12" t="s">
        <v>2053</v>
      </c>
      <c r="D1425" s="5">
        <v>36000000</v>
      </c>
      <c r="E1425" s="5">
        <v>42024533</v>
      </c>
      <c r="F1425" s="5">
        <v>57824533</v>
      </c>
      <c r="G1425" s="5"/>
    </row>
    <row r="1426" spans="1:7">
      <c r="A1426" s="4">
        <v>1425</v>
      </c>
      <c r="B1426" s="6">
        <v>37715</v>
      </c>
      <c r="C1426" s="12" t="s">
        <v>2054</v>
      </c>
      <c r="D1426" s="5">
        <v>36000000</v>
      </c>
      <c r="E1426" s="5">
        <v>26500000</v>
      </c>
      <c r="F1426" s="5">
        <v>43797731</v>
      </c>
      <c r="G1426" s="5"/>
    </row>
    <row r="1427" spans="1:7">
      <c r="A1427" s="4">
        <v>1426</v>
      </c>
      <c r="B1427" s="6" t="s">
        <v>2055</v>
      </c>
      <c r="C1427" s="12" t="s">
        <v>2056</v>
      </c>
      <c r="D1427" s="5">
        <v>36000000</v>
      </c>
      <c r="E1427" s="5">
        <v>23360779</v>
      </c>
      <c r="F1427" s="5">
        <v>23360779</v>
      </c>
      <c r="G1427" s="5"/>
    </row>
    <row r="1428" spans="1:7">
      <c r="A1428" s="4">
        <v>1427</v>
      </c>
      <c r="B1428" s="6" t="s">
        <v>1650</v>
      </c>
      <c r="C1428" s="12" t="s">
        <v>2057</v>
      </c>
      <c r="D1428" s="5">
        <v>36000000</v>
      </c>
      <c r="E1428" s="5">
        <v>14378353</v>
      </c>
      <c r="F1428" s="5">
        <v>14378353</v>
      </c>
      <c r="G1428" s="5"/>
    </row>
    <row r="1429" spans="1:7">
      <c r="A1429" s="4">
        <v>1428</v>
      </c>
      <c r="B1429" s="6" t="s">
        <v>2058</v>
      </c>
      <c r="C1429" s="12" t="s">
        <v>2059</v>
      </c>
      <c r="D1429" s="5">
        <v>36000000</v>
      </c>
      <c r="E1429" s="5">
        <v>13052741</v>
      </c>
      <c r="F1429" s="5">
        <v>13052741</v>
      </c>
      <c r="G1429" s="5"/>
    </row>
    <row r="1430" spans="1:7">
      <c r="A1430" s="4">
        <v>1429</v>
      </c>
      <c r="B1430" s="6" t="s">
        <v>2060</v>
      </c>
      <c r="C1430" s="12" t="s">
        <v>2061</v>
      </c>
      <c r="D1430" s="5">
        <v>36000000</v>
      </c>
      <c r="E1430" s="5">
        <v>12532777</v>
      </c>
      <c r="F1430" s="5">
        <v>12532777</v>
      </c>
      <c r="G1430" s="5"/>
    </row>
    <row r="1431" spans="1:7">
      <c r="A1431" s="4">
        <v>1430</v>
      </c>
      <c r="B1431" s="6" t="s">
        <v>2062</v>
      </c>
      <c r="C1431" s="12" t="s">
        <v>2063</v>
      </c>
      <c r="D1431" s="5">
        <v>36000000</v>
      </c>
      <c r="E1431" s="5">
        <v>2954405</v>
      </c>
      <c r="F1431" s="5">
        <v>2954405</v>
      </c>
      <c r="G1431" s="5"/>
    </row>
    <row r="1432" spans="1:7">
      <c r="A1432" s="4">
        <v>1431</v>
      </c>
      <c r="B1432" s="6" t="s">
        <v>2009</v>
      </c>
      <c r="C1432" s="12" t="s">
        <v>2064</v>
      </c>
      <c r="D1432" s="5">
        <v>36000000</v>
      </c>
      <c r="E1432" s="5">
        <v>2679437</v>
      </c>
      <c r="F1432" s="5">
        <v>156835197</v>
      </c>
      <c r="G1432" s="5"/>
    </row>
    <row r="1433" spans="1:7">
      <c r="A1433" s="4">
        <v>1432</v>
      </c>
      <c r="B1433" s="6">
        <v>40699</v>
      </c>
      <c r="C1433" s="12" t="s">
        <v>2065</v>
      </c>
      <c r="D1433" s="5">
        <v>36000000</v>
      </c>
      <c r="E1433" s="5">
        <v>1069334</v>
      </c>
      <c r="F1433" s="5">
        <v>4020990</v>
      </c>
      <c r="G1433" s="5"/>
    </row>
    <row r="1434" spans="1:7">
      <c r="A1434" s="4">
        <v>1433</v>
      </c>
      <c r="B1434" s="6" t="s">
        <v>696</v>
      </c>
      <c r="C1434" s="12" t="s">
        <v>2066</v>
      </c>
      <c r="D1434" s="5">
        <v>35200000</v>
      </c>
      <c r="E1434" s="5">
        <v>37788228</v>
      </c>
      <c r="F1434" s="5">
        <v>38283765</v>
      </c>
      <c r="G1434" s="5"/>
    </row>
    <row r="1435" spans="1:7">
      <c r="A1435" s="4">
        <v>1434</v>
      </c>
      <c r="B1435" s="6">
        <v>39939</v>
      </c>
      <c r="C1435" s="12" t="s">
        <v>2067</v>
      </c>
      <c r="D1435" s="5">
        <v>35000000</v>
      </c>
      <c r="E1435" s="5">
        <v>277322503</v>
      </c>
      <c r="F1435" s="5">
        <v>465764086</v>
      </c>
      <c r="G1435" s="5"/>
    </row>
    <row r="1436" spans="1:7">
      <c r="A1436" s="4">
        <v>1435</v>
      </c>
      <c r="B1436" s="6" t="s">
        <v>53</v>
      </c>
      <c r="C1436" s="12" t="s">
        <v>2068</v>
      </c>
      <c r="D1436" s="5">
        <v>35000000</v>
      </c>
      <c r="E1436" s="5">
        <v>255959475</v>
      </c>
      <c r="F1436" s="5">
        <v>305705794</v>
      </c>
      <c r="G1436" s="5"/>
    </row>
    <row r="1437" spans="1:7">
      <c r="A1437" s="4">
        <v>1436</v>
      </c>
      <c r="B1437" s="6" t="s">
        <v>2069</v>
      </c>
      <c r="C1437" s="12" t="s">
        <v>2070</v>
      </c>
      <c r="D1437" s="5">
        <v>35000000</v>
      </c>
      <c r="E1437" s="5">
        <v>251188924</v>
      </c>
      <c r="F1437" s="5">
        <v>411348924</v>
      </c>
      <c r="G1437" s="5"/>
    </row>
    <row r="1438" spans="1:7">
      <c r="A1438" s="4">
        <v>1437</v>
      </c>
      <c r="B1438" s="6">
        <v>36439</v>
      </c>
      <c r="C1438" s="12" t="s">
        <v>2071</v>
      </c>
      <c r="D1438" s="5">
        <v>35000000</v>
      </c>
      <c r="E1438" s="5">
        <v>206040085</v>
      </c>
      <c r="F1438" s="5">
        <v>310332636</v>
      </c>
      <c r="G1438" s="5"/>
    </row>
    <row r="1439" spans="1:7">
      <c r="A1439" s="4">
        <v>1438</v>
      </c>
      <c r="B1439" s="6" t="s">
        <v>490</v>
      </c>
      <c r="C1439" s="12" t="s">
        <v>2072</v>
      </c>
      <c r="D1439" s="5">
        <v>35000000</v>
      </c>
      <c r="E1439" s="5">
        <v>171243005</v>
      </c>
      <c r="F1439" s="5">
        <v>252276928</v>
      </c>
      <c r="G1439" s="5"/>
    </row>
    <row r="1440" spans="1:7">
      <c r="A1440" s="4">
        <v>1439</v>
      </c>
      <c r="B1440" s="6" t="s">
        <v>2073</v>
      </c>
      <c r="C1440" s="12" t="s">
        <v>2074</v>
      </c>
      <c r="D1440" s="5">
        <v>35000000</v>
      </c>
      <c r="E1440" s="5">
        <v>144731527</v>
      </c>
      <c r="F1440" s="5">
        <v>319700000</v>
      </c>
      <c r="G1440" s="5"/>
    </row>
    <row r="1441" spans="1:7">
      <c r="A1441" s="4">
        <v>1440</v>
      </c>
      <c r="B1441" s="6" t="s">
        <v>2075</v>
      </c>
      <c r="C1441" s="12" t="s">
        <v>2076</v>
      </c>
      <c r="D1441" s="5">
        <v>35000000</v>
      </c>
      <c r="E1441" s="5">
        <v>141186864</v>
      </c>
      <c r="F1441" s="5">
        <v>245300000</v>
      </c>
      <c r="G1441" s="5"/>
    </row>
    <row r="1442" spans="1:7">
      <c r="A1442" s="4">
        <v>1441</v>
      </c>
      <c r="B1442" s="6">
        <v>41488</v>
      </c>
      <c r="C1442" s="12" t="s">
        <v>2077</v>
      </c>
      <c r="D1442" s="5">
        <v>35000000</v>
      </c>
      <c r="E1442" s="5">
        <v>134506920</v>
      </c>
      <c r="F1442" s="5">
        <v>175361578</v>
      </c>
      <c r="G1442" s="5"/>
    </row>
    <row r="1443" spans="1:7">
      <c r="A1443" s="4">
        <v>1442</v>
      </c>
      <c r="B1443" s="6" t="s">
        <v>2078</v>
      </c>
      <c r="C1443" s="12" t="s">
        <v>2079</v>
      </c>
      <c r="D1443" s="5">
        <v>35000000</v>
      </c>
      <c r="E1443" s="5">
        <v>124740460</v>
      </c>
      <c r="F1443" s="5">
        <v>326073155</v>
      </c>
      <c r="G1443" s="5"/>
    </row>
    <row r="1444" spans="1:7">
      <c r="A1444" s="4">
        <v>1443</v>
      </c>
      <c r="B1444" s="6">
        <v>40762</v>
      </c>
      <c r="C1444" s="12" t="s">
        <v>2080</v>
      </c>
      <c r="D1444" s="5">
        <v>35000000</v>
      </c>
      <c r="E1444" s="5">
        <v>117538559</v>
      </c>
      <c r="F1444" s="5">
        <v>212417601</v>
      </c>
      <c r="G1444" s="5"/>
    </row>
    <row r="1445" spans="1:7">
      <c r="A1445" s="4">
        <v>1444</v>
      </c>
      <c r="B1445" s="6" t="s">
        <v>2081</v>
      </c>
      <c r="C1445" s="12" t="s">
        <v>2082</v>
      </c>
      <c r="D1445" s="5">
        <v>35000000</v>
      </c>
      <c r="E1445" s="5">
        <v>112692062</v>
      </c>
      <c r="F1445" s="5">
        <v>197692062</v>
      </c>
      <c r="G1445" s="5"/>
    </row>
    <row r="1446" spans="1:7">
      <c r="A1446" s="4">
        <v>1445</v>
      </c>
      <c r="B1446" s="6" t="s">
        <v>319</v>
      </c>
      <c r="C1446" s="12" t="s">
        <v>2083</v>
      </c>
      <c r="D1446" s="5">
        <v>35000000</v>
      </c>
      <c r="E1446" s="5">
        <v>110038130</v>
      </c>
      <c r="F1446" s="5">
        <v>140561831</v>
      </c>
      <c r="G1446" s="5"/>
    </row>
    <row r="1447" spans="1:7">
      <c r="A1447" s="4">
        <v>1446</v>
      </c>
      <c r="B1447" s="6" t="s">
        <v>20</v>
      </c>
      <c r="C1447" s="12" t="s">
        <v>2084</v>
      </c>
      <c r="D1447" s="5">
        <v>35000000</v>
      </c>
      <c r="E1447" s="5">
        <v>83299761</v>
      </c>
      <c r="F1447" s="5">
        <v>114962525</v>
      </c>
      <c r="G1447" s="5"/>
    </row>
    <row r="1448" spans="1:7">
      <c r="A1448" s="4">
        <v>1447</v>
      </c>
      <c r="B1448" s="6">
        <v>29048</v>
      </c>
      <c r="C1448" s="12" t="s">
        <v>2085</v>
      </c>
      <c r="D1448" s="5">
        <v>35000000</v>
      </c>
      <c r="E1448" s="5">
        <v>82258456</v>
      </c>
      <c r="F1448" s="5">
        <v>139000000</v>
      </c>
      <c r="G1448" s="5"/>
    </row>
    <row r="1449" spans="1:7">
      <c r="A1449" s="4">
        <v>1448</v>
      </c>
      <c r="B1449" s="6" t="s">
        <v>1898</v>
      </c>
      <c r="C1449" s="12">
        <v>21</v>
      </c>
      <c r="D1449" s="5">
        <v>35000000</v>
      </c>
      <c r="E1449" s="5">
        <v>81159365</v>
      </c>
      <c r="F1449" s="5">
        <v>157852532</v>
      </c>
      <c r="G1449" s="5"/>
    </row>
    <row r="1450" spans="1:7">
      <c r="A1450" s="4">
        <v>1449</v>
      </c>
      <c r="B1450" s="6">
        <v>39512</v>
      </c>
      <c r="C1450" s="12" t="s">
        <v>2086</v>
      </c>
      <c r="D1450" s="5">
        <v>35000000</v>
      </c>
      <c r="E1450" s="5">
        <v>80277646</v>
      </c>
      <c r="F1450" s="5">
        <v>218535708</v>
      </c>
      <c r="G1450" s="5"/>
    </row>
    <row r="1451" spans="1:7">
      <c r="A1451" s="4">
        <v>1450</v>
      </c>
      <c r="B1451" s="6" t="s">
        <v>2087</v>
      </c>
      <c r="C1451" s="12" t="s">
        <v>2088</v>
      </c>
      <c r="D1451" s="5">
        <v>35000000</v>
      </c>
      <c r="E1451" s="5">
        <v>79091969</v>
      </c>
      <c r="F1451" s="5">
        <v>182291969</v>
      </c>
      <c r="G1451" s="5"/>
    </row>
    <row r="1452" spans="1:7">
      <c r="A1452" s="4">
        <v>1451</v>
      </c>
      <c r="B1452" s="6" t="s">
        <v>754</v>
      </c>
      <c r="C1452" s="12" t="s">
        <v>2089</v>
      </c>
      <c r="D1452" s="5">
        <v>35000000</v>
      </c>
      <c r="E1452" s="5">
        <v>78716374</v>
      </c>
      <c r="F1452" s="5">
        <v>231716374</v>
      </c>
      <c r="G1452" s="5"/>
    </row>
    <row r="1453" spans="1:7">
      <c r="A1453" s="4">
        <v>1452</v>
      </c>
      <c r="B1453" s="6" t="s">
        <v>2090</v>
      </c>
      <c r="C1453" s="12" t="s">
        <v>2091</v>
      </c>
      <c r="D1453" s="5">
        <v>35000000</v>
      </c>
      <c r="E1453" s="5">
        <v>68915888</v>
      </c>
      <c r="F1453" s="5">
        <v>102115888</v>
      </c>
      <c r="G1453" s="5"/>
    </row>
    <row r="1454" spans="1:7">
      <c r="A1454" s="4">
        <v>1453</v>
      </c>
      <c r="B1454" s="6" t="s">
        <v>1143</v>
      </c>
      <c r="C1454" s="12" t="s">
        <v>2092</v>
      </c>
      <c r="D1454" s="5">
        <v>35000000</v>
      </c>
      <c r="E1454" s="5">
        <v>67544505</v>
      </c>
      <c r="F1454" s="5">
        <v>90221182</v>
      </c>
      <c r="G1454" s="5"/>
    </row>
    <row r="1455" spans="1:7">
      <c r="A1455" s="4">
        <v>1454</v>
      </c>
      <c r="B1455" s="6" t="s">
        <v>2093</v>
      </c>
      <c r="C1455" s="12" t="s">
        <v>2094</v>
      </c>
      <c r="D1455" s="5">
        <v>35000000</v>
      </c>
      <c r="E1455" s="5">
        <v>64604977</v>
      </c>
      <c r="F1455" s="5">
        <v>126204977</v>
      </c>
      <c r="G1455" s="5"/>
    </row>
    <row r="1456" spans="1:7">
      <c r="A1456" s="4">
        <v>1455</v>
      </c>
      <c r="B1456" s="6" t="s">
        <v>287</v>
      </c>
      <c r="C1456" s="12" t="s">
        <v>2095</v>
      </c>
      <c r="D1456" s="5">
        <v>35000000</v>
      </c>
      <c r="E1456" s="5">
        <v>63939454</v>
      </c>
      <c r="F1456" s="5">
        <v>83109359</v>
      </c>
      <c r="G1456" s="5"/>
    </row>
    <row r="1457" spans="1:7">
      <c r="A1457" s="4">
        <v>1456</v>
      </c>
      <c r="B1457" s="6" t="s">
        <v>2093</v>
      </c>
      <c r="C1457" s="12" t="s">
        <v>2096</v>
      </c>
      <c r="D1457" s="5">
        <v>35000000</v>
      </c>
      <c r="E1457" s="5">
        <v>63826569</v>
      </c>
      <c r="F1457" s="5">
        <v>83226569</v>
      </c>
      <c r="G1457" s="5"/>
    </row>
    <row r="1458" spans="1:7">
      <c r="A1458" s="4">
        <v>1457</v>
      </c>
      <c r="B1458" s="6" t="s">
        <v>2097</v>
      </c>
      <c r="C1458" s="12" t="s">
        <v>2098</v>
      </c>
      <c r="D1458" s="5">
        <v>35000000</v>
      </c>
      <c r="E1458" s="5">
        <v>63075011</v>
      </c>
      <c r="F1458" s="5">
        <v>117729621</v>
      </c>
      <c r="G1458" s="5"/>
    </row>
    <row r="1459" spans="1:7">
      <c r="A1459" s="4">
        <v>1458</v>
      </c>
      <c r="B1459" s="6" t="s">
        <v>2099</v>
      </c>
      <c r="C1459" s="12" t="s">
        <v>2100</v>
      </c>
      <c r="D1459" s="5">
        <v>35000000</v>
      </c>
      <c r="E1459" s="5">
        <v>61280963</v>
      </c>
      <c r="F1459" s="5">
        <v>85911226</v>
      </c>
      <c r="G1459" s="5"/>
    </row>
    <row r="1460" spans="1:7">
      <c r="A1460" s="4">
        <v>1459</v>
      </c>
      <c r="B1460" s="6">
        <v>34887</v>
      </c>
      <c r="C1460" s="12" t="s">
        <v>2101</v>
      </c>
      <c r="D1460" s="5">
        <v>35000000</v>
      </c>
      <c r="E1460" s="5">
        <v>60054449</v>
      </c>
      <c r="F1460" s="5">
        <v>113354449</v>
      </c>
      <c r="G1460" s="5"/>
    </row>
    <row r="1461" spans="1:7">
      <c r="A1461" s="4">
        <v>1460</v>
      </c>
      <c r="B1461" s="6">
        <v>38902</v>
      </c>
      <c r="C1461" s="12" t="s">
        <v>2102</v>
      </c>
      <c r="D1461" s="5">
        <v>35000000</v>
      </c>
      <c r="E1461" s="5">
        <v>59843754</v>
      </c>
      <c r="F1461" s="5">
        <v>65063726</v>
      </c>
      <c r="G1461" s="5"/>
    </row>
    <row r="1462" spans="1:7">
      <c r="A1462" s="4">
        <v>1461</v>
      </c>
      <c r="B1462" s="6">
        <v>40400</v>
      </c>
      <c r="C1462" s="12" t="s">
        <v>2103</v>
      </c>
      <c r="D1462" s="5">
        <v>35000000</v>
      </c>
      <c r="E1462" s="5">
        <v>59699513</v>
      </c>
      <c r="F1462" s="5">
        <v>60376247</v>
      </c>
      <c r="G1462" s="5"/>
    </row>
    <row r="1463" spans="1:7">
      <c r="A1463" s="4">
        <v>1462</v>
      </c>
      <c r="B1463" s="6" t="s">
        <v>2104</v>
      </c>
      <c r="C1463" s="12" t="s">
        <v>2105</v>
      </c>
      <c r="D1463" s="5">
        <v>35000000</v>
      </c>
      <c r="E1463" s="5">
        <v>56968169</v>
      </c>
      <c r="F1463" s="5">
        <v>56968169</v>
      </c>
      <c r="G1463" s="5"/>
    </row>
    <row r="1464" spans="1:7">
      <c r="A1464" s="4">
        <v>1463</v>
      </c>
      <c r="B1464" s="6" t="s">
        <v>271</v>
      </c>
      <c r="C1464" s="12" t="s">
        <v>2106</v>
      </c>
      <c r="D1464" s="5">
        <v>35000000</v>
      </c>
      <c r="E1464" s="5">
        <v>55802754</v>
      </c>
      <c r="F1464" s="5">
        <v>146595891</v>
      </c>
      <c r="G1464" s="5"/>
    </row>
    <row r="1465" spans="1:7">
      <c r="A1465" s="4">
        <v>1464</v>
      </c>
      <c r="B1465" s="6" t="s">
        <v>896</v>
      </c>
      <c r="C1465" s="12" t="s">
        <v>2107</v>
      </c>
      <c r="D1465" s="5">
        <v>35000000</v>
      </c>
      <c r="E1465" s="5">
        <v>55340730</v>
      </c>
      <c r="F1465" s="5">
        <v>104444374</v>
      </c>
      <c r="G1465" s="5"/>
    </row>
    <row r="1466" spans="1:7">
      <c r="A1466" s="4">
        <v>1465</v>
      </c>
      <c r="B1466" s="6" t="s">
        <v>1188</v>
      </c>
      <c r="C1466" s="12" t="s">
        <v>2108</v>
      </c>
      <c r="D1466" s="5">
        <v>35000000</v>
      </c>
      <c r="E1466" s="5">
        <v>54149098</v>
      </c>
      <c r="F1466" s="5">
        <v>96096018</v>
      </c>
      <c r="G1466" s="5"/>
    </row>
    <row r="1467" spans="1:7">
      <c r="A1467" s="4">
        <v>1466</v>
      </c>
      <c r="B1467" s="6" t="s">
        <v>1257</v>
      </c>
      <c r="C1467" s="12" t="s">
        <v>2109</v>
      </c>
      <c r="D1467" s="5">
        <v>35000000</v>
      </c>
      <c r="E1467" s="5">
        <v>52333738</v>
      </c>
      <c r="F1467" s="5">
        <v>53293628</v>
      </c>
      <c r="G1467" s="5"/>
    </row>
    <row r="1468" spans="1:7">
      <c r="A1468" s="4">
        <v>1467</v>
      </c>
      <c r="B1468" s="6" t="s">
        <v>463</v>
      </c>
      <c r="C1468" s="12" t="s">
        <v>2110</v>
      </c>
      <c r="D1468" s="5">
        <v>35000000</v>
      </c>
      <c r="E1468" s="5">
        <v>49492060</v>
      </c>
      <c r="F1468" s="5">
        <v>95104304</v>
      </c>
      <c r="G1468" s="5"/>
    </row>
    <row r="1469" spans="1:7">
      <c r="A1469" s="4">
        <v>1468</v>
      </c>
      <c r="B1469" s="6" t="s">
        <v>2111</v>
      </c>
      <c r="C1469" s="12" t="s">
        <v>2112</v>
      </c>
      <c r="D1469" s="5">
        <v>35000000</v>
      </c>
      <c r="E1469" s="5">
        <v>48169910</v>
      </c>
      <c r="F1469" s="5">
        <v>48169910</v>
      </c>
      <c r="G1469" s="5"/>
    </row>
    <row r="1470" spans="1:7">
      <c r="A1470" s="4">
        <v>1469</v>
      </c>
      <c r="B1470" s="6" t="s">
        <v>166</v>
      </c>
      <c r="C1470" s="12" t="s">
        <v>2113</v>
      </c>
      <c r="D1470" s="5">
        <v>35000000</v>
      </c>
      <c r="E1470" s="5">
        <v>47425125</v>
      </c>
      <c r="F1470" s="5">
        <v>95825125</v>
      </c>
      <c r="G1470" s="5"/>
    </row>
    <row r="1471" spans="1:7">
      <c r="A1471" s="4">
        <v>1470</v>
      </c>
      <c r="B1471" s="6" t="s">
        <v>1243</v>
      </c>
      <c r="C1471" s="12" t="s">
        <v>2114</v>
      </c>
      <c r="D1471" s="5">
        <v>35000000</v>
      </c>
      <c r="E1471" s="5">
        <v>45802315</v>
      </c>
      <c r="F1471" s="5">
        <v>89102315</v>
      </c>
      <c r="G1471" s="5"/>
    </row>
    <row r="1472" spans="1:7">
      <c r="A1472" s="4">
        <v>1471</v>
      </c>
      <c r="B1472" s="6" t="s">
        <v>287</v>
      </c>
      <c r="C1472" s="12" t="s">
        <v>2115</v>
      </c>
      <c r="D1472" s="5">
        <v>35000000</v>
      </c>
      <c r="E1472" s="5">
        <v>43894863</v>
      </c>
      <c r="F1472" s="5">
        <v>58894863</v>
      </c>
      <c r="G1472" s="5"/>
    </row>
    <row r="1473" spans="1:7">
      <c r="A1473" s="4">
        <v>1472</v>
      </c>
      <c r="B1473" s="6">
        <v>39148</v>
      </c>
      <c r="C1473" s="12" t="s">
        <v>2116</v>
      </c>
      <c r="D1473" s="5">
        <v>35000000</v>
      </c>
      <c r="E1473" s="5">
        <v>43799818</v>
      </c>
      <c r="F1473" s="5">
        <v>70187088</v>
      </c>
      <c r="G1473" s="5"/>
    </row>
    <row r="1474" spans="1:7">
      <c r="A1474" s="4">
        <v>1473</v>
      </c>
      <c r="B1474" s="6" t="s">
        <v>2117</v>
      </c>
      <c r="C1474" s="12" t="s">
        <v>2118</v>
      </c>
      <c r="D1474" s="5">
        <v>35000000</v>
      </c>
      <c r="E1474" s="5">
        <v>41954997</v>
      </c>
      <c r="F1474" s="5">
        <v>65303052</v>
      </c>
      <c r="G1474" s="5"/>
    </row>
    <row r="1475" spans="1:7">
      <c r="A1475" s="4">
        <v>1474</v>
      </c>
      <c r="B1475" s="6" t="s">
        <v>2119</v>
      </c>
      <c r="C1475" s="12" t="s">
        <v>2120</v>
      </c>
      <c r="D1475" s="5">
        <v>35000000</v>
      </c>
      <c r="E1475" s="5">
        <v>40687294</v>
      </c>
      <c r="F1475" s="5">
        <v>85761789</v>
      </c>
      <c r="G1475" s="5"/>
    </row>
    <row r="1476" spans="1:7">
      <c r="A1476" s="4">
        <v>1475</v>
      </c>
      <c r="B1476" s="6" t="s">
        <v>689</v>
      </c>
      <c r="C1476" s="12" t="s">
        <v>2121</v>
      </c>
      <c r="D1476" s="5">
        <v>35000000</v>
      </c>
      <c r="E1476" s="5">
        <v>40119709</v>
      </c>
      <c r="F1476" s="5">
        <v>103787401</v>
      </c>
      <c r="G1476" s="5"/>
    </row>
    <row r="1477" spans="1:7">
      <c r="A1477" s="4">
        <v>1476</v>
      </c>
      <c r="B1477" s="6" t="s">
        <v>2122</v>
      </c>
      <c r="C1477" s="12" t="s">
        <v>2123</v>
      </c>
      <c r="D1477" s="5">
        <v>35000000</v>
      </c>
      <c r="E1477" s="5">
        <v>39692139</v>
      </c>
      <c r="F1477" s="5">
        <v>77392139</v>
      </c>
      <c r="G1477" s="5"/>
    </row>
    <row r="1478" spans="1:7">
      <c r="A1478" s="4">
        <v>1477</v>
      </c>
      <c r="B1478" s="6">
        <v>40699</v>
      </c>
      <c r="C1478" s="12" t="s">
        <v>2124</v>
      </c>
      <c r="D1478" s="5">
        <v>35000000</v>
      </c>
      <c r="E1478" s="5">
        <v>39046489</v>
      </c>
      <c r="F1478" s="5">
        <v>65084116</v>
      </c>
      <c r="G1478" s="5"/>
    </row>
    <row r="1479" spans="1:7">
      <c r="A1479" s="4">
        <v>1478</v>
      </c>
      <c r="B1479" s="6">
        <v>38729</v>
      </c>
      <c r="C1479" s="12" t="s">
        <v>2125</v>
      </c>
      <c r="D1479" s="5">
        <v>35000000</v>
      </c>
      <c r="E1479" s="5">
        <v>37629831</v>
      </c>
      <c r="F1479" s="5">
        <v>46309644</v>
      </c>
      <c r="G1479" s="5"/>
    </row>
    <row r="1480" spans="1:7">
      <c r="A1480" s="4">
        <v>1479</v>
      </c>
      <c r="B1480" s="6" t="s">
        <v>323</v>
      </c>
      <c r="C1480" s="12" t="s">
        <v>2126</v>
      </c>
      <c r="D1480" s="5">
        <v>35000000</v>
      </c>
      <c r="E1480" s="5">
        <v>37553932</v>
      </c>
      <c r="F1480" s="5">
        <v>165103952</v>
      </c>
      <c r="G1480" s="5"/>
    </row>
    <row r="1481" spans="1:7">
      <c r="A1481" s="4">
        <v>1480</v>
      </c>
      <c r="B1481" s="6" t="s">
        <v>2127</v>
      </c>
      <c r="C1481" s="12" t="s">
        <v>2128</v>
      </c>
      <c r="D1481" s="5">
        <v>35000000</v>
      </c>
      <c r="E1481" s="5">
        <v>37490007</v>
      </c>
      <c r="F1481" s="5">
        <v>75281179</v>
      </c>
      <c r="G1481" s="5"/>
    </row>
    <row r="1482" spans="1:7">
      <c r="A1482" s="4">
        <v>1481</v>
      </c>
      <c r="B1482" s="6">
        <v>40797</v>
      </c>
      <c r="C1482" s="12" t="s">
        <v>2129</v>
      </c>
      <c r="D1482" s="5">
        <v>35000000</v>
      </c>
      <c r="E1482" s="5">
        <v>37306030</v>
      </c>
      <c r="F1482" s="5">
        <v>84606030</v>
      </c>
      <c r="G1482" s="5"/>
    </row>
    <row r="1483" spans="1:7">
      <c r="A1483" s="4">
        <v>1482</v>
      </c>
      <c r="B1483" s="6" t="s">
        <v>369</v>
      </c>
      <c r="C1483" s="12" t="s">
        <v>2130</v>
      </c>
      <c r="D1483" s="5">
        <v>35000000</v>
      </c>
      <c r="E1483" s="5">
        <v>36805288</v>
      </c>
      <c r="F1483" s="5">
        <v>53425292</v>
      </c>
      <c r="G1483" s="5"/>
    </row>
    <row r="1484" spans="1:7">
      <c r="A1484" s="4">
        <v>1483</v>
      </c>
      <c r="B1484" s="6">
        <v>42221</v>
      </c>
      <c r="C1484" s="12" t="s">
        <v>2131</v>
      </c>
      <c r="D1484" s="5">
        <v>35000000</v>
      </c>
      <c r="E1484" s="5">
        <v>34580201</v>
      </c>
      <c r="F1484" s="5">
        <v>45680201</v>
      </c>
      <c r="G1484" s="5"/>
    </row>
    <row r="1485" spans="1:7">
      <c r="A1485" s="4">
        <v>1484</v>
      </c>
      <c r="B1485" s="6" t="s">
        <v>297</v>
      </c>
      <c r="C1485" s="12" t="s">
        <v>2132</v>
      </c>
      <c r="D1485" s="5">
        <v>35000000</v>
      </c>
      <c r="E1485" s="5">
        <v>34531832</v>
      </c>
      <c r="F1485" s="5">
        <v>50359876</v>
      </c>
      <c r="G1485" s="5"/>
    </row>
    <row r="1486" spans="1:7">
      <c r="A1486" s="4">
        <v>1485</v>
      </c>
      <c r="B1486" s="6">
        <v>38058</v>
      </c>
      <c r="C1486" s="12" t="s">
        <v>2133</v>
      </c>
      <c r="D1486" s="5">
        <v>35000000</v>
      </c>
      <c r="E1486" s="5">
        <v>33987757</v>
      </c>
      <c r="F1486" s="5">
        <v>115476509</v>
      </c>
      <c r="G1486" s="5"/>
    </row>
    <row r="1487" spans="1:7">
      <c r="A1487" s="4">
        <v>1486</v>
      </c>
      <c r="B1487" s="6" t="s">
        <v>2134</v>
      </c>
      <c r="C1487" s="12" t="s">
        <v>2135</v>
      </c>
      <c r="D1487" s="5">
        <v>35000000</v>
      </c>
      <c r="E1487" s="5">
        <v>33423000</v>
      </c>
      <c r="F1487" s="5">
        <v>99423000</v>
      </c>
      <c r="G1487" s="5"/>
    </row>
    <row r="1488" spans="1:7">
      <c r="A1488" s="4">
        <v>1487</v>
      </c>
      <c r="B1488" s="6" t="s">
        <v>624</v>
      </c>
      <c r="C1488" s="12" t="s">
        <v>2136</v>
      </c>
      <c r="D1488" s="5">
        <v>35000000</v>
      </c>
      <c r="E1488" s="5">
        <v>33422806</v>
      </c>
      <c r="F1488" s="5">
        <v>33422806</v>
      </c>
      <c r="G1488" s="5"/>
    </row>
    <row r="1489" spans="1:7">
      <c r="A1489" s="4">
        <v>1488</v>
      </c>
      <c r="B1489" s="6" t="s">
        <v>393</v>
      </c>
      <c r="C1489" s="12" t="s">
        <v>2137</v>
      </c>
      <c r="D1489" s="5">
        <v>35000000</v>
      </c>
      <c r="E1489" s="5">
        <v>32868349</v>
      </c>
      <c r="F1489" s="5">
        <v>33500620</v>
      </c>
      <c r="G1489" s="5"/>
    </row>
    <row r="1490" spans="1:7">
      <c r="A1490" s="4">
        <v>1489</v>
      </c>
      <c r="B1490" s="6" t="s">
        <v>2138</v>
      </c>
      <c r="C1490" s="12" t="s">
        <v>2139</v>
      </c>
      <c r="D1490" s="5">
        <v>35000000</v>
      </c>
      <c r="E1490" s="5">
        <v>32519322</v>
      </c>
      <c r="F1490" s="5">
        <v>111854182</v>
      </c>
      <c r="G1490" s="5"/>
    </row>
    <row r="1491" spans="1:7">
      <c r="A1491" s="4">
        <v>1490</v>
      </c>
      <c r="B1491" s="6">
        <v>38508</v>
      </c>
      <c r="C1491" s="12" t="s">
        <v>2140</v>
      </c>
      <c r="D1491" s="5">
        <v>35000000</v>
      </c>
      <c r="E1491" s="5">
        <v>32064800</v>
      </c>
      <c r="F1491" s="5">
        <v>70064800</v>
      </c>
      <c r="G1491" s="5"/>
    </row>
    <row r="1492" spans="1:7">
      <c r="A1492" s="4">
        <v>1491</v>
      </c>
      <c r="B1492" s="6" t="s">
        <v>1241</v>
      </c>
      <c r="C1492" s="12" t="s">
        <v>2141</v>
      </c>
      <c r="D1492" s="5">
        <v>35000000</v>
      </c>
      <c r="E1492" s="5">
        <v>31598308</v>
      </c>
      <c r="F1492" s="5">
        <v>68712365</v>
      </c>
      <c r="G1492" s="5"/>
    </row>
    <row r="1493" spans="1:7">
      <c r="A1493" s="4">
        <v>1492</v>
      </c>
      <c r="B1493" s="6" t="s">
        <v>2142</v>
      </c>
      <c r="C1493" s="12" t="s">
        <v>2143</v>
      </c>
      <c r="D1493" s="5">
        <v>35000000</v>
      </c>
      <c r="E1493" s="5">
        <v>30691439</v>
      </c>
      <c r="F1493" s="5">
        <v>77220596</v>
      </c>
      <c r="G1493" s="5"/>
    </row>
    <row r="1494" spans="1:7">
      <c r="A1494" s="4">
        <v>1493</v>
      </c>
      <c r="B1494" s="6" t="s">
        <v>1224</v>
      </c>
      <c r="C1494" s="12" t="s">
        <v>2144</v>
      </c>
      <c r="D1494" s="5">
        <v>35000000</v>
      </c>
      <c r="E1494" s="5">
        <v>30307804</v>
      </c>
      <c r="F1494" s="5">
        <v>30307804</v>
      </c>
      <c r="G1494" s="5"/>
    </row>
    <row r="1495" spans="1:7">
      <c r="A1495" s="4">
        <v>1494</v>
      </c>
      <c r="B1495" s="6" t="s">
        <v>2145</v>
      </c>
      <c r="C1495" s="12" t="s">
        <v>2146</v>
      </c>
      <c r="D1495" s="5">
        <v>35000000</v>
      </c>
      <c r="E1495" s="5">
        <v>29197642</v>
      </c>
      <c r="F1495" s="5">
        <v>97799865</v>
      </c>
      <c r="G1495" s="5"/>
    </row>
    <row r="1496" spans="1:7">
      <c r="A1496" s="4">
        <v>1495</v>
      </c>
      <c r="B1496" s="6" t="s">
        <v>1604</v>
      </c>
      <c r="C1496" s="12" t="s">
        <v>2147</v>
      </c>
      <c r="D1496" s="5">
        <v>35000000</v>
      </c>
      <c r="E1496" s="5">
        <v>28687835</v>
      </c>
      <c r="F1496" s="5">
        <v>52649951</v>
      </c>
      <c r="G1496" s="5"/>
    </row>
    <row r="1497" spans="1:7">
      <c r="A1497" s="4">
        <v>1496</v>
      </c>
      <c r="B1497" s="6" t="s">
        <v>2148</v>
      </c>
      <c r="C1497" s="12" t="s">
        <v>2149</v>
      </c>
      <c r="D1497" s="5">
        <v>35000000</v>
      </c>
      <c r="E1497" s="5">
        <v>28317513</v>
      </c>
      <c r="F1497" s="5">
        <v>54768418</v>
      </c>
      <c r="G1497" s="5"/>
    </row>
    <row r="1498" spans="1:7">
      <c r="A1498" s="4">
        <v>1497</v>
      </c>
      <c r="B1498" s="6" t="s">
        <v>975</v>
      </c>
      <c r="C1498" s="12" t="s">
        <v>2150</v>
      </c>
      <c r="D1498" s="5">
        <v>35000000</v>
      </c>
      <c r="E1498" s="5">
        <v>28087155</v>
      </c>
      <c r="F1498" s="5">
        <v>86648359</v>
      </c>
      <c r="G1498" s="5"/>
    </row>
    <row r="1499" spans="1:7">
      <c r="A1499" s="4">
        <v>1498</v>
      </c>
      <c r="B1499" s="6">
        <v>29353</v>
      </c>
      <c r="C1499" s="12" t="s">
        <v>2151</v>
      </c>
      <c r="D1499" s="5">
        <v>35000000</v>
      </c>
      <c r="E1499" s="5">
        <v>27107960</v>
      </c>
      <c r="F1499" s="5">
        <v>27107960</v>
      </c>
      <c r="G1499" s="5"/>
    </row>
    <row r="1500" spans="1:7">
      <c r="A1500" s="4">
        <v>1499</v>
      </c>
      <c r="B1500" s="6" t="s">
        <v>2152</v>
      </c>
      <c r="C1500" s="12" t="s">
        <v>2153</v>
      </c>
      <c r="D1500" s="5">
        <v>35000000</v>
      </c>
      <c r="E1500" s="5">
        <v>26638520</v>
      </c>
      <c r="F1500" s="5">
        <v>73026302</v>
      </c>
      <c r="G1500" s="5"/>
    </row>
    <row r="1501" spans="1:7">
      <c r="A1501" s="4">
        <v>1500</v>
      </c>
      <c r="B1501" s="6">
        <v>36496</v>
      </c>
      <c r="C1501" s="12" t="s">
        <v>2154</v>
      </c>
      <c r="D1501" s="5">
        <v>35000000</v>
      </c>
      <c r="E1501" s="5">
        <v>26613620</v>
      </c>
      <c r="F1501" s="5">
        <v>26613620</v>
      </c>
      <c r="G1501" s="5"/>
    </row>
    <row r="1502" spans="1:7">
      <c r="A1502" s="4">
        <v>1501</v>
      </c>
      <c r="B1502" s="6" t="s">
        <v>2155</v>
      </c>
      <c r="C1502" s="12" t="s">
        <v>2156</v>
      </c>
      <c r="D1502" s="5">
        <v>35000000</v>
      </c>
      <c r="E1502" s="5">
        <v>25888412</v>
      </c>
      <c r="F1502" s="5">
        <v>35426759</v>
      </c>
      <c r="G1502" s="5"/>
    </row>
    <row r="1503" spans="1:7">
      <c r="A1503" s="4">
        <v>1502</v>
      </c>
      <c r="B1503" s="6" t="s">
        <v>2122</v>
      </c>
      <c r="C1503" s="12" t="s">
        <v>2157</v>
      </c>
      <c r="D1503" s="5">
        <v>35000000</v>
      </c>
      <c r="E1503" s="5">
        <v>25266129</v>
      </c>
      <c r="F1503" s="5">
        <v>37066129</v>
      </c>
      <c r="G1503" s="5"/>
    </row>
    <row r="1504" spans="1:7">
      <c r="A1504" s="4">
        <v>1503</v>
      </c>
      <c r="B1504" s="6" t="s">
        <v>1872</v>
      </c>
      <c r="C1504" s="12" t="s">
        <v>2158</v>
      </c>
      <c r="D1504" s="5">
        <v>35000000</v>
      </c>
      <c r="E1504" s="5">
        <v>25078937</v>
      </c>
      <c r="F1504" s="5">
        <v>25078937</v>
      </c>
      <c r="G1504" s="5"/>
    </row>
    <row r="1505" spans="1:7">
      <c r="A1505" s="4">
        <v>1504</v>
      </c>
      <c r="B1505" s="6">
        <v>37145</v>
      </c>
      <c r="C1505" s="12" t="s">
        <v>2159</v>
      </c>
      <c r="D1505" s="5">
        <v>35000000</v>
      </c>
      <c r="E1505" s="5">
        <v>23483357</v>
      </c>
      <c r="F1505" s="5">
        <v>28906817</v>
      </c>
      <c r="G1505" s="5"/>
    </row>
    <row r="1506" spans="1:7">
      <c r="A1506" s="4">
        <v>1505</v>
      </c>
      <c r="B1506" s="6" t="s">
        <v>2160</v>
      </c>
      <c r="C1506" s="12" t="s">
        <v>2161</v>
      </c>
      <c r="D1506" s="5">
        <v>35000000</v>
      </c>
      <c r="E1506" s="5">
        <v>23365858</v>
      </c>
      <c r="F1506" s="5">
        <v>28391473</v>
      </c>
      <c r="G1506" s="5"/>
    </row>
    <row r="1507" spans="1:7">
      <c r="A1507" s="4">
        <v>1506</v>
      </c>
      <c r="B1507" s="6">
        <v>38234</v>
      </c>
      <c r="C1507" s="12" t="s">
        <v>2162</v>
      </c>
      <c r="D1507" s="5">
        <v>35000000</v>
      </c>
      <c r="E1507" s="5">
        <v>22913677</v>
      </c>
      <c r="F1507" s="5">
        <v>22913677</v>
      </c>
      <c r="G1507" s="5"/>
    </row>
    <row r="1508" spans="1:7">
      <c r="A1508" s="4">
        <v>1507</v>
      </c>
      <c r="B1508" s="6" t="s">
        <v>1034</v>
      </c>
      <c r="C1508" s="12" t="s">
        <v>2163</v>
      </c>
      <c r="D1508" s="5">
        <v>35000000</v>
      </c>
      <c r="E1508" s="5">
        <v>20982478</v>
      </c>
      <c r="F1508" s="5">
        <v>68170792</v>
      </c>
      <c r="G1508" s="5"/>
    </row>
    <row r="1509" spans="1:7">
      <c r="A1509" s="4">
        <v>1508</v>
      </c>
      <c r="B1509" s="6" t="s">
        <v>2164</v>
      </c>
      <c r="C1509" s="12" t="s">
        <v>2165</v>
      </c>
      <c r="D1509" s="5">
        <v>35000000</v>
      </c>
      <c r="E1509" s="5">
        <v>20275446</v>
      </c>
      <c r="F1509" s="5">
        <v>31393201</v>
      </c>
      <c r="G1509" s="5"/>
    </row>
    <row r="1510" spans="1:7">
      <c r="A1510" s="4">
        <v>1509</v>
      </c>
      <c r="B1510" s="6" t="s">
        <v>2166</v>
      </c>
      <c r="C1510" s="12" t="s">
        <v>2167</v>
      </c>
      <c r="D1510" s="5">
        <v>35000000</v>
      </c>
      <c r="E1510" s="5">
        <v>19701164</v>
      </c>
      <c r="F1510" s="5">
        <v>34480045</v>
      </c>
      <c r="G1510" s="5"/>
    </row>
    <row r="1511" spans="1:7">
      <c r="A1511" s="4">
        <v>1510</v>
      </c>
      <c r="B1511" s="6" t="s">
        <v>2168</v>
      </c>
      <c r="C1511" s="12" t="s">
        <v>2169</v>
      </c>
      <c r="D1511" s="5">
        <v>35000000</v>
      </c>
      <c r="E1511" s="5">
        <v>19478106</v>
      </c>
      <c r="F1511" s="5">
        <v>64188387</v>
      </c>
      <c r="G1511" s="5"/>
    </row>
    <row r="1512" spans="1:7">
      <c r="A1512" s="4">
        <v>1511</v>
      </c>
      <c r="B1512" s="6" t="s">
        <v>2170</v>
      </c>
      <c r="C1512" s="12" t="s">
        <v>2171</v>
      </c>
      <c r="D1512" s="5">
        <v>35000000</v>
      </c>
      <c r="E1512" s="5">
        <v>19389454</v>
      </c>
      <c r="F1512" s="5">
        <v>33422485</v>
      </c>
      <c r="G1512" s="5"/>
    </row>
    <row r="1513" spans="1:7">
      <c r="A1513" s="4">
        <v>1512</v>
      </c>
      <c r="B1513" s="6" t="s">
        <v>1547</v>
      </c>
      <c r="C1513" s="12" t="s">
        <v>2172</v>
      </c>
      <c r="D1513" s="5">
        <v>35000000</v>
      </c>
      <c r="E1513" s="5">
        <v>19294901</v>
      </c>
      <c r="F1513" s="5">
        <v>25114901</v>
      </c>
      <c r="G1513" s="5"/>
    </row>
    <row r="1514" spans="1:7">
      <c r="A1514" s="4">
        <v>1513</v>
      </c>
      <c r="B1514" s="6" t="s">
        <v>864</v>
      </c>
      <c r="C1514" s="12" t="s">
        <v>2173</v>
      </c>
      <c r="D1514" s="5">
        <v>35000000</v>
      </c>
      <c r="E1514" s="5">
        <v>18317151</v>
      </c>
      <c r="F1514" s="5">
        <v>20606053</v>
      </c>
      <c r="G1514" s="5"/>
    </row>
    <row r="1515" spans="1:7">
      <c r="A1515" s="4">
        <v>1514</v>
      </c>
      <c r="B1515" s="6" t="s">
        <v>983</v>
      </c>
      <c r="C1515" s="12" t="s">
        <v>2174</v>
      </c>
      <c r="D1515" s="5">
        <v>35000000</v>
      </c>
      <c r="E1515" s="5">
        <v>18306166</v>
      </c>
      <c r="F1515" s="5">
        <v>29882645</v>
      </c>
      <c r="G1515" s="5"/>
    </row>
    <row r="1516" spans="1:7">
      <c r="A1516" s="4">
        <v>1515</v>
      </c>
      <c r="B1516" s="6" t="s">
        <v>2097</v>
      </c>
      <c r="C1516" s="12" t="s">
        <v>2175</v>
      </c>
      <c r="D1516" s="5">
        <v>35000000</v>
      </c>
      <c r="E1516" s="5">
        <v>17630465</v>
      </c>
      <c r="F1516" s="5">
        <v>39340177</v>
      </c>
      <c r="G1516" s="5"/>
    </row>
    <row r="1517" spans="1:7">
      <c r="A1517" s="4">
        <v>1516</v>
      </c>
      <c r="B1517" s="6" t="s">
        <v>1477</v>
      </c>
      <c r="C1517" s="12" t="s">
        <v>2176</v>
      </c>
      <c r="D1517" s="5">
        <v>35000000</v>
      </c>
      <c r="E1517" s="5">
        <v>17616641</v>
      </c>
      <c r="F1517" s="5">
        <v>48543388</v>
      </c>
      <c r="G1517" s="5"/>
    </row>
    <row r="1518" spans="1:7">
      <c r="A1518" s="4">
        <v>1517</v>
      </c>
      <c r="B1518" s="6" t="s">
        <v>966</v>
      </c>
      <c r="C1518" s="12" t="s">
        <v>2177</v>
      </c>
      <c r="D1518" s="5">
        <v>35000000</v>
      </c>
      <c r="E1518" s="5">
        <v>16862585</v>
      </c>
      <c r="F1518" s="5">
        <v>41666476</v>
      </c>
      <c r="G1518" s="5"/>
    </row>
    <row r="1519" spans="1:7">
      <c r="A1519" s="4">
        <v>1518</v>
      </c>
      <c r="B1519" s="6" t="s">
        <v>1216</v>
      </c>
      <c r="C1519" s="12" t="s">
        <v>2178</v>
      </c>
      <c r="D1519" s="5">
        <v>35000000</v>
      </c>
      <c r="E1519" s="5">
        <v>15325127</v>
      </c>
      <c r="F1519" s="5">
        <v>15471969</v>
      </c>
      <c r="G1519" s="5"/>
    </row>
    <row r="1520" spans="1:7">
      <c r="A1520" s="4">
        <v>1519</v>
      </c>
      <c r="B1520" s="6">
        <v>36750</v>
      </c>
      <c r="C1520" s="12" t="s">
        <v>2179</v>
      </c>
      <c r="D1520" s="5">
        <v>35000000</v>
      </c>
      <c r="E1520" s="5">
        <v>15185241</v>
      </c>
      <c r="F1520" s="5">
        <v>33771965</v>
      </c>
      <c r="G1520" s="5"/>
    </row>
    <row r="1521" spans="1:7">
      <c r="A1521" s="4">
        <v>1520</v>
      </c>
      <c r="B1521" s="6">
        <v>39336</v>
      </c>
      <c r="C1521" s="12" t="s">
        <v>2180</v>
      </c>
      <c r="D1521" s="5">
        <v>35000000</v>
      </c>
      <c r="E1521" s="5">
        <v>14998070</v>
      </c>
      <c r="F1521" s="5">
        <v>63211088</v>
      </c>
      <c r="G1521" s="5"/>
    </row>
    <row r="1522" spans="1:7">
      <c r="A1522" s="4">
        <v>1521</v>
      </c>
      <c r="B1522" s="6" t="s">
        <v>2181</v>
      </c>
      <c r="C1522" s="12" t="s">
        <v>2182</v>
      </c>
      <c r="D1522" s="5">
        <v>35000000</v>
      </c>
      <c r="E1522" s="5">
        <v>14471440</v>
      </c>
      <c r="F1522" s="5">
        <v>14471440</v>
      </c>
      <c r="G1522" s="5"/>
    </row>
    <row r="1523" spans="1:7">
      <c r="A1523" s="4">
        <v>1522</v>
      </c>
      <c r="B1523" s="6" t="s">
        <v>2183</v>
      </c>
      <c r="C1523" s="12" t="s">
        <v>2184</v>
      </c>
      <c r="D1523" s="5">
        <v>35000000</v>
      </c>
      <c r="E1523" s="5">
        <v>13305665</v>
      </c>
      <c r="F1523" s="5">
        <v>61721826</v>
      </c>
      <c r="G1523" s="5"/>
    </row>
    <row r="1524" spans="1:7">
      <c r="A1524" s="4">
        <v>1523</v>
      </c>
      <c r="B1524" s="6" t="s">
        <v>1287</v>
      </c>
      <c r="C1524" s="12" t="s">
        <v>2185</v>
      </c>
      <c r="D1524" s="5">
        <v>35000000</v>
      </c>
      <c r="E1524" s="5">
        <v>13264986</v>
      </c>
      <c r="F1524" s="5">
        <v>13264986</v>
      </c>
      <c r="G1524" s="5"/>
    </row>
    <row r="1525" spans="1:7">
      <c r="A1525" s="4">
        <v>1524</v>
      </c>
      <c r="B1525" s="6">
        <v>39029</v>
      </c>
      <c r="C1525" s="12" t="s">
        <v>2186</v>
      </c>
      <c r="D1525" s="5">
        <v>35000000</v>
      </c>
      <c r="E1525" s="5">
        <v>11989328</v>
      </c>
      <c r="F1525" s="5">
        <v>12506188</v>
      </c>
      <c r="G1525" s="5"/>
    </row>
    <row r="1526" spans="1:7">
      <c r="A1526" s="4">
        <v>1525</v>
      </c>
      <c r="B1526" s="6" t="s">
        <v>454</v>
      </c>
      <c r="C1526" s="12" t="s">
        <v>2187</v>
      </c>
      <c r="D1526" s="5">
        <v>35000000</v>
      </c>
      <c r="E1526" s="5">
        <v>11405825</v>
      </c>
      <c r="F1526" s="5">
        <v>24405825</v>
      </c>
      <c r="G1526" s="5"/>
    </row>
    <row r="1527" spans="1:7">
      <c r="A1527" s="4">
        <v>1526</v>
      </c>
      <c r="B1527" s="6" t="s">
        <v>0</v>
      </c>
      <c r="C1527" s="12" t="s">
        <v>2188</v>
      </c>
      <c r="D1527" s="5">
        <v>35000000</v>
      </c>
      <c r="E1527" s="5">
        <v>11001272</v>
      </c>
      <c r="F1527" s="5">
        <v>31878891</v>
      </c>
      <c r="G1527" s="5"/>
    </row>
    <row r="1528" spans="1:7">
      <c r="A1528" s="4">
        <v>1527</v>
      </c>
      <c r="B1528" s="6" t="s">
        <v>331</v>
      </c>
      <c r="C1528" s="12" t="s">
        <v>2189</v>
      </c>
      <c r="D1528" s="5">
        <v>35000000</v>
      </c>
      <c r="E1528" s="5">
        <v>10508518</v>
      </c>
      <c r="F1528" s="5">
        <v>18376443</v>
      </c>
      <c r="G1528" s="5"/>
    </row>
    <row r="1529" spans="1:7">
      <c r="A1529" s="4">
        <v>1528</v>
      </c>
      <c r="B1529" s="6">
        <v>35894</v>
      </c>
      <c r="C1529" s="12" t="s">
        <v>2190</v>
      </c>
      <c r="D1529" s="5">
        <v>35000000</v>
      </c>
      <c r="E1529" s="5">
        <v>10319915</v>
      </c>
      <c r="F1529" s="5">
        <v>10319915</v>
      </c>
      <c r="G1529" s="5"/>
    </row>
    <row r="1530" spans="1:7">
      <c r="A1530" s="4">
        <v>1529</v>
      </c>
      <c r="B1530" s="6">
        <v>40126</v>
      </c>
      <c r="C1530" s="12" t="s">
        <v>2191</v>
      </c>
      <c r="D1530" s="5">
        <v>35000000</v>
      </c>
      <c r="E1530" s="5">
        <v>10275638</v>
      </c>
      <c r="F1530" s="5">
        <v>12254746</v>
      </c>
      <c r="G1530" s="5"/>
    </row>
    <row r="1531" spans="1:7">
      <c r="A1531" s="4">
        <v>1530</v>
      </c>
      <c r="B1531" s="6">
        <v>42158</v>
      </c>
      <c r="C1531" s="12" t="s">
        <v>2192</v>
      </c>
      <c r="D1531" s="5">
        <v>35000000</v>
      </c>
      <c r="E1531" s="5">
        <v>10219501</v>
      </c>
      <c r="F1531" s="5">
        <v>12819501</v>
      </c>
      <c r="G1531" s="5"/>
    </row>
    <row r="1532" spans="1:7">
      <c r="A1532" s="4">
        <v>1531</v>
      </c>
      <c r="B1532" s="6" t="s">
        <v>769</v>
      </c>
      <c r="C1532" s="12" t="s">
        <v>2193</v>
      </c>
      <c r="D1532" s="5">
        <v>35000000</v>
      </c>
      <c r="E1532" s="5">
        <v>10144010</v>
      </c>
      <c r="F1532" s="5">
        <v>15461638</v>
      </c>
      <c r="G1532" s="5"/>
    </row>
    <row r="1533" spans="1:7">
      <c r="A1533" s="4">
        <v>1532</v>
      </c>
      <c r="B1533" s="6" t="s">
        <v>2194</v>
      </c>
      <c r="C1533" s="12" t="s">
        <v>2195</v>
      </c>
      <c r="D1533" s="5">
        <v>35000000</v>
      </c>
      <c r="E1533" s="5">
        <v>10137502</v>
      </c>
      <c r="F1533" s="5">
        <v>61173364</v>
      </c>
      <c r="G1533" s="5"/>
    </row>
    <row r="1534" spans="1:7">
      <c r="A1534" s="4">
        <v>1533</v>
      </c>
      <c r="B1534" s="6" t="s">
        <v>2196</v>
      </c>
      <c r="C1534" s="12" t="s">
        <v>2197</v>
      </c>
      <c r="D1534" s="5">
        <v>35000000</v>
      </c>
      <c r="E1534" s="5">
        <v>8323085</v>
      </c>
      <c r="F1534" s="5">
        <v>27480015</v>
      </c>
      <c r="G1534" s="5"/>
    </row>
    <row r="1535" spans="1:7">
      <c r="A1535" s="4">
        <v>1534</v>
      </c>
      <c r="B1535" s="6">
        <v>39580</v>
      </c>
      <c r="C1535" s="12" t="s">
        <v>2198</v>
      </c>
      <c r="D1535" s="5">
        <v>35000000</v>
      </c>
      <c r="E1535" s="5">
        <v>8050977</v>
      </c>
      <c r="F1535" s="5">
        <v>10157534</v>
      </c>
      <c r="G1535" s="5"/>
    </row>
    <row r="1536" spans="1:7">
      <c r="A1536" s="4">
        <v>1535</v>
      </c>
      <c r="B1536" s="6">
        <v>37750</v>
      </c>
      <c r="C1536" s="12" t="s">
        <v>2199</v>
      </c>
      <c r="D1536" s="5">
        <v>35000000</v>
      </c>
      <c r="E1536" s="5">
        <v>7659747</v>
      </c>
      <c r="F1536" s="5">
        <v>11559747</v>
      </c>
      <c r="G1536" s="5"/>
    </row>
    <row r="1537" spans="1:7">
      <c r="A1537" s="4">
        <v>1536</v>
      </c>
      <c r="B1537" s="6">
        <v>39001</v>
      </c>
      <c r="C1537" s="12" t="s">
        <v>2200</v>
      </c>
      <c r="D1537" s="5">
        <v>35000000</v>
      </c>
      <c r="E1537" s="5">
        <v>7459300</v>
      </c>
      <c r="F1537" s="5">
        <v>42064105</v>
      </c>
      <c r="G1537" s="5"/>
    </row>
    <row r="1538" spans="1:7">
      <c r="A1538" s="4">
        <v>1537</v>
      </c>
      <c r="B1538" s="6">
        <v>37418</v>
      </c>
      <c r="C1538" s="12" t="s">
        <v>2201</v>
      </c>
      <c r="D1538" s="5">
        <v>35000000</v>
      </c>
      <c r="E1538" s="5">
        <v>6630252</v>
      </c>
      <c r="F1538" s="5">
        <v>16830252</v>
      </c>
      <c r="G1538" s="5"/>
    </row>
    <row r="1539" spans="1:7">
      <c r="A1539" s="4">
        <v>1538</v>
      </c>
      <c r="B1539" s="6">
        <v>35466</v>
      </c>
      <c r="C1539" s="12" t="s">
        <v>2202</v>
      </c>
      <c r="D1539" s="5">
        <v>35000000</v>
      </c>
      <c r="E1539" s="5">
        <v>6448817</v>
      </c>
      <c r="F1539" s="5">
        <v>6448817</v>
      </c>
      <c r="G1539" s="5"/>
    </row>
    <row r="1540" spans="1:7">
      <c r="A1540" s="4">
        <v>1539</v>
      </c>
      <c r="B1540" s="6" t="s">
        <v>681</v>
      </c>
      <c r="C1540" s="12" t="s">
        <v>2203</v>
      </c>
      <c r="D1540" s="5">
        <v>35000000</v>
      </c>
      <c r="E1540" s="5">
        <v>5781086</v>
      </c>
      <c r="F1540" s="5">
        <v>32738814</v>
      </c>
      <c r="G1540" s="5"/>
    </row>
    <row r="1541" spans="1:7">
      <c r="A1541" s="4">
        <v>1540</v>
      </c>
      <c r="B1541" s="6" t="s">
        <v>2204</v>
      </c>
      <c r="C1541" s="12" t="s">
        <v>2205</v>
      </c>
      <c r="D1541" s="5">
        <v>35000000</v>
      </c>
      <c r="E1541" s="5">
        <v>5101237</v>
      </c>
      <c r="F1541" s="5">
        <v>24687524</v>
      </c>
      <c r="G1541" s="5"/>
    </row>
    <row r="1542" spans="1:7">
      <c r="A1542" s="4">
        <v>1541</v>
      </c>
      <c r="B1542" s="6" t="s">
        <v>2206</v>
      </c>
      <c r="C1542" s="12" t="s">
        <v>2207</v>
      </c>
      <c r="D1542" s="5">
        <v>35000000</v>
      </c>
      <c r="E1542" s="5">
        <v>4651977</v>
      </c>
      <c r="F1542" s="5">
        <v>4651977</v>
      </c>
      <c r="G1542" s="5"/>
    </row>
    <row r="1543" spans="1:7">
      <c r="A1543" s="4">
        <v>1542</v>
      </c>
      <c r="B1543" s="6" t="s">
        <v>2208</v>
      </c>
      <c r="C1543" s="12" t="s">
        <v>2209</v>
      </c>
      <c r="D1543" s="5">
        <v>35000000</v>
      </c>
      <c r="E1543" s="5">
        <v>4496583</v>
      </c>
      <c r="F1543" s="5">
        <v>4496583</v>
      </c>
      <c r="G1543" s="5"/>
    </row>
    <row r="1544" spans="1:7">
      <c r="A1544" s="4">
        <v>1543</v>
      </c>
      <c r="B1544" s="6" t="s">
        <v>2117</v>
      </c>
      <c r="C1544" s="12" t="s">
        <v>2210</v>
      </c>
      <c r="D1544" s="5">
        <v>35000000</v>
      </c>
      <c r="E1544" s="5">
        <v>2221994</v>
      </c>
      <c r="F1544" s="5">
        <v>2221994</v>
      </c>
      <c r="G1544" s="5"/>
    </row>
    <row r="1545" spans="1:7">
      <c r="A1545" s="4">
        <v>1544</v>
      </c>
      <c r="B1545" s="6">
        <v>31481</v>
      </c>
      <c r="C1545" s="12" t="s">
        <v>2211</v>
      </c>
      <c r="D1545" s="5">
        <v>35000000</v>
      </c>
      <c r="E1545" s="5">
        <v>2000000</v>
      </c>
      <c r="F1545" s="5">
        <v>2000000</v>
      </c>
      <c r="G1545" s="5"/>
    </row>
    <row r="1546" spans="1:7">
      <c r="A1546" s="4">
        <v>1545</v>
      </c>
      <c r="B1546" s="6">
        <v>29221</v>
      </c>
      <c r="C1546" s="12" t="s">
        <v>2212</v>
      </c>
      <c r="D1546" s="5">
        <v>35000000</v>
      </c>
      <c r="E1546" s="5">
        <v>1500000</v>
      </c>
      <c r="F1546" s="5">
        <v>1500000</v>
      </c>
      <c r="G1546" s="5"/>
    </row>
    <row r="1547" spans="1:7">
      <c r="A1547" s="4">
        <v>1546</v>
      </c>
      <c r="B1547" s="6" t="s">
        <v>2213</v>
      </c>
      <c r="C1547" s="12" t="s">
        <v>2214</v>
      </c>
      <c r="D1547" s="5">
        <v>35000000</v>
      </c>
      <c r="E1547" s="5">
        <v>1320043</v>
      </c>
      <c r="F1547" s="5">
        <v>1320043</v>
      </c>
      <c r="G1547" s="5"/>
    </row>
    <row r="1548" spans="1:7">
      <c r="A1548" s="4">
        <v>1547</v>
      </c>
      <c r="B1548" s="6" t="s">
        <v>515</v>
      </c>
      <c r="C1548" s="12" t="s">
        <v>2215</v>
      </c>
      <c r="D1548" s="5">
        <v>35000000</v>
      </c>
      <c r="E1548" s="5">
        <v>630779</v>
      </c>
      <c r="F1548" s="5">
        <v>630779</v>
      </c>
      <c r="G1548" s="5"/>
    </row>
    <row r="1549" spans="1:7">
      <c r="A1549" s="4">
        <v>1548</v>
      </c>
      <c r="B1549" s="6" t="s">
        <v>1063</v>
      </c>
      <c r="C1549" s="12" t="s">
        <v>2216</v>
      </c>
      <c r="D1549" s="5">
        <v>35000000</v>
      </c>
      <c r="E1549" s="5">
        <v>289773</v>
      </c>
      <c r="F1549" s="5">
        <v>17967746</v>
      </c>
      <c r="G1549" s="5"/>
    </row>
    <row r="1550" spans="1:7">
      <c r="A1550" s="4">
        <v>1549</v>
      </c>
      <c r="B1550" s="6" t="s">
        <v>1247</v>
      </c>
      <c r="C1550" s="12" t="s">
        <v>2217</v>
      </c>
      <c r="D1550" s="5">
        <v>35000000</v>
      </c>
      <c r="E1550" s="4">
        <v>0</v>
      </c>
      <c r="F1550" s="5">
        <v>19282590</v>
      </c>
      <c r="G1550" s="5"/>
    </row>
    <row r="1551" spans="1:7">
      <c r="A1551" s="4">
        <v>1550</v>
      </c>
      <c r="B1551" s="6" t="s">
        <v>549</v>
      </c>
      <c r="C1551" s="12" t="s">
        <v>2218</v>
      </c>
      <c r="D1551" s="5">
        <v>35000000</v>
      </c>
      <c r="E1551" s="4">
        <v>0</v>
      </c>
      <c r="F1551" s="5">
        <v>11106</v>
      </c>
      <c r="G1551" s="5"/>
    </row>
    <row r="1552" spans="1:7">
      <c r="A1552" s="4">
        <v>1551</v>
      </c>
      <c r="B1552" s="6" t="s">
        <v>1526</v>
      </c>
      <c r="C1552" s="12" t="s">
        <v>2219</v>
      </c>
      <c r="D1552" s="5">
        <v>35000000</v>
      </c>
      <c r="E1552" s="4">
        <v>0</v>
      </c>
      <c r="F1552" s="4">
        <v>0</v>
      </c>
    </row>
    <row r="1553" spans="1:7">
      <c r="A1553" s="4">
        <v>1552</v>
      </c>
      <c r="B1553" s="6" t="s">
        <v>945</v>
      </c>
      <c r="C1553" s="12" t="s">
        <v>2220</v>
      </c>
      <c r="D1553" s="5">
        <v>34800000</v>
      </c>
      <c r="E1553" s="5">
        <v>21443494</v>
      </c>
      <c r="F1553" s="5">
        <v>62831715</v>
      </c>
      <c r="G1553" s="5"/>
    </row>
    <row r="1554" spans="1:7">
      <c r="A1554" s="4">
        <v>1553</v>
      </c>
      <c r="B1554" s="6" t="s">
        <v>2221</v>
      </c>
      <c r="C1554" s="12" t="s">
        <v>2222</v>
      </c>
      <c r="D1554" s="5">
        <v>34000000</v>
      </c>
      <c r="E1554" s="5">
        <v>102427862</v>
      </c>
      <c r="F1554" s="5">
        <v>348319861</v>
      </c>
      <c r="G1554" s="5"/>
    </row>
    <row r="1555" spans="1:7">
      <c r="A1555" s="4">
        <v>1554</v>
      </c>
      <c r="B1555" s="6">
        <v>42281</v>
      </c>
      <c r="C1555" s="12" t="s">
        <v>2223</v>
      </c>
      <c r="D1555" s="5">
        <v>34000000</v>
      </c>
      <c r="E1555" s="5">
        <v>37446117</v>
      </c>
      <c r="F1555" s="5">
        <v>63802928</v>
      </c>
      <c r="G1555" s="5"/>
    </row>
    <row r="1556" spans="1:7">
      <c r="A1556" s="4">
        <v>1555</v>
      </c>
      <c r="B1556" s="6" t="s">
        <v>2224</v>
      </c>
      <c r="C1556" s="12" t="s">
        <v>2225</v>
      </c>
      <c r="D1556" s="5">
        <v>34000000</v>
      </c>
      <c r="E1556" s="5">
        <v>32014993</v>
      </c>
      <c r="F1556" s="5">
        <v>32014993</v>
      </c>
      <c r="G1556" s="5"/>
    </row>
    <row r="1557" spans="1:7">
      <c r="A1557" s="4">
        <v>1556</v>
      </c>
      <c r="B1557" s="6" t="s">
        <v>1979</v>
      </c>
      <c r="C1557" s="12" t="s">
        <v>2226</v>
      </c>
      <c r="D1557" s="5">
        <v>34000000</v>
      </c>
      <c r="E1557" s="5">
        <v>15090399</v>
      </c>
      <c r="F1557" s="5">
        <v>205312666</v>
      </c>
      <c r="G1557" s="5"/>
    </row>
    <row r="1558" spans="1:7">
      <c r="A1558" s="4">
        <v>1557</v>
      </c>
      <c r="B1558" s="6">
        <v>36169</v>
      </c>
      <c r="C1558" s="12" t="s">
        <v>2227</v>
      </c>
      <c r="D1558" s="5">
        <v>34000000</v>
      </c>
      <c r="E1558" s="5">
        <v>11263966</v>
      </c>
      <c r="F1558" s="5">
        <v>11263966</v>
      </c>
      <c r="G1558" s="5"/>
    </row>
    <row r="1559" spans="1:7">
      <c r="A1559" s="4">
        <v>1558</v>
      </c>
      <c r="B1559" s="6" t="s">
        <v>367</v>
      </c>
      <c r="C1559" s="12" t="s">
        <v>2228</v>
      </c>
      <c r="D1559" s="5">
        <v>34000000</v>
      </c>
      <c r="E1559" s="5">
        <v>10672566</v>
      </c>
      <c r="F1559" s="5">
        <v>10672566</v>
      </c>
      <c r="G1559" s="5"/>
    </row>
    <row r="1560" spans="1:7">
      <c r="A1560" s="4">
        <v>1559</v>
      </c>
      <c r="B1560" s="6">
        <v>36651</v>
      </c>
      <c r="C1560" s="12" t="s">
        <v>2229</v>
      </c>
      <c r="D1560" s="5">
        <v>34000000</v>
      </c>
      <c r="E1560" s="5">
        <v>6543194</v>
      </c>
      <c r="F1560" s="5">
        <v>6543194</v>
      </c>
      <c r="G1560" s="5"/>
    </row>
    <row r="1561" spans="1:7">
      <c r="A1561" s="4">
        <v>1560</v>
      </c>
      <c r="B1561" s="6">
        <v>41768</v>
      </c>
      <c r="C1561" s="12" t="s">
        <v>2230</v>
      </c>
      <c r="D1561" s="5">
        <v>34000000</v>
      </c>
      <c r="E1561" s="5">
        <v>4091</v>
      </c>
      <c r="F1561" s="5">
        <v>10392666</v>
      </c>
      <c r="G1561" s="5"/>
    </row>
    <row r="1562" spans="1:7">
      <c r="A1562" s="4">
        <v>1561</v>
      </c>
      <c r="B1562" s="6">
        <v>29688</v>
      </c>
      <c r="C1562" s="12" t="s">
        <v>2231</v>
      </c>
      <c r="D1562" s="5">
        <v>33500000</v>
      </c>
      <c r="E1562" s="5">
        <v>50000000</v>
      </c>
      <c r="F1562" s="5">
        <v>50000000</v>
      </c>
      <c r="G1562" s="5"/>
    </row>
    <row r="1563" spans="1:7">
      <c r="A1563" s="4">
        <v>1562</v>
      </c>
      <c r="B1563" s="6">
        <v>33920</v>
      </c>
      <c r="C1563" s="12" t="s">
        <v>2232</v>
      </c>
      <c r="D1563" s="5">
        <v>33000000</v>
      </c>
      <c r="E1563" s="5">
        <v>141340178</v>
      </c>
      <c r="F1563" s="5">
        <v>236500000</v>
      </c>
      <c r="G1563" s="5"/>
    </row>
    <row r="1564" spans="1:7">
      <c r="A1564" s="4">
        <v>1563</v>
      </c>
      <c r="B1564" s="6">
        <v>36562</v>
      </c>
      <c r="C1564" s="12" t="s">
        <v>2233</v>
      </c>
      <c r="D1564" s="5">
        <v>33000000</v>
      </c>
      <c r="E1564" s="5">
        <v>117559438</v>
      </c>
      <c r="F1564" s="5">
        <v>173559438</v>
      </c>
      <c r="G1564" s="5"/>
    </row>
    <row r="1565" spans="1:7">
      <c r="A1565" s="4">
        <v>1564</v>
      </c>
      <c r="B1565" s="6" t="s">
        <v>677</v>
      </c>
      <c r="C1565" s="12" t="s">
        <v>2234</v>
      </c>
      <c r="D1565" s="5">
        <v>33000000</v>
      </c>
      <c r="E1565" s="5">
        <v>51758599</v>
      </c>
      <c r="F1565" s="5">
        <v>79958599</v>
      </c>
      <c r="G1565" s="5"/>
    </row>
    <row r="1566" spans="1:7">
      <c r="A1566" s="4">
        <v>1565</v>
      </c>
      <c r="B1566" s="6" t="s">
        <v>1349</v>
      </c>
      <c r="C1566" s="12" t="s">
        <v>2235</v>
      </c>
      <c r="D1566" s="5">
        <v>33000000</v>
      </c>
      <c r="E1566" s="5">
        <v>35074677</v>
      </c>
      <c r="F1566" s="5">
        <v>165552290</v>
      </c>
      <c r="G1566" s="5"/>
    </row>
    <row r="1567" spans="1:7">
      <c r="A1567" s="4">
        <v>1566</v>
      </c>
      <c r="B1567" s="6" t="s">
        <v>2236</v>
      </c>
      <c r="C1567" s="12" t="s">
        <v>2237</v>
      </c>
      <c r="D1567" s="5">
        <v>33000000</v>
      </c>
      <c r="E1567" s="5">
        <v>34020814</v>
      </c>
      <c r="F1567" s="5">
        <v>62020814</v>
      </c>
      <c r="G1567" s="5"/>
    </row>
    <row r="1568" spans="1:7">
      <c r="A1568" s="4">
        <v>1567</v>
      </c>
      <c r="B1568" s="6" t="s">
        <v>1324</v>
      </c>
      <c r="C1568" s="12" t="s">
        <v>2238</v>
      </c>
      <c r="D1568" s="5">
        <v>33000000</v>
      </c>
      <c r="E1568" s="5">
        <v>33664370</v>
      </c>
      <c r="F1568" s="5">
        <v>54533774</v>
      </c>
      <c r="G1568" s="5"/>
    </row>
    <row r="1569" spans="1:7">
      <c r="A1569" s="4">
        <v>1568</v>
      </c>
      <c r="B1569" s="6">
        <v>36747</v>
      </c>
      <c r="C1569" s="12" t="s">
        <v>2239</v>
      </c>
      <c r="D1569" s="5">
        <v>33000000</v>
      </c>
      <c r="E1569" s="5">
        <v>28946615</v>
      </c>
      <c r="F1569" s="5">
        <v>47267829</v>
      </c>
      <c r="G1569" s="5"/>
    </row>
    <row r="1570" spans="1:7">
      <c r="A1570" s="4">
        <v>1569</v>
      </c>
      <c r="B1570" s="6" t="s">
        <v>1357</v>
      </c>
      <c r="C1570" s="12" t="s">
        <v>2240</v>
      </c>
      <c r="D1570" s="5">
        <v>33000000</v>
      </c>
      <c r="E1570" s="5">
        <v>17142080</v>
      </c>
      <c r="F1570" s="5">
        <v>41495213</v>
      </c>
      <c r="G1570" s="5"/>
    </row>
    <row r="1571" spans="1:7">
      <c r="A1571" s="4">
        <v>1570</v>
      </c>
      <c r="B1571" s="6" t="s">
        <v>652</v>
      </c>
      <c r="C1571" s="12" t="s">
        <v>2241</v>
      </c>
      <c r="D1571" s="5">
        <v>33000000</v>
      </c>
      <c r="E1571" s="5">
        <v>11008770</v>
      </c>
      <c r="F1571" s="5">
        <v>21621188</v>
      </c>
      <c r="G1571" s="5"/>
    </row>
    <row r="1572" spans="1:7">
      <c r="A1572" s="4">
        <v>1571</v>
      </c>
      <c r="B1572" s="6" t="s">
        <v>2242</v>
      </c>
      <c r="C1572" s="12" t="s">
        <v>2243</v>
      </c>
      <c r="D1572" s="5">
        <v>33000000</v>
      </c>
      <c r="E1572" s="5">
        <v>8408835</v>
      </c>
      <c r="F1572" s="5">
        <v>8408835</v>
      </c>
      <c r="G1572" s="5"/>
    </row>
    <row r="1573" spans="1:7">
      <c r="A1573" s="4">
        <v>1572</v>
      </c>
      <c r="B1573" s="6">
        <v>39056</v>
      </c>
      <c r="C1573" s="12" t="s">
        <v>2244</v>
      </c>
      <c r="D1573" s="5">
        <v>33000000</v>
      </c>
      <c r="E1573" s="5">
        <v>4283255</v>
      </c>
      <c r="F1573" s="5">
        <v>27610873</v>
      </c>
      <c r="G1573" s="5"/>
    </row>
    <row r="1574" spans="1:7">
      <c r="A1574" s="4">
        <v>1573</v>
      </c>
      <c r="B1574" s="6" t="s">
        <v>217</v>
      </c>
      <c r="C1574" s="12" t="s">
        <v>2245</v>
      </c>
      <c r="D1574" s="5">
        <v>33000000</v>
      </c>
      <c r="E1574" s="5">
        <v>176847</v>
      </c>
      <c r="F1574" s="5">
        <v>357687</v>
      </c>
      <c r="G1574" s="5"/>
    </row>
    <row r="1575" spans="1:7">
      <c r="A1575" s="4">
        <v>1574</v>
      </c>
      <c r="B1575" s="6" t="s">
        <v>2246</v>
      </c>
      <c r="C1575" s="12" t="s">
        <v>2247</v>
      </c>
      <c r="D1575" s="5">
        <v>33000000</v>
      </c>
      <c r="E1575" s="4">
        <v>0</v>
      </c>
      <c r="F1575" s="4">
        <v>0</v>
      </c>
    </row>
    <row r="1576" spans="1:7">
      <c r="A1576" s="4">
        <v>1575</v>
      </c>
      <c r="B1576" s="6" t="s">
        <v>2248</v>
      </c>
      <c r="C1576" s="12" t="s">
        <v>2249</v>
      </c>
      <c r="D1576" s="5">
        <v>32500000</v>
      </c>
      <c r="E1576" s="5">
        <v>309205079</v>
      </c>
      <c r="F1576" s="5">
        <v>572705079</v>
      </c>
      <c r="G1576" s="5"/>
    </row>
    <row r="1577" spans="1:7">
      <c r="A1577" s="4">
        <v>1576</v>
      </c>
      <c r="B1577" s="6" t="s">
        <v>1226</v>
      </c>
      <c r="C1577" s="12" t="s">
        <v>2250</v>
      </c>
      <c r="D1577" s="5">
        <v>32500000</v>
      </c>
      <c r="E1577" s="5">
        <v>169106725</v>
      </c>
      <c r="F1577" s="5">
        <v>289527030</v>
      </c>
      <c r="G1577" s="5"/>
    </row>
    <row r="1578" spans="1:7">
      <c r="A1578" s="4">
        <v>1577</v>
      </c>
      <c r="B1578" s="6">
        <v>39733</v>
      </c>
      <c r="C1578" s="12" t="s">
        <v>2251</v>
      </c>
      <c r="D1578" s="5">
        <v>32500000</v>
      </c>
      <c r="E1578" s="5">
        <v>34194407</v>
      </c>
      <c r="F1578" s="5">
        <v>113019290</v>
      </c>
      <c r="G1578" s="5"/>
    </row>
    <row r="1579" spans="1:7">
      <c r="A1579" s="4">
        <v>1578</v>
      </c>
      <c r="B1579" s="6" t="s">
        <v>2252</v>
      </c>
      <c r="C1579" s="12" t="s">
        <v>2253</v>
      </c>
      <c r="D1579" s="5">
        <v>32500000</v>
      </c>
      <c r="E1579" s="5">
        <v>21819348</v>
      </c>
      <c r="F1579" s="5">
        <v>48425971</v>
      </c>
      <c r="G1579" s="5"/>
    </row>
    <row r="1580" spans="1:7">
      <c r="A1580" s="4">
        <v>1579</v>
      </c>
      <c r="B1580" s="6" t="s">
        <v>2254</v>
      </c>
      <c r="C1580" s="12" t="s">
        <v>2255</v>
      </c>
      <c r="D1580" s="5">
        <v>32500000</v>
      </c>
      <c r="E1580" s="5">
        <v>17288155</v>
      </c>
      <c r="F1580" s="5">
        <v>24159934</v>
      </c>
      <c r="G1580" s="5"/>
    </row>
    <row r="1581" spans="1:7">
      <c r="A1581" s="4">
        <v>1580</v>
      </c>
      <c r="B1581" s="6">
        <v>37813</v>
      </c>
      <c r="C1581" s="12" t="s">
        <v>2256</v>
      </c>
      <c r="D1581" s="5">
        <v>32000000</v>
      </c>
      <c r="E1581" s="5">
        <v>173398518</v>
      </c>
      <c r="F1581" s="5">
        <v>220236410</v>
      </c>
      <c r="G1581" s="5"/>
    </row>
    <row r="1582" spans="1:7">
      <c r="A1582" s="4">
        <v>1581</v>
      </c>
      <c r="B1582" s="6">
        <v>35192</v>
      </c>
      <c r="C1582" s="12" t="s">
        <v>2257</v>
      </c>
      <c r="D1582" s="5">
        <v>32000000</v>
      </c>
      <c r="E1582" s="5">
        <v>104636382</v>
      </c>
      <c r="F1582" s="5">
        <v>152036382</v>
      </c>
      <c r="G1582" s="5"/>
    </row>
    <row r="1583" spans="1:7">
      <c r="A1583" s="4">
        <v>1582</v>
      </c>
      <c r="B1583" s="6">
        <v>41614</v>
      </c>
      <c r="C1583" s="12" t="s">
        <v>2258</v>
      </c>
      <c r="D1583" s="5">
        <v>32000000</v>
      </c>
      <c r="E1583" s="5">
        <v>101470202</v>
      </c>
      <c r="F1583" s="5">
        <v>126539117</v>
      </c>
      <c r="G1583" s="5"/>
    </row>
    <row r="1584" spans="1:7">
      <c r="A1584" s="4">
        <v>1583</v>
      </c>
      <c r="B1584" s="6" t="s">
        <v>2259</v>
      </c>
      <c r="C1584" s="12" t="s">
        <v>2260</v>
      </c>
      <c r="D1584" s="5">
        <v>32000000</v>
      </c>
      <c r="E1584" s="5">
        <v>81150692</v>
      </c>
      <c r="F1584" s="5">
        <v>116898028</v>
      </c>
      <c r="G1584" s="5"/>
    </row>
    <row r="1585" spans="1:7">
      <c r="A1585" s="4">
        <v>1584</v>
      </c>
      <c r="B1585" s="6" t="s">
        <v>674</v>
      </c>
      <c r="C1585" s="12" t="s">
        <v>2261</v>
      </c>
      <c r="D1585" s="5">
        <v>32000000</v>
      </c>
      <c r="E1585" s="5">
        <v>80197993</v>
      </c>
      <c r="F1585" s="5">
        <v>99296462</v>
      </c>
      <c r="G1585" s="5"/>
    </row>
    <row r="1586" spans="1:7">
      <c r="A1586" s="4">
        <v>1585</v>
      </c>
      <c r="B1586" s="6" t="s">
        <v>2262</v>
      </c>
      <c r="C1586" s="12" t="s">
        <v>2263</v>
      </c>
      <c r="D1586" s="5">
        <v>32000000</v>
      </c>
      <c r="E1586" s="5">
        <v>59450353</v>
      </c>
      <c r="F1586" s="5">
        <v>59450353</v>
      </c>
      <c r="G1586" s="5"/>
    </row>
    <row r="1587" spans="1:7">
      <c r="A1587" s="4">
        <v>1586</v>
      </c>
      <c r="B1587" s="6" t="s">
        <v>2264</v>
      </c>
      <c r="C1587" s="12" t="s">
        <v>2265</v>
      </c>
      <c r="D1587" s="5">
        <v>32000000</v>
      </c>
      <c r="E1587" s="5">
        <v>57744720</v>
      </c>
      <c r="F1587" s="5">
        <v>70587268</v>
      </c>
      <c r="G1587" s="5"/>
    </row>
    <row r="1588" spans="1:7">
      <c r="A1588" s="4">
        <v>1587</v>
      </c>
      <c r="B1588" s="6">
        <v>40547</v>
      </c>
      <c r="C1588" s="12" t="s">
        <v>2266</v>
      </c>
      <c r="D1588" s="5">
        <v>32000000</v>
      </c>
      <c r="E1588" s="5">
        <v>54712227</v>
      </c>
      <c r="F1588" s="5">
        <v>140428499</v>
      </c>
      <c r="G1588" s="5"/>
    </row>
    <row r="1589" spans="1:7">
      <c r="A1589" s="4">
        <v>1588</v>
      </c>
      <c r="B1589" s="6">
        <v>36442</v>
      </c>
      <c r="C1589" s="12" t="s">
        <v>2267</v>
      </c>
      <c r="D1589" s="5">
        <v>32000000</v>
      </c>
      <c r="E1589" s="5">
        <v>50041732</v>
      </c>
      <c r="F1589" s="5">
        <v>89441732</v>
      </c>
      <c r="G1589" s="5"/>
    </row>
    <row r="1590" spans="1:7">
      <c r="A1590" s="4">
        <v>1589</v>
      </c>
      <c r="B1590" s="6">
        <v>36810</v>
      </c>
      <c r="C1590" s="12" t="s">
        <v>2268</v>
      </c>
      <c r="D1590" s="5">
        <v>32000000</v>
      </c>
      <c r="E1590" s="5">
        <v>48814909</v>
      </c>
      <c r="F1590" s="5">
        <v>82339483</v>
      </c>
      <c r="G1590" s="5"/>
    </row>
    <row r="1591" spans="1:7">
      <c r="A1591" s="4">
        <v>1590</v>
      </c>
      <c r="B1591" s="6">
        <v>38392</v>
      </c>
      <c r="C1591" s="12" t="s">
        <v>2269</v>
      </c>
      <c r="D1591" s="5">
        <v>32000000</v>
      </c>
      <c r="E1591" s="5">
        <v>43095856</v>
      </c>
      <c r="F1591" s="5">
        <v>88978458</v>
      </c>
      <c r="G1591" s="5"/>
    </row>
    <row r="1592" spans="1:7">
      <c r="A1592" s="4">
        <v>1591</v>
      </c>
      <c r="B1592" s="6" t="s">
        <v>1479</v>
      </c>
      <c r="C1592" s="12" t="s">
        <v>2270</v>
      </c>
      <c r="D1592" s="5">
        <v>32000000</v>
      </c>
      <c r="E1592" s="5">
        <v>37915414</v>
      </c>
      <c r="F1592" s="5">
        <v>82332450</v>
      </c>
      <c r="G1592" s="5"/>
    </row>
    <row r="1593" spans="1:7">
      <c r="A1593" s="4">
        <v>1592</v>
      </c>
      <c r="B1593" s="6" t="s">
        <v>2271</v>
      </c>
      <c r="C1593" s="12" t="s">
        <v>2272</v>
      </c>
      <c r="D1593" s="5">
        <v>32000000</v>
      </c>
      <c r="E1593" s="5">
        <v>36299670</v>
      </c>
      <c r="F1593" s="5">
        <v>36299670</v>
      </c>
      <c r="G1593" s="5"/>
    </row>
    <row r="1594" spans="1:7">
      <c r="A1594" s="4">
        <v>1593</v>
      </c>
      <c r="B1594" s="6" t="s">
        <v>2273</v>
      </c>
      <c r="C1594" s="12" t="s">
        <v>2274</v>
      </c>
      <c r="D1594" s="5">
        <v>32000000</v>
      </c>
      <c r="E1594" s="5">
        <v>35193167</v>
      </c>
      <c r="F1594" s="5">
        <v>77593167</v>
      </c>
      <c r="G1594" s="5"/>
    </row>
    <row r="1595" spans="1:7">
      <c r="A1595" s="4">
        <v>1594</v>
      </c>
      <c r="B1595" s="6" t="s">
        <v>2275</v>
      </c>
      <c r="C1595" s="12">
        <v>1941</v>
      </c>
      <c r="D1595" s="5">
        <v>32000000</v>
      </c>
      <c r="E1595" s="5">
        <v>34175000</v>
      </c>
      <c r="F1595" s="5">
        <v>94875000</v>
      </c>
      <c r="G1595" s="5"/>
    </row>
    <row r="1596" spans="1:7">
      <c r="A1596" s="4">
        <v>1595</v>
      </c>
      <c r="B1596" s="6" t="s">
        <v>970</v>
      </c>
      <c r="C1596" s="12" t="s">
        <v>2276</v>
      </c>
      <c r="D1596" s="5">
        <v>32000000</v>
      </c>
      <c r="E1596" s="5">
        <v>33022286</v>
      </c>
      <c r="F1596" s="5">
        <v>39498360</v>
      </c>
      <c r="G1596" s="5"/>
    </row>
    <row r="1597" spans="1:7">
      <c r="A1597" s="4">
        <v>1596</v>
      </c>
      <c r="B1597" s="6" t="s">
        <v>1087</v>
      </c>
      <c r="C1597" s="12" t="s">
        <v>2277</v>
      </c>
      <c r="D1597" s="5">
        <v>32000000</v>
      </c>
      <c r="E1597" s="5">
        <v>31493782</v>
      </c>
      <c r="F1597" s="5">
        <v>61477797</v>
      </c>
      <c r="G1597" s="5"/>
    </row>
    <row r="1598" spans="1:7">
      <c r="A1598" s="4">
        <v>1597</v>
      </c>
      <c r="B1598" s="6" t="s">
        <v>2278</v>
      </c>
      <c r="C1598" s="12" t="s">
        <v>2279</v>
      </c>
      <c r="D1598" s="5">
        <v>32000000</v>
      </c>
      <c r="E1598" s="5">
        <v>22537881</v>
      </c>
      <c r="F1598" s="5">
        <v>27392609</v>
      </c>
      <c r="G1598" s="5"/>
    </row>
    <row r="1599" spans="1:7">
      <c r="A1599" s="4">
        <v>1598</v>
      </c>
      <c r="B1599" s="6">
        <v>34974</v>
      </c>
      <c r="C1599" s="12" t="s">
        <v>2280</v>
      </c>
      <c r="D1599" s="5">
        <v>32000000</v>
      </c>
      <c r="E1599" s="5">
        <v>18552460</v>
      </c>
      <c r="F1599" s="5">
        <v>18552460</v>
      </c>
      <c r="G1599" s="5"/>
    </row>
    <row r="1600" spans="1:7">
      <c r="A1600" s="4">
        <v>1599</v>
      </c>
      <c r="B1600" s="6" t="s">
        <v>2281</v>
      </c>
      <c r="C1600" s="12" t="s">
        <v>2282</v>
      </c>
      <c r="D1600" s="5">
        <v>32000000</v>
      </c>
      <c r="E1600" s="5">
        <v>17848322</v>
      </c>
      <c r="F1600" s="5">
        <v>29948322</v>
      </c>
      <c r="G1600" s="5"/>
    </row>
    <row r="1601" spans="1:7">
      <c r="A1601" s="4">
        <v>1600</v>
      </c>
      <c r="B1601" s="6">
        <v>40246</v>
      </c>
      <c r="C1601" s="12" t="s">
        <v>2283</v>
      </c>
      <c r="D1601" s="5">
        <v>32000000</v>
      </c>
      <c r="E1601" s="5">
        <v>17804299</v>
      </c>
      <c r="F1601" s="5">
        <v>43603990</v>
      </c>
      <c r="G1601" s="5"/>
    </row>
    <row r="1602" spans="1:7">
      <c r="A1602" s="4">
        <v>1601</v>
      </c>
      <c r="B1602" s="6" t="s">
        <v>2284</v>
      </c>
      <c r="C1602" s="12" t="s">
        <v>2285</v>
      </c>
      <c r="D1602" s="5">
        <v>32000000</v>
      </c>
      <c r="E1602" s="5">
        <v>16640210</v>
      </c>
      <c r="F1602" s="5">
        <v>16640210</v>
      </c>
      <c r="G1602" s="5"/>
    </row>
    <row r="1603" spans="1:7">
      <c r="A1603" s="4">
        <v>1602</v>
      </c>
      <c r="B1603" s="6" t="s">
        <v>1656</v>
      </c>
      <c r="C1603" s="12" t="s">
        <v>2286</v>
      </c>
      <c r="D1603" s="5">
        <v>32000000</v>
      </c>
      <c r="E1603" s="5">
        <v>13942007</v>
      </c>
      <c r="F1603" s="5">
        <v>18195238</v>
      </c>
      <c r="G1603" s="5"/>
    </row>
    <row r="1604" spans="1:7">
      <c r="A1604" s="4">
        <v>1603</v>
      </c>
      <c r="B1604" s="6" t="s">
        <v>1553</v>
      </c>
      <c r="C1604" s="12" t="s">
        <v>2287</v>
      </c>
      <c r="D1604" s="5">
        <v>32000000</v>
      </c>
      <c r="E1604" s="5">
        <v>10977721</v>
      </c>
      <c r="F1604" s="5">
        <v>79915361</v>
      </c>
      <c r="G1604" s="5"/>
    </row>
    <row r="1605" spans="1:7">
      <c r="A1605" s="4">
        <v>1604</v>
      </c>
      <c r="B1605" s="6">
        <v>35225</v>
      </c>
      <c r="C1605" s="12" t="s">
        <v>2288</v>
      </c>
      <c r="D1605" s="5">
        <v>32000000</v>
      </c>
      <c r="E1605" s="5">
        <v>4357406</v>
      </c>
      <c r="F1605" s="5">
        <v>4357406</v>
      </c>
      <c r="G1605" s="5"/>
    </row>
    <row r="1606" spans="1:7">
      <c r="A1606" s="4">
        <v>1605</v>
      </c>
      <c r="B1606" s="6" t="s">
        <v>632</v>
      </c>
      <c r="C1606" s="12" t="s">
        <v>2289</v>
      </c>
      <c r="D1606" s="5">
        <v>32000000</v>
      </c>
      <c r="E1606" s="5">
        <v>3588602</v>
      </c>
      <c r="F1606" s="5">
        <v>3588602</v>
      </c>
      <c r="G1606" s="5"/>
    </row>
    <row r="1607" spans="1:7">
      <c r="A1607" s="4">
        <v>1606</v>
      </c>
      <c r="B1607" s="6">
        <v>36384</v>
      </c>
      <c r="C1607" s="12" t="s">
        <v>2290</v>
      </c>
      <c r="D1607" s="5">
        <v>32000000</v>
      </c>
      <c r="E1607" s="5">
        <v>2899970</v>
      </c>
      <c r="F1607" s="5">
        <v>2899970</v>
      </c>
      <c r="G1607" s="5"/>
    </row>
    <row r="1608" spans="1:7">
      <c r="A1608" s="4">
        <v>1607</v>
      </c>
      <c r="B1608" s="6" t="s">
        <v>510</v>
      </c>
      <c r="C1608" s="12" t="s">
        <v>2291</v>
      </c>
      <c r="D1608" s="5">
        <v>32000000</v>
      </c>
      <c r="E1608" s="5">
        <v>1308696</v>
      </c>
      <c r="F1608" s="5">
        <v>1308696</v>
      </c>
      <c r="G1608" s="5"/>
    </row>
    <row r="1609" spans="1:7">
      <c r="A1609" s="4">
        <v>1608</v>
      </c>
      <c r="B1609" s="6" t="s">
        <v>2292</v>
      </c>
      <c r="C1609" s="12" t="s">
        <v>2293</v>
      </c>
      <c r="D1609" s="5">
        <v>32000000</v>
      </c>
      <c r="E1609" s="4">
        <v>0</v>
      </c>
      <c r="F1609" s="4">
        <v>0</v>
      </c>
    </row>
    <row r="1610" spans="1:7">
      <c r="A1610" s="4">
        <v>1609</v>
      </c>
      <c r="B1610" s="6" t="s">
        <v>2294</v>
      </c>
      <c r="C1610" s="12" t="s">
        <v>2295</v>
      </c>
      <c r="D1610" s="5">
        <v>31500000</v>
      </c>
      <c r="E1610" s="5">
        <v>78800000</v>
      </c>
      <c r="F1610" s="5">
        <v>81250488</v>
      </c>
      <c r="G1610" s="5"/>
    </row>
    <row r="1611" spans="1:7">
      <c r="A1611" s="4">
        <v>1610</v>
      </c>
      <c r="B1611" s="6" t="s">
        <v>137</v>
      </c>
      <c r="C1611" s="12" t="s">
        <v>2296</v>
      </c>
      <c r="D1611" s="5">
        <v>31500000</v>
      </c>
      <c r="E1611" s="5">
        <v>14708696</v>
      </c>
      <c r="F1611" s="5">
        <v>35643433</v>
      </c>
      <c r="G1611" s="5"/>
    </row>
    <row r="1612" spans="1:7">
      <c r="A1612" s="4">
        <v>1611</v>
      </c>
      <c r="B1612" s="6">
        <v>40950</v>
      </c>
      <c r="C1612" s="12" t="s">
        <v>2297</v>
      </c>
      <c r="D1612" s="5">
        <v>31000000</v>
      </c>
      <c r="E1612" s="5">
        <v>93772375</v>
      </c>
      <c r="F1612" s="5">
        <v>160558438</v>
      </c>
      <c r="G1612" s="5"/>
    </row>
    <row r="1613" spans="1:7">
      <c r="A1613" s="4">
        <v>1612</v>
      </c>
      <c r="B1613" s="6" t="s">
        <v>2298</v>
      </c>
      <c r="C1613" s="12" t="s">
        <v>2299</v>
      </c>
      <c r="D1613" s="5">
        <v>31000000</v>
      </c>
      <c r="E1613" s="5">
        <v>82582604</v>
      </c>
      <c r="F1613" s="5">
        <v>106282604</v>
      </c>
      <c r="G1613" s="5"/>
    </row>
    <row r="1614" spans="1:7">
      <c r="A1614" s="4">
        <v>1613</v>
      </c>
      <c r="B1614" s="6" t="s">
        <v>2300</v>
      </c>
      <c r="C1614" s="12" t="s">
        <v>2301</v>
      </c>
      <c r="D1614" s="5">
        <v>31000000</v>
      </c>
      <c r="E1614" s="5">
        <v>79096868</v>
      </c>
      <c r="F1614" s="5">
        <v>258210860</v>
      </c>
      <c r="G1614" s="5"/>
    </row>
    <row r="1615" spans="1:7">
      <c r="A1615" s="4">
        <v>1614</v>
      </c>
      <c r="B1615" s="6" t="s">
        <v>2302</v>
      </c>
      <c r="C1615" s="12" t="s">
        <v>2303</v>
      </c>
      <c r="D1615" s="5">
        <v>31000000</v>
      </c>
      <c r="E1615" s="5">
        <v>70300000</v>
      </c>
      <c r="F1615" s="5">
        <v>210300000</v>
      </c>
      <c r="G1615" s="5"/>
    </row>
    <row r="1616" spans="1:7">
      <c r="A1616" s="4">
        <v>1615</v>
      </c>
      <c r="B1616" s="6">
        <v>41823</v>
      </c>
      <c r="C1616" s="12" t="s">
        <v>2304</v>
      </c>
      <c r="D1616" s="5">
        <v>31000000</v>
      </c>
      <c r="E1616" s="5">
        <v>59076019</v>
      </c>
      <c r="F1616" s="5">
        <v>164350409</v>
      </c>
      <c r="G1616" s="5"/>
    </row>
    <row r="1617" spans="1:7">
      <c r="A1617" s="4">
        <v>1616</v>
      </c>
      <c r="B1617" s="6" t="s">
        <v>2305</v>
      </c>
      <c r="C1617" s="12" t="s">
        <v>2306</v>
      </c>
      <c r="D1617" s="5">
        <v>31000000</v>
      </c>
      <c r="E1617" s="5">
        <v>58884188</v>
      </c>
      <c r="F1617" s="5">
        <v>100655892</v>
      </c>
      <c r="G1617" s="5"/>
    </row>
    <row r="1618" spans="1:7">
      <c r="A1618" s="4">
        <v>1617</v>
      </c>
      <c r="B1618" s="6" t="s">
        <v>2307</v>
      </c>
      <c r="C1618" s="12" t="s">
        <v>2308</v>
      </c>
      <c r="D1618" s="5">
        <v>31000000</v>
      </c>
      <c r="E1618" s="5">
        <v>53208180</v>
      </c>
      <c r="F1618" s="5">
        <v>53208180</v>
      </c>
      <c r="G1618" s="5"/>
    </row>
    <row r="1619" spans="1:7">
      <c r="A1619" s="4">
        <v>1618</v>
      </c>
      <c r="B1619" s="6" t="s">
        <v>1272</v>
      </c>
      <c r="C1619" s="12" t="s">
        <v>2309</v>
      </c>
      <c r="D1619" s="5">
        <v>31000000</v>
      </c>
      <c r="E1619" s="5">
        <v>44983704</v>
      </c>
      <c r="F1619" s="5">
        <v>68079671</v>
      </c>
      <c r="G1619" s="5"/>
    </row>
    <row r="1620" spans="1:7">
      <c r="A1620" s="4">
        <v>1619</v>
      </c>
      <c r="B1620" s="6" t="s">
        <v>1481</v>
      </c>
      <c r="C1620" s="12" t="s">
        <v>2310</v>
      </c>
      <c r="D1620" s="5">
        <v>31000000</v>
      </c>
      <c r="E1620" s="5">
        <v>24185781</v>
      </c>
      <c r="F1620" s="5">
        <v>30885781</v>
      </c>
      <c r="G1620" s="5"/>
    </row>
    <row r="1621" spans="1:7">
      <c r="A1621" s="4">
        <v>1620</v>
      </c>
      <c r="B1621" s="6" t="s">
        <v>1592</v>
      </c>
      <c r="C1621" s="12" t="s">
        <v>2311</v>
      </c>
      <c r="D1621" s="5">
        <v>31000000</v>
      </c>
      <c r="E1621" s="5">
        <v>12482741</v>
      </c>
      <c r="F1621" s="5">
        <v>15826984</v>
      </c>
      <c r="G1621" s="5"/>
    </row>
    <row r="1622" spans="1:7">
      <c r="A1622" s="4">
        <v>1621</v>
      </c>
      <c r="B1622" s="6" t="s">
        <v>2312</v>
      </c>
      <c r="C1622" s="12" t="s">
        <v>2313</v>
      </c>
      <c r="D1622" s="5">
        <v>30250000</v>
      </c>
      <c r="E1622" s="5">
        <v>72021008</v>
      </c>
      <c r="F1622" s="5">
        <v>115021008</v>
      </c>
      <c r="G1622" s="5"/>
    </row>
    <row r="1623" spans="1:7">
      <c r="A1623" s="4">
        <v>1622</v>
      </c>
      <c r="B1623" s="6">
        <v>30900</v>
      </c>
      <c r="C1623" s="12" t="s">
        <v>265</v>
      </c>
      <c r="D1623" s="5">
        <v>30000000</v>
      </c>
      <c r="E1623" s="5">
        <v>242212467</v>
      </c>
      <c r="F1623" s="5">
        <v>295212467</v>
      </c>
      <c r="G1623" s="5"/>
    </row>
    <row r="1624" spans="1:7">
      <c r="A1624" s="4">
        <v>1623</v>
      </c>
      <c r="B1624" s="6" t="s">
        <v>1001</v>
      </c>
      <c r="C1624" s="12" t="s">
        <v>2314</v>
      </c>
      <c r="D1624" s="5">
        <v>30000000</v>
      </c>
      <c r="E1624" s="5">
        <v>191796233</v>
      </c>
      <c r="F1624" s="5">
        <v>364545516</v>
      </c>
      <c r="G1624" s="5"/>
    </row>
    <row r="1625" spans="1:7">
      <c r="A1625" s="4">
        <v>1624</v>
      </c>
      <c r="B1625" s="6" t="s">
        <v>2138</v>
      </c>
      <c r="C1625" s="12" t="s">
        <v>2315</v>
      </c>
      <c r="D1625" s="5">
        <v>30000000</v>
      </c>
      <c r="E1625" s="5">
        <v>170687518</v>
      </c>
      <c r="F1625" s="5">
        <v>306776732</v>
      </c>
      <c r="G1625" s="5"/>
    </row>
    <row r="1626" spans="1:7">
      <c r="A1626" s="4">
        <v>1625</v>
      </c>
      <c r="B1626" s="6" t="s">
        <v>2316</v>
      </c>
      <c r="C1626" s="12" t="s">
        <v>2317</v>
      </c>
      <c r="D1626" s="5">
        <v>30000000</v>
      </c>
      <c r="E1626" s="5">
        <v>163479795</v>
      </c>
      <c r="F1626" s="5">
        <v>228641283</v>
      </c>
      <c r="G1626" s="5"/>
    </row>
    <row r="1627" spans="1:7">
      <c r="A1627" s="4">
        <v>1626</v>
      </c>
      <c r="B1627" s="6">
        <v>37172</v>
      </c>
      <c r="C1627" s="12" t="s">
        <v>2318</v>
      </c>
      <c r="D1627" s="5">
        <v>30000000</v>
      </c>
      <c r="E1627" s="5">
        <v>145096820</v>
      </c>
      <c r="F1627" s="5">
        <v>286500000</v>
      </c>
      <c r="G1627" s="5"/>
    </row>
    <row r="1628" spans="1:7">
      <c r="A1628" s="4">
        <v>1627</v>
      </c>
      <c r="B1628" s="6">
        <v>41184</v>
      </c>
      <c r="C1628" s="12" t="s">
        <v>2319</v>
      </c>
      <c r="D1628" s="5">
        <v>30000000</v>
      </c>
      <c r="E1628" s="5">
        <v>125014030</v>
      </c>
      <c r="F1628" s="5">
        <v>197618160</v>
      </c>
      <c r="G1628" s="5"/>
    </row>
    <row r="1629" spans="1:7">
      <c r="A1629" s="4">
        <v>1628</v>
      </c>
      <c r="B1629" s="6">
        <v>34613</v>
      </c>
      <c r="C1629" s="12" t="s">
        <v>2320</v>
      </c>
      <c r="D1629" s="5">
        <v>30000000</v>
      </c>
      <c r="E1629" s="5">
        <v>121248145</v>
      </c>
      <c r="F1629" s="5">
        <v>283200000</v>
      </c>
      <c r="G1629" s="5"/>
    </row>
    <row r="1630" spans="1:7">
      <c r="A1630" s="4">
        <v>1629</v>
      </c>
      <c r="B1630" s="6">
        <v>32907</v>
      </c>
      <c r="C1630" s="12" t="s">
        <v>2321</v>
      </c>
      <c r="D1630" s="5">
        <v>30000000</v>
      </c>
      <c r="E1630" s="5">
        <v>120709866</v>
      </c>
      <c r="F1630" s="5">
        <v>200500000</v>
      </c>
      <c r="G1630" s="5"/>
    </row>
    <row r="1631" spans="1:7">
      <c r="A1631" s="4">
        <v>1630</v>
      </c>
      <c r="B1631" s="6" t="s">
        <v>1953</v>
      </c>
      <c r="C1631" s="12" t="s">
        <v>2322</v>
      </c>
      <c r="D1631" s="5">
        <v>30000000</v>
      </c>
      <c r="E1631" s="5">
        <v>116632095</v>
      </c>
      <c r="F1631" s="5">
        <v>177025498</v>
      </c>
      <c r="G1631" s="5"/>
    </row>
    <row r="1632" spans="1:7">
      <c r="A1632" s="4">
        <v>1631</v>
      </c>
      <c r="B1632" s="6" t="s">
        <v>2323</v>
      </c>
      <c r="C1632" s="12" t="s">
        <v>2324</v>
      </c>
      <c r="D1632" s="5">
        <v>30000000</v>
      </c>
      <c r="E1632" s="5">
        <v>115654751</v>
      </c>
      <c r="F1632" s="5">
        <v>136706683</v>
      </c>
      <c r="G1632" s="5"/>
    </row>
    <row r="1633" spans="1:7">
      <c r="A1633" s="4">
        <v>1632</v>
      </c>
      <c r="B1633" s="6" t="s">
        <v>1979</v>
      </c>
      <c r="C1633" s="12" t="s">
        <v>2325</v>
      </c>
      <c r="D1633" s="5">
        <v>30000000</v>
      </c>
      <c r="E1633" s="5">
        <v>115646235</v>
      </c>
      <c r="F1633" s="5">
        <v>212453431</v>
      </c>
      <c r="G1633" s="5"/>
    </row>
    <row r="1634" spans="1:7">
      <c r="A1634" s="4">
        <v>1633</v>
      </c>
      <c r="B1634" s="6" t="s">
        <v>856</v>
      </c>
      <c r="C1634" s="12" t="s">
        <v>2326</v>
      </c>
      <c r="D1634" s="5">
        <v>30000000</v>
      </c>
      <c r="E1634" s="5">
        <v>114326736</v>
      </c>
      <c r="F1634" s="5">
        <v>167791704</v>
      </c>
      <c r="G1634" s="5"/>
    </row>
    <row r="1635" spans="1:7">
      <c r="A1635" s="4">
        <v>1634</v>
      </c>
      <c r="B1635" s="6" t="s">
        <v>2327</v>
      </c>
      <c r="C1635" s="12" t="s">
        <v>2328</v>
      </c>
      <c r="D1635" s="5">
        <v>30000000</v>
      </c>
      <c r="E1635" s="5">
        <v>113502246</v>
      </c>
      <c r="F1635" s="5">
        <v>191502246</v>
      </c>
      <c r="G1635" s="5"/>
    </row>
    <row r="1636" spans="1:7">
      <c r="A1636" s="4">
        <v>1635</v>
      </c>
      <c r="B1636" s="6">
        <v>34983</v>
      </c>
      <c r="C1636" s="12" t="s">
        <v>2329</v>
      </c>
      <c r="D1636" s="5">
        <v>30000000</v>
      </c>
      <c r="E1636" s="5">
        <v>108360063</v>
      </c>
      <c r="F1636" s="5">
        <v>212400000</v>
      </c>
      <c r="G1636" s="5"/>
    </row>
    <row r="1637" spans="1:7">
      <c r="A1637" s="4">
        <v>1636</v>
      </c>
      <c r="B1637" s="6">
        <v>36958</v>
      </c>
      <c r="C1637" s="12" t="s">
        <v>2330</v>
      </c>
      <c r="D1637" s="5">
        <v>30000000</v>
      </c>
      <c r="E1637" s="5">
        <v>108244774</v>
      </c>
      <c r="F1637" s="5">
        <v>165334774</v>
      </c>
      <c r="G1637" s="5"/>
    </row>
    <row r="1638" spans="1:7">
      <c r="A1638" s="4">
        <v>1637</v>
      </c>
      <c r="B1638" s="6">
        <v>36283</v>
      </c>
      <c r="C1638" s="12" t="s">
        <v>2331</v>
      </c>
      <c r="D1638" s="5">
        <v>30000000</v>
      </c>
      <c r="E1638" s="5">
        <v>106885658</v>
      </c>
      <c r="F1638" s="5">
        <v>176885658</v>
      </c>
      <c r="G1638" s="5"/>
    </row>
    <row r="1639" spans="1:7">
      <c r="A1639" s="4">
        <v>1638</v>
      </c>
      <c r="B1639" s="6" t="s">
        <v>1010</v>
      </c>
      <c r="C1639" s="12" t="s">
        <v>2332</v>
      </c>
      <c r="D1639" s="5">
        <v>30000000</v>
      </c>
      <c r="E1639" s="5">
        <v>105489203</v>
      </c>
      <c r="F1639" s="5">
        <v>181489203</v>
      </c>
      <c r="G1639" s="5"/>
    </row>
    <row r="1640" spans="1:7">
      <c r="A1640" s="4">
        <v>1639</v>
      </c>
      <c r="B1640" s="6" t="s">
        <v>2333</v>
      </c>
      <c r="C1640" s="12" t="s">
        <v>2334</v>
      </c>
      <c r="D1640" s="5">
        <v>30000000</v>
      </c>
      <c r="E1640" s="5">
        <v>100492203</v>
      </c>
      <c r="F1640" s="5">
        <v>232016402</v>
      </c>
      <c r="G1640" s="5"/>
    </row>
    <row r="1641" spans="1:7">
      <c r="A1641" s="4">
        <v>1640</v>
      </c>
      <c r="B1641" s="6" t="s">
        <v>1924</v>
      </c>
      <c r="C1641" s="12" t="s">
        <v>2335</v>
      </c>
      <c r="D1641" s="5">
        <v>30000000</v>
      </c>
      <c r="E1641" s="5">
        <v>100125643</v>
      </c>
      <c r="F1641" s="5">
        <v>328125643</v>
      </c>
      <c r="G1641" s="5"/>
    </row>
    <row r="1642" spans="1:7">
      <c r="A1642" s="4">
        <v>1641</v>
      </c>
      <c r="B1642" s="6">
        <v>37843</v>
      </c>
      <c r="C1642" s="12" t="s">
        <v>2336</v>
      </c>
      <c r="D1642" s="5">
        <v>30000000</v>
      </c>
      <c r="E1642" s="5">
        <v>90135191</v>
      </c>
      <c r="F1642" s="5">
        <v>156822020</v>
      </c>
      <c r="G1642" s="5"/>
    </row>
    <row r="1643" spans="1:7">
      <c r="A1643" s="4">
        <v>1642</v>
      </c>
      <c r="B1643" s="6">
        <v>36444</v>
      </c>
      <c r="C1643" s="12" t="s">
        <v>2337</v>
      </c>
      <c r="D1643" s="5">
        <v>30000000</v>
      </c>
      <c r="E1643" s="5">
        <v>85744662</v>
      </c>
      <c r="F1643" s="5">
        <v>163644662</v>
      </c>
      <c r="G1643" s="5"/>
    </row>
    <row r="1644" spans="1:7">
      <c r="A1644" s="4">
        <v>1643</v>
      </c>
      <c r="B1644" s="6" t="s">
        <v>486</v>
      </c>
      <c r="C1644" s="12" t="s">
        <v>2338</v>
      </c>
      <c r="D1644" s="5">
        <v>30000000</v>
      </c>
      <c r="E1644" s="5">
        <v>85416609</v>
      </c>
      <c r="F1644" s="5">
        <v>142051255</v>
      </c>
      <c r="G1644" s="5"/>
    </row>
    <row r="1645" spans="1:7">
      <c r="A1645" s="4">
        <v>1644</v>
      </c>
      <c r="B1645" s="6">
        <v>39915</v>
      </c>
      <c r="C1645" s="12" t="s">
        <v>2339</v>
      </c>
      <c r="D1645" s="5">
        <v>30000000</v>
      </c>
      <c r="E1645" s="5">
        <v>83823381</v>
      </c>
      <c r="F1645" s="5">
        <v>166842739</v>
      </c>
      <c r="G1645" s="5"/>
    </row>
    <row r="1646" spans="1:7">
      <c r="A1646" s="4">
        <v>1645</v>
      </c>
      <c r="B1646" s="6" t="s">
        <v>915</v>
      </c>
      <c r="C1646" s="12" t="s">
        <v>2340</v>
      </c>
      <c r="D1646" s="5">
        <v>30000000</v>
      </c>
      <c r="E1646" s="5">
        <v>81001787</v>
      </c>
      <c r="F1646" s="5">
        <v>116117340</v>
      </c>
      <c r="G1646" s="5"/>
    </row>
    <row r="1647" spans="1:7">
      <c r="A1647" s="4">
        <v>1646</v>
      </c>
      <c r="B1647" s="6">
        <v>40090</v>
      </c>
      <c r="C1647" s="12" t="s">
        <v>2341</v>
      </c>
      <c r="D1647" s="5">
        <v>30000000</v>
      </c>
      <c r="E1647" s="5">
        <v>79576189</v>
      </c>
      <c r="F1647" s="5">
        <v>169173206</v>
      </c>
      <c r="G1647" s="5"/>
    </row>
    <row r="1648" spans="1:7">
      <c r="A1648" s="4">
        <v>1647</v>
      </c>
      <c r="B1648" s="6" t="s">
        <v>2342</v>
      </c>
      <c r="C1648" s="12" t="s">
        <v>2343</v>
      </c>
      <c r="D1648" s="5">
        <v>30000000</v>
      </c>
      <c r="E1648" s="5">
        <v>76808654</v>
      </c>
      <c r="F1648" s="5">
        <v>160247805</v>
      </c>
      <c r="G1648" s="5"/>
    </row>
    <row r="1649" spans="1:7">
      <c r="A1649" s="4">
        <v>1648</v>
      </c>
      <c r="B1649" s="6" t="s">
        <v>369</v>
      </c>
      <c r="C1649" s="12" t="s">
        <v>2344</v>
      </c>
      <c r="D1649" s="5">
        <v>30000000</v>
      </c>
      <c r="E1649" s="5">
        <v>76501438</v>
      </c>
      <c r="F1649" s="5">
        <v>103284813</v>
      </c>
      <c r="G1649" s="5"/>
    </row>
    <row r="1650" spans="1:7">
      <c r="A1650" s="4">
        <v>1649</v>
      </c>
      <c r="B1650" s="6" t="s">
        <v>2345</v>
      </c>
      <c r="C1650" s="12" t="s">
        <v>2346</v>
      </c>
      <c r="D1650" s="5">
        <v>30000000</v>
      </c>
      <c r="E1650" s="5">
        <v>74787599</v>
      </c>
      <c r="F1650" s="5">
        <v>74787599</v>
      </c>
      <c r="G1650" s="5"/>
    </row>
    <row r="1651" spans="1:7">
      <c r="A1651" s="4">
        <v>1650</v>
      </c>
      <c r="B1651" s="6">
        <v>38694</v>
      </c>
      <c r="C1651" s="12" t="s">
        <v>2347</v>
      </c>
      <c r="D1651" s="5">
        <v>30000000</v>
      </c>
      <c r="E1651" s="5">
        <v>74494381</v>
      </c>
      <c r="F1651" s="5">
        <v>92494381</v>
      </c>
      <c r="G1651" s="5"/>
    </row>
    <row r="1652" spans="1:7">
      <c r="A1652" s="4">
        <v>1651</v>
      </c>
      <c r="B1652" s="6" t="s">
        <v>2134</v>
      </c>
      <c r="C1652" s="12" t="s">
        <v>2348</v>
      </c>
      <c r="D1652" s="5">
        <v>30000000</v>
      </c>
      <c r="E1652" s="5">
        <v>66502573</v>
      </c>
      <c r="F1652" s="5">
        <v>160502573</v>
      </c>
      <c r="G1652" s="5"/>
    </row>
    <row r="1653" spans="1:7">
      <c r="A1653" s="4">
        <v>1652</v>
      </c>
      <c r="B1653" s="6" t="s">
        <v>656</v>
      </c>
      <c r="C1653" s="12" t="s">
        <v>2349</v>
      </c>
      <c r="D1653" s="5">
        <v>30000000</v>
      </c>
      <c r="E1653" s="5">
        <v>66486205</v>
      </c>
      <c r="F1653" s="5">
        <v>170466405</v>
      </c>
      <c r="G1653" s="5"/>
    </row>
    <row r="1654" spans="1:7">
      <c r="A1654" s="4">
        <v>1653</v>
      </c>
      <c r="B1654" s="6">
        <v>41276</v>
      </c>
      <c r="C1654" s="12" t="s">
        <v>2350</v>
      </c>
      <c r="D1654" s="5">
        <v>30000000</v>
      </c>
      <c r="E1654" s="5">
        <v>66380662</v>
      </c>
      <c r="F1654" s="5">
        <v>115121608</v>
      </c>
      <c r="G1654" s="5"/>
    </row>
    <row r="1655" spans="1:7">
      <c r="A1655" s="4">
        <v>1654</v>
      </c>
      <c r="B1655" s="6" t="s">
        <v>1197</v>
      </c>
      <c r="C1655" s="12" t="s">
        <v>2351</v>
      </c>
      <c r="D1655" s="5">
        <v>30000000</v>
      </c>
      <c r="E1655" s="5">
        <v>65005217</v>
      </c>
      <c r="F1655" s="5">
        <v>107054484</v>
      </c>
      <c r="G1655" s="5"/>
    </row>
    <row r="1656" spans="1:7">
      <c r="A1656" s="4">
        <v>1655</v>
      </c>
      <c r="B1656" s="6" t="s">
        <v>1181</v>
      </c>
      <c r="C1656" s="12" t="s">
        <v>2352</v>
      </c>
      <c r="D1656" s="5">
        <v>30000000</v>
      </c>
      <c r="E1656" s="5">
        <v>64251538</v>
      </c>
      <c r="F1656" s="5">
        <v>122529966</v>
      </c>
      <c r="G1656" s="5"/>
    </row>
    <row r="1657" spans="1:7">
      <c r="A1657" s="4">
        <v>1656</v>
      </c>
      <c r="B1657" s="6" t="s">
        <v>1914</v>
      </c>
      <c r="C1657" s="12" t="s">
        <v>2353</v>
      </c>
      <c r="D1657" s="5">
        <v>30000000</v>
      </c>
      <c r="E1657" s="5">
        <v>64172251</v>
      </c>
      <c r="F1657" s="5">
        <v>71172251</v>
      </c>
      <c r="G1657" s="5"/>
    </row>
    <row r="1658" spans="1:7">
      <c r="A1658" s="4">
        <v>1657</v>
      </c>
      <c r="B1658" s="6">
        <v>34797</v>
      </c>
      <c r="C1658" s="12" t="s">
        <v>2354</v>
      </c>
      <c r="D1658" s="5">
        <v>30000000</v>
      </c>
      <c r="E1658" s="5">
        <v>63658910</v>
      </c>
      <c r="F1658" s="5">
        <v>246100000</v>
      </c>
      <c r="G1658" s="5"/>
    </row>
    <row r="1659" spans="1:7">
      <c r="A1659" s="4">
        <v>1658</v>
      </c>
      <c r="B1659" s="6">
        <v>41129</v>
      </c>
      <c r="C1659" s="12" t="s">
        <v>2355</v>
      </c>
      <c r="D1659" s="5">
        <v>30000000</v>
      </c>
      <c r="E1659" s="5">
        <v>63536011</v>
      </c>
      <c r="F1659" s="5">
        <v>133085295</v>
      </c>
      <c r="G1659" s="5"/>
    </row>
    <row r="1660" spans="1:7">
      <c r="A1660" s="4">
        <v>1659</v>
      </c>
      <c r="B1660" s="6" t="s">
        <v>1337</v>
      </c>
      <c r="C1660" s="12" t="s">
        <v>2356</v>
      </c>
      <c r="D1660" s="5">
        <v>30000000</v>
      </c>
      <c r="E1660" s="5">
        <v>63172463</v>
      </c>
      <c r="F1660" s="5">
        <v>105173042</v>
      </c>
      <c r="G1660" s="5"/>
    </row>
    <row r="1661" spans="1:7">
      <c r="A1661" s="4">
        <v>1660</v>
      </c>
      <c r="B1661" s="6">
        <v>38209</v>
      </c>
      <c r="C1661" s="12" t="s">
        <v>2357</v>
      </c>
      <c r="D1661" s="5">
        <v>30000000</v>
      </c>
      <c r="E1661" s="5">
        <v>61255921</v>
      </c>
      <c r="F1661" s="5">
        <v>61950770</v>
      </c>
      <c r="G1661" s="5"/>
    </row>
    <row r="1662" spans="1:7">
      <c r="A1662" s="4">
        <v>1661</v>
      </c>
      <c r="B1662" s="6" t="s">
        <v>2358</v>
      </c>
      <c r="C1662" s="12" t="s">
        <v>2359</v>
      </c>
      <c r="D1662" s="5">
        <v>30000000</v>
      </c>
      <c r="E1662" s="5">
        <v>60494212</v>
      </c>
      <c r="F1662" s="5">
        <v>64170447</v>
      </c>
      <c r="G1662" s="5"/>
    </row>
    <row r="1663" spans="1:7">
      <c r="A1663" s="4">
        <v>1662</v>
      </c>
      <c r="B1663" s="6" t="s">
        <v>2360</v>
      </c>
      <c r="C1663" s="12" t="s">
        <v>2361</v>
      </c>
      <c r="D1663" s="5">
        <v>30000000</v>
      </c>
      <c r="E1663" s="5">
        <v>60110313</v>
      </c>
      <c r="F1663" s="5">
        <v>81529000</v>
      </c>
      <c r="G1663" s="5"/>
    </row>
    <row r="1664" spans="1:7">
      <c r="A1664" s="4">
        <v>1663</v>
      </c>
      <c r="B1664" s="6">
        <v>40057</v>
      </c>
      <c r="C1664" s="12" t="s">
        <v>2362</v>
      </c>
      <c r="D1664" s="5">
        <v>30000000</v>
      </c>
      <c r="E1664" s="5">
        <v>58715510</v>
      </c>
      <c r="F1664" s="5">
        <v>115150424</v>
      </c>
      <c r="G1664" s="5"/>
    </row>
    <row r="1665" spans="1:7">
      <c r="A1665" s="4">
        <v>1664</v>
      </c>
      <c r="B1665" s="6" t="s">
        <v>826</v>
      </c>
      <c r="C1665" s="12" t="s">
        <v>2363</v>
      </c>
      <c r="D1665" s="5">
        <v>30000000</v>
      </c>
      <c r="E1665" s="5">
        <v>58156435</v>
      </c>
      <c r="F1665" s="5">
        <v>65121280</v>
      </c>
      <c r="G1665" s="5"/>
    </row>
    <row r="1666" spans="1:7">
      <c r="A1666" s="4">
        <v>1665</v>
      </c>
      <c r="B1666" s="6" t="s">
        <v>1145</v>
      </c>
      <c r="C1666" s="12" t="s">
        <v>2364</v>
      </c>
      <c r="D1666" s="5">
        <v>30000000</v>
      </c>
      <c r="E1666" s="5">
        <v>57139723</v>
      </c>
      <c r="F1666" s="5">
        <v>96439723</v>
      </c>
      <c r="G1666" s="5"/>
    </row>
    <row r="1667" spans="1:7">
      <c r="A1667" s="4">
        <v>1666</v>
      </c>
      <c r="B1667" s="6" t="s">
        <v>18</v>
      </c>
      <c r="C1667" s="12" t="s">
        <v>2365</v>
      </c>
      <c r="D1667" s="5">
        <v>30000000</v>
      </c>
      <c r="E1667" s="5">
        <v>56816662</v>
      </c>
      <c r="F1667" s="5">
        <v>162942835</v>
      </c>
      <c r="G1667" s="5"/>
    </row>
    <row r="1668" spans="1:7">
      <c r="A1668" s="4">
        <v>1667</v>
      </c>
      <c r="B1668" s="6">
        <v>38482</v>
      </c>
      <c r="C1668" s="12" t="s">
        <v>2366</v>
      </c>
      <c r="D1668" s="5">
        <v>30000000</v>
      </c>
      <c r="E1668" s="5">
        <v>56068547</v>
      </c>
      <c r="F1668" s="5">
        <v>197593152</v>
      </c>
      <c r="G1668" s="5"/>
    </row>
    <row r="1669" spans="1:7">
      <c r="A1669" s="4">
        <v>1668</v>
      </c>
      <c r="B1669" s="6" t="s">
        <v>864</v>
      </c>
      <c r="C1669" s="12" t="s">
        <v>2367</v>
      </c>
      <c r="D1669" s="5">
        <v>30000000</v>
      </c>
      <c r="E1669" s="5">
        <v>53695808</v>
      </c>
      <c r="F1669" s="5">
        <v>155769678</v>
      </c>
      <c r="G1669" s="5"/>
    </row>
    <row r="1670" spans="1:7">
      <c r="A1670" s="4">
        <v>1669</v>
      </c>
      <c r="B1670" s="6" t="s">
        <v>1269</v>
      </c>
      <c r="C1670" s="12" t="s">
        <v>2368</v>
      </c>
      <c r="D1670" s="5">
        <v>30000000</v>
      </c>
      <c r="E1670" s="5">
        <v>53359111</v>
      </c>
      <c r="F1670" s="5">
        <v>114770654</v>
      </c>
      <c r="G1670" s="5"/>
    </row>
    <row r="1671" spans="1:7">
      <c r="A1671" s="4">
        <v>1670</v>
      </c>
      <c r="B1671" s="6" t="s">
        <v>73</v>
      </c>
      <c r="C1671" s="12" t="s">
        <v>2369</v>
      </c>
      <c r="D1671" s="5">
        <v>30000000</v>
      </c>
      <c r="E1671" s="5">
        <v>53032453</v>
      </c>
      <c r="F1671" s="5">
        <v>82148538</v>
      </c>
      <c r="G1671" s="5"/>
    </row>
    <row r="1672" spans="1:7">
      <c r="A1672" s="4">
        <v>1671</v>
      </c>
      <c r="B1672" s="6">
        <v>37046</v>
      </c>
      <c r="C1672" s="12" t="s">
        <v>2370</v>
      </c>
      <c r="D1672" s="5">
        <v>30000000</v>
      </c>
      <c r="E1672" s="5">
        <v>52990775</v>
      </c>
      <c r="F1672" s="5">
        <v>83282296</v>
      </c>
      <c r="G1672" s="5"/>
    </row>
    <row r="1673" spans="1:7">
      <c r="A1673" s="4">
        <v>1672</v>
      </c>
      <c r="B1673" s="6">
        <v>36496</v>
      </c>
      <c r="C1673" s="12" t="s">
        <v>2371</v>
      </c>
      <c r="D1673" s="5">
        <v>30000000</v>
      </c>
      <c r="E1673" s="5">
        <v>52880016</v>
      </c>
      <c r="F1673" s="5">
        <v>52880016</v>
      </c>
      <c r="G1673" s="5"/>
    </row>
    <row r="1674" spans="1:7">
      <c r="A1674" s="4">
        <v>1673</v>
      </c>
      <c r="B1674" s="6" t="s">
        <v>612</v>
      </c>
      <c r="C1674" s="12" t="s">
        <v>2372</v>
      </c>
      <c r="D1674" s="5">
        <v>30000000</v>
      </c>
      <c r="E1674" s="5">
        <v>52421953</v>
      </c>
      <c r="F1674" s="5">
        <v>88725208</v>
      </c>
      <c r="G1674" s="5"/>
    </row>
    <row r="1675" spans="1:7">
      <c r="A1675" s="4">
        <v>1674</v>
      </c>
      <c r="B1675" s="6">
        <v>32757</v>
      </c>
      <c r="C1675" s="12" t="s">
        <v>2373</v>
      </c>
      <c r="D1675" s="5">
        <v>30000000</v>
      </c>
      <c r="E1675" s="5">
        <v>52210049</v>
      </c>
      <c r="F1675" s="5">
        <v>70200000</v>
      </c>
      <c r="G1675" s="5"/>
    </row>
    <row r="1676" spans="1:7">
      <c r="A1676" s="4">
        <v>1675</v>
      </c>
      <c r="B1676" s="6">
        <v>37322</v>
      </c>
      <c r="C1676" s="12" t="s">
        <v>2374</v>
      </c>
      <c r="D1676" s="5">
        <v>30000000</v>
      </c>
      <c r="E1676" s="5">
        <v>51432423</v>
      </c>
      <c r="F1676" s="5">
        <v>62432423</v>
      </c>
      <c r="G1676" s="5"/>
    </row>
    <row r="1677" spans="1:7">
      <c r="A1677" s="4">
        <v>1676</v>
      </c>
      <c r="B1677" s="6" t="s">
        <v>2375</v>
      </c>
      <c r="C1677" s="12" t="s">
        <v>2376</v>
      </c>
      <c r="D1677" s="5">
        <v>30000000</v>
      </c>
      <c r="E1677" s="5">
        <v>51041856</v>
      </c>
      <c r="F1677" s="5">
        <v>51041856</v>
      </c>
      <c r="G1677" s="5"/>
    </row>
    <row r="1678" spans="1:7">
      <c r="A1678" s="4">
        <v>1677</v>
      </c>
      <c r="B1678" s="6">
        <v>39275</v>
      </c>
      <c r="C1678" s="12" t="s">
        <v>2377</v>
      </c>
      <c r="D1678" s="5">
        <v>30000000</v>
      </c>
      <c r="E1678" s="5">
        <v>50980159</v>
      </c>
      <c r="F1678" s="5">
        <v>129779728</v>
      </c>
      <c r="G1678" s="5"/>
    </row>
    <row r="1679" spans="1:7">
      <c r="A1679" s="4">
        <v>1678</v>
      </c>
      <c r="B1679" s="6" t="s">
        <v>2378</v>
      </c>
      <c r="C1679" s="12" t="s">
        <v>2379</v>
      </c>
      <c r="D1679" s="5">
        <v>30000000</v>
      </c>
      <c r="E1679" s="5">
        <v>50327960</v>
      </c>
      <c r="F1679" s="5">
        <v>152627960</v>
      </c>
      <c r="G1679" s="5"/>
    </row>
    <row r="1680" spans="1:7">
      <c r="A1680" s="4">
        <v>1679</v>
      </c>
      <c r="B1680" s="6" t="s">
        <v>1075</v>
      </c>
      <c r="C1680" s="12" t="s">
        <v>2380</v>
      </c>
      <c r="D1680" s="5">
        <v>30000000</v>
      </c>
      <c r="E1680" s="5">
        <v>49772522</v>
      </c>
      <c r="F1680" s="5">
        <v>89955540</v>
      </c>
      <c r="G1680" s="5"/>
    </row>
    <row r="1681" spans="1:7">
      <c r="A1681" s="4">
        <v>1680</v>
      </c>
      <c r="B1681" s="6" t="s">
        <v>1061</v>
      </c>
      <c r="C1681" s="12" t="s">
        <v>2381</v>
      </c>
      <c r="D1681" s="5">
        <v>30000000</v>
      </c>
      <c r="E1681" s="5">
        <v>46889293</v>
      </c>
      <c r="F1681" s="5">
        <v>78571737</v>
      </c>
      <c r="G1681" s="5"/>
    </row>
    <row r="1682" spans="1:7">
      <c r="A1682" s="4">
        <v>1681</v>
      </c>
      <c r="B1682" s="6" t="s">
        <v>2382</v>
      </c>
      <c r="C1682" s="12" t="s">
        <v>2383</v>
      </c>
      <c r="D1682" s="5">
        <v>30000000</v>
      </c>
      <c r="E1682" s="5">
        <v>45892212</v>
      </c>
      <c r="F1682" s="5">
        <v>45892212</v>
      </c>
      <c r="G1682" s="5"/>
    </row>
    <row r="1683" spans="1:7">
      <c r="A1683" s="4">
        <v>1682</v>
      </c>
      <c r="B1683" s="6" t="s">
        <v>2384</v>
      </c>
      <c r="C1683" s="12" t="s">
        <v>2385</v>
      </c>
      <c r="D1683" s="5">
        <v>30000000</v>
      </c>
      <c r="E1683" s="5">
        <v>44338224</v>
      </c>
      <c r="F1683" s="5">
        <v>54052249</v>
      </c>
      <c r="G1683" s="5"/>
    </row>
    <row r="1684" spans="1:7">
      <c r="A1684" s="4">
        <v>1683</v>
      </c>
      <c r="B1684" s="6" t="s">
        <v>593</v>
      </c>
      <c r="C1684" s="12" t="s">
        <v>2386</v>
      </c>
      <c r="D1684" s="5">
        <v>30000000</v>
      </c>
      <c r="E1684" s="5">
        <v>43746923</v>
      </c>
      <c r="F1684" s="5">
        <v>133946923</v>
      </c>
      <c r="G1684" s="5"/>
    </row>
    <row r="1685" spans="1:7">
      <c r="A1685" s="4">
        <v>1684</v>
      </c>
      <c r="B1685" s="6" t="s">
        <v>1678</v>
      </c>
      <c r="C1685" s="12" t="s">
        <v>2387</v>
      </c>
      <c r="D1685" s="5">
        <v>30000000</v>
      </c>
      <c r="E1685" s="5">
        <v>42647449</v>
      </c>
      <c r="F1685" s="5">
        <v>42799060</v>
      </c>
      <c r="G1685" s="5"/>
    </row>
    <row r="1686" spans="1:7">
      <c r="A1686" s="4">
        <v>1685</v>
      </c>
      <c r="B1686" s="6" t="s">
        <v>2388</v>
      </c>
      <c r="C1686" s="12" t="s">
        <v>2389</v>
      </c>
      <c r="D1686" s="5">
        <v>30000000</v>
      </c>
      <c r="E1686" s="5">
        <v>42629776</v>
      </c>
      <c r="F1686" s="5">
        <v>69057415</v>
      </c>
      <c r="G1686" s="5"/>
    </row>
    <row r="1687" spans="1:7">
      <c r="A1687" s="4">
        <v>1686</v>
      </c>
      <c r="B1687" s="6">
        <v>40337</v>
      </c>
      <c r="C1687" s="12" t="s">
        <v>2390</v>
      </c>
      <c r="D1687" s="5">
        <v>30000000</v>
      </c>
      <c r="E1687" s="5">
        <v>42400223</v>
      </c>
      <c r="F1687" s="5">
        <v>165889117</v>
      </c>
      <c r="G1687" s="5"/>
    </row>
    <row r="1688" spans="1:7">
      <c r="A1688" s="4">
        <v>1687</v>
      </c>
      <c r="B1688" s="6" t="s">
        <v>141</v>
      </c>
      <c r="C1688" s="12" t="s">
        <v>2391</v>
      </c>
      <c r="D1688" s="5">
        <v>30000000</v>
      </c>
      <c r="E1688" s="5">
        <v>42100625</v>
      </c>
      <c r="F1688" s="5">
        <v>91388487</v>
      </c>
      <c r="G1688" s="5"/>
    </row>
    <row r="1689" spans="1:7">
      <c r="A1689" s="4">
        <v>1688</v>
      </c>
      <c r="B1689" s="6" t="s">
        <v>2384</v>
      </c>
      <c r="C1689" s="12" t="s">
        <v>2392</v>
      </c>
      <c r="D1689" s="5">
        <v>30000000</v>
      </c>
      <c r="E1689" s="5">
        <v>42073277</v>
      </c>
      <c r="F1689" s="5">
        <v>70768144</v>
      </c>
      <c r="G1689" s="5"/>
    </row>
    <row r="1690" spans="1:7">
      <c r="A1690" s="4">
        <v>1689</v>
      </c>
      <c r="B1690" s="6" t="s">
        <v>2393</v>
      </c>
      <c r="C1690" s="12" t="s">
        <v>2394</v>
      </c>
      <c r="D1690" s="5">
        <v>30000000</v>
      </c>
      <c r="E1690" s="5">
        <v>42070939</v>
      </c>
      <c r="F1690" s="5">
        <v>47902566</v>
      </c>
      <c r="G1690" s="5"/>
    </row>
    <row r="1691" spans="1:7">
      <c r="A1691" s="4">
        <v>1690</v>
      </c>
      <c r="B1691" s="6">
        <v>39001</v>
      </c>
      <c r="C1691" s="12" t="s">
        <v>2395</v>
      </c>
      <c r="D1691" s="5">
        <v>30000000</v>
      </c>
      <c r="E1691" s="5">
        <v>40435190</v>
      </c>
      <c r="F1691" s="5">
        <v>53572822</v>
      </c>
      <c r="G1691" s="5"/>
    </row>
    <row r="1692" spans="1:7">
      <c r="A1692" s="4">
        <v>1691</v>
      </c>
      <c r="B1692" s="6">
        <v>40759</v>
      </c>
      <c r="C1692" s="12" t="s">
        <v>2396</v>
      </c>
      <c r="D1692" s="5">
        <v>30000000</v>
      </c>
      <c r="E1692" s="5">
        <v>40259119</v>
      </c>
      <c r="F1692" s="5">
        <v>65343694</v>
      </c>
      <c r="G1692" s="5"/>
    </row>
    <row r="1693" spans="1:7">
      <c r="A1693" s="4">
        <v>1692</v>
      </c>
      <c r="B1693" s="6" t="s">
        <v>540</v>
      </c>
      <c r="C1693" s="12" t="s">
        <v>2397</v>
      </c>
      <c r="D1693" s="5">
        <v>30000000</v>
      </c>
      <c r="E1693" s="5">
        <v>40118420</v>
      </c>
      <c r="F1693" s="5">
        <v>51618420</v>
      </c>
      <c r="G1693" s="5"/>
    </row>
    <row r="1694" spans="1:7">
      <c r="A1694" s="4">
        <v>1693</v>
      </c>
      <c r="B1694" s="6" t="s">
        <v>2398</v>
      </c>
      <c r="C1694" s="12" t="s">
        <v>2399</v>
      </c>
      <c r="D1694" s="5">
        <v>30000000</v>
      </c>
      <c r="E1694" s="5">
        <v>39568996</v>
      </c>
      <c r="F1694" s="5">
        <v>80276156</v>
      </c>
      <c r="G1694" s="5"/>
    </row>
    <row r="1695" spans="1:7">
      <c r="A1695" s="4">
        <v>1694</v>
      </c>
      <c r="B1695" s="6" t="s">
        <v>2400</v>
      </c>
      <c r="C1695" s="12" t="s">
        <v>2401</v>
      </c>
      <c r="D1695" s="5">
        <v>30000000</v>
      </c>
      <c r="E1695" s="5">
        <v>38747385</v>
      </c>
      <c r="F1695" s="5">
        <v>38747385</v>
      </c>
      <c r="G1695" s="5"/>
    </row>
    <row r="1696" spans="1:7">
      <c r="A1696" s="4">
        <v>1695</v>
      </c>
      <c r="B1696" s="6" t="s">
        <v>1236</v>
      </c>
      <c r="C1696" s="12" t="s">
        <v>2402</v>
      </c>
      <c r="D1696" s="5">
        <v>30000000</v>
      </c>
      <c r="E1696" s="5">
        <v>38432823</v>
      </c>
      <c r="F1696" s="5">
        <v>41457834</v>
      </c>
      <c r="G1696" s="5"/>
    </row>
    <row r="1697" spans="1:7">
      <c r="A1697" s="4">
        <v>1696</v>
      </c>
      <c r="B1697" s="6" t="s">
        <v>2403</v>
      </c>
      <c r="C1697" s="12" t="s">
        <v>2404</v>
      </c>
      <c r="D1697" s="5">
        <v>30000000</v>
      </c>
      <c r="E1697" s="5">
        <v>38413606</v>
      </c>
      <c r="F1697" s="5">
        <v>81613606</v>
      </c>
      <c r="G1697" s="5"/>
    </row>
    <row r="1698" spans="1:7">
      <c r="A1698" s="4">
        <v>1697</v>
      </c>
      <c r="B1698" s="6" t="s">
        <v>1604</v>
      </c>
      <c r="C1698" s="12" t="s">
        <v>2405</v>
      </c>
      <c r="D1698" s="5">
        <v>30000000</v>
      </c>
      <c r="E1698" s="5">
        <v>38233676</v>
      </c>
      <c r="F1698" s="5">
        <v>84646831</v>
      </c>
      <c r="G1698" s="5"/>
    </row>
    <row r="1699" spans="1:7">
      <c r="A1699" s="4">
        <v>1698</v>
      </c>
      <c r="B1699" s="6" t="s">
        <v>2406</v>
      </c>
      <c r="C1699" s="12" t="s">
        <v>2407</v>
      </c>
      <c r="D1699" s="5">
        <v>30000000</v>
      </c>
      <c r="E1699" s="5">
        <v>38122000</v>
      </c>
      <c r="F1699" s="5">
        <v>38122000</v>
      </c>
      <c r="G1699" s="5"/>
    </row>
    <row r="1700" spans="1:7">
      <c r="A1700" s="4">
        <v>1699</v>
      </c>
      <c r="B1700" s="6" t="s">
        <v>2408</v>
      </c>
      <c r="C1700" s="12" t="s">
        <v>2409</v>
      </c>
      <c r="D1700" s="5">
        <v>30000000</v>
      </c>
      <c r="E1700" s="5">
        <v>36918811</v>
      </c>
      <c r="F1700" s="5">
        <v>51078541</v>
      </c>
      <c r="G1700" s="5"/>
    </row>
    <row r="1701" spans="1:7">
      <c r="A1701" s="4">
        <v>1700</v>
      </c>
      <c r="B1701" s="6" t="s">
        <v>1872</v>
      </c>
      <c r="C1701" s="12" t="s">
        <v>2410</v>
      </c>
      <c r="D1701" s="5">
        <v>30000000</v>
      </c>
      <c r="E1701" s="5">
        <v>35927406</v>
      </c>
      <c r="F1701" s="5">
        <v>51327406</v>
      </c>
      <c r="G1701" s="5"/>
    </row>
    <row r="1702" spans="1:7">
      <c r="A1702" s="4">
        <v>1701</v>
      </c>
      <c r="B1702" s="6">
        <v>40550</v>
      </c>
      <c r="C1702" s="12" t="s">
        <v>2411</v>
      </c>
      <c r="D1702" s="5">
        <v>30000000</v>
      </c>
      <c r="E1702" s="5">
        <v>35608245</v>
      </c>
      <c r="F1702" s="5">
        <v>61449135</v>
      </c>
      <c r="G1702" s="5"/>
    </row>
    <row r="1703" spans="1:7">
      <c r="A1703" s="4">
        <v>1702</v>
      </c>
      <c r="B1703" s="6" t="s">
        <v>973</v>
      </c>
      <c r="C1703" s="12" t="s">
        <v>2412</v>
      </c>
      <c r="D1703" s="5">
        <v>30000000</v>
      </c>
      <c r="E1703" s="5">
        <v>35266619</v>
      </c>
      <c r="F1703" s="5">
        <v>82409520</v>
      </c>
      <c r="G1703" s="5"/>
    </row>
    <row r="1704" spans="1:7">
      <c r="A1704" s="4">
        <v>1703</v>
      </c>
      <c r="B1704" s="6">
        <v>38721</v>
      </c>
      <c r="C1704" s="12" t="s">
        <v>2413</v>
      </c>
      <c r="D1704" s="5">
        <v>30000000</v>
      </c>
      <c r="E1704" s="5">
        <v>34742066</v>
      </c>
      <c r="F1704" s="5">
        <v>65390493</v>
      </c>
      <c r="G1704" s="5"/>
    </row>
    <row r="1705" spans="1:7">
      <c r="A1705" s="4">
        <v>1704</v>
      </c>
      <c r="B1705" s="6" t="s">
        <v>11</v>
      </c>
      <c r="C1705" s="12" t="s">
        <v>2414</v>
      </c>
      <c r="D1705" s="5">
        <v>30000000</v>
      </c>
      <c r="E1705" s="5">
        <v>32367005</v>
      </c>
      <c r="F1705" s="5">
        <v>102716321</v>
      </c>
      <c r="G1705" s="5"/>
    </row>
    <row r="1706" spans="1:7">
      <c r="A1706" s="4">
        <v>1705</v>
      </c>
      <c r="B1706" s="6">
        <v>42069</v>
      </c>
      <c r="C1706" s="12" t="s">
        <v>2415</v>
      </c>
      <c r="D1706" s="5">
        <v>30000000</v>
      </c>
      <c r="E1706" s="5">
        <v>32363404</v>
      </c>
      <c r="F1706" s="5">
        <v>46225326</v>
      </c>
      <c r="G1706" s="5"/>
    </row>
    <row r="1707" spans="1:7">
      <c r="A1707" s="4">
        <v>1706</v>
      </c>
      <c r="B1707" s="6">
        <v>36897</v>
      </c>
      <c r="C1707" s="12" t="s">
        <v>2416</v>
      </c>
      <c r="D1707" s="5">
        <v>30000000</v>
      </c>
      <c r="E1707" s="5">
        <v>32267774</v>
      </c>
      <c r="F1707" s="5">
        <v>38462071</v>
      </c>
      <c r="G1707" s="5"/>
    </row>
    <row r="1708" spans="1:7">
      <c r="A1708" s="4">
        <v>1707</v>
      </c>
      <c r="B1708" s="6">
        <v>41488</v>
      </c>
      <c r="C1708" s="12" t="s">
        <v>2417</v>
      </c>
      <c r="D1708" s="5">
        <v>30000000</v>
      </c>
      <c r="E1708" s="5">
        <v>32172757</v>
      </c>
      <c r="F1708" s="5">
        <v>66742138</v>
      </c>
      <c r="G1708" s="5"/>
    </row>
    <row r="1709" spans="1:7">
      <c r="A1709" s="4">
        <v>1708</v>
      </c>
      <c r="B1709" s="6">
        <v>40065</v>
      </c>
      <c r="C1709" s="12">
        <v>9</v>
      </c>
      <c r="D1709" s="5">
        <v>30000000</v>
      </c>
      <c r="E1709" s="5">
        <v>31749894</v>
      </c>
      <c r="F1709" s="5">
        <v>48559999</v>
      </c>
      <c r="G1709" s="5"/>
    </row>
    <row r="1710" spans="1:7">
      <c r="A1710" s="4">
        <v>1709</v>
      </c>
      <c r="B1710" s="6">
        <v>41677</v>
      </c>
      <c r="C1710" s="12" t="s">
        <v>2418</v>
      </c>
      <c r="D1710" s="5">
        <v>30000000</v>
      </c>
      <c r="E1710" s="5">
        <v>30577122</v>
      </c>
      <c r="F1710" s="5">
        <v>87956618</v>
      </c>
      <c r="G1710" s="5"/>
    </row>
    <row r="1711" spans="1:7">
      <c r="A1711" s="4">
        <v>1710</v>
      </c>
      <c r="B1711" s="6">
        <v>41647</v>
      </c>
      <c r="C1711" s="12" t="s">
        <v>2419</v>
      </c>
      <c r="D1711" s="5">
        <v>30000000</v>
      </c>
      <c r="E1711" s="5">
        <v>30569935</v>
      </c>
      <c r="F1711" s="5">
        <v>33315804</v>
      </c>
      <c r="G1711" s="5"/>
    </row>
    <row r="1712" spans="1:7">
      <c r="A1712" s="4">
        <v>1711</v>
      </c>
      <c r="B1712" s="6" t="s">
        <v>1357</v>
      </c>
      <c r="C1712" s="12" t="s">
        <v>2420</v>
      </c>
      <c r="D1712" s="5">
        <v>30000000</v>
      </c>
      <c r="E1712" s="5">
        <v>28700285</v>
      </c>
      <c r="F1712" s="5">
        <v>61623819</v>
      </c>
      <c r="G1712" s="5"/>
    </row>
    <row r="1713" spans="1:7">
      <c r="A1713" s="4">
        <v>1712</v>
      </c>
      <c r="B1713" s="6">
        <v>38021</v>
      </c>
      <c r="C1713" s="12" t="s">
        <v>2421</v>
      </c>
      <c r="D1713" s="5">
        <v>30000000</v>
      </c>
      <c r="E1713" s="5">
        <v>28165882</v>
      </c>
      <c r="F1713" s="5">
        <v>29356757</v>
      </c>
      <c r="G1713" s="5"/>
    </row>
    <row r="1714" spans="1:7">
      <c r="A1714" s="4">
        <v>1713</v>
      </c>
      <c r="B1714" s="6" t="s">
        <v>40</v>
      </c>
      <c r="C1714" s="12" t="s">
        <v>2422</v>
      </c>
      <c r="D1714" s="5">
        <v>30000000</v>
      </c>
      <c r="E1714" s="5">
        <v>26692846</v>
      </c>
      <c r="F1714" s="5">
        <v>50145607</v>
      </c>
      <c r="G1714" s="5"/>
    </row>
    <row r="1715" spans="1:7">
      <c r="A1715" s="4">
        <v>1714</v>
      </c>
      <c r="B1715" s="6" t="s">
        <v>1151</v>
      </c>
      <c r="C1715" s="12" t="s">
        <v>2423</v>
      </c>
      <c r="D1715" s="5">
        <v>30000000</v>
      </c>
      <c r="E1715" s="5">
        <v>26528684</v>
      </c>
      <c r="F1715" s="5">
        <v>29203383</v>
      </c>
      <c r="G1715" s="5"/>
    </row>
    <row r="1716" spans="1:7">
      <c r="A1716" s="4">
        <v>1715</v>
      </c>
      <c r="B1716" s="6" t="s">
        <v>883</v>
      </c>
      <c r="C1716" s="12" t="s">
        <v>2424</v>
      </c>
      <c r="D1716" s="5">
        <v>30000000</v>
      </c>
      <c r="E1716" s="5">
        <v>26214846</v>
      </c>
      <c r="F1716" s="5">
        <v>26214846</v>
      </c>
      <c r="G1716" s="5"/>
    </row>
    <row r="1717" spans="1:7">
      <c r="A1717" s="4">
        <v>1716</v>
      </c>
      <c r="B1717" s="6">
        <v>34797</v>
      </c>
      <c r="C1717" s="12" t="s">
        <v>2425</v>
      </c>
      <c r="D1717" s="5">
        <v>30000000</v>
      </c>
      <c r="E1717" s="5">
        <v>23998226</v>
      </c>
      <c r="F1717" s="5">
        <v>23998226</v>
      </c>
      <c r="G1717" s="5"/>
    </row>
    <row r="1718" spans="1:7">
      <c r="A1718" s="4">
        <v>1717</v>
      </c>
      <c r="B1718" s="6" t="s">
        <v>2075</v>
      </c>
      <c r="C1718" s="12" t="s">
        <v>2426</v>
      </c>
      <c r="D1718" s="5">
        <v>30000000</v>
      </c>
      <c r="E1718" s="5">
        <v>23337196</v>
      </c>
      <c r="F1718" s="5">
        <v>26708196</v>
      </c>
      <c r="G1718" s="5"/>
    </row>
    <row r="1719" spans="1:7">
      <c r="A1719" s="4">
        <v>1718</v>
      </c>
      <c r="B1719" s="6">
        <v>40635</v>
      </c>
      <c r="C1719" s="12" t="s">
        <v>2427</v>
      </c>
      <c r="D1719" s="5">
        <v>30000000</v>
      </c>
      <c r="E1719" s="5">
        <v>23209310</v>
      </c>
      <c r="F1719" s="5">
        <v>104283753</v>
      </c>
      <c r="G1719" s="5"/>
    </row>
    <row r="1720" spans="1:7">
      <c r="A1720" s="4">
        <v>1719</v>
      </c>
      <c r="B1720" s="6" t="s">
        <v>859</v>
      </c>
      <c r="C1720" s="12" t="s">
        <v>2428</v>
      </c>
      <c r="D1720" s="5">
        <v>30000000</v>
      </c>
      <c r="E1720" s="5">
        <v>22530295</v>
      </c>
      <c r="F1720" s="5">
        <v>60772856</v>
      </c>
      <c r="G1720" s="5"/>
    </row>
    <row r="1721" spans="1:7">
      <c r="A1721" s="4">
        <v>1720</v>
      </c>
      <c r="B1721" s="6" t="s">
        <v>966</v>
      </c>
      <c r="C1721" s="12" t="s">
        <v>2429</v>
      </c>
      <c r="D1721" s="5">
        <v>30000000</v>
      </c>
      <c r="E1721" s="5">
        <v>21800302</v>
      </c>
      <c r="F1721" s="5">
        <v>21827296</v>
      </c>
      <c r="G1721" s="5"/>
    </row>
    <row r="1722" spans="1:7">
      <c r="A1722" s="4">
        <v>1721</v>
      </c>
      <c r="B1722" s="6" t="s">
        <v>56</v>
      </c>
      <c r="C1722" s="12" t="s">
        <v>2430</v>
      </c>
      <c r="D1722" s="5">
        <v>30000000</v>
      </c>
      <c r="E1722" s="5">
        <v>21148651</v>
      </c>
      <c r="F1722" s="5">
        <v>67255916</v>
      </c>
      <c r="G1722" s="5"/>
    </row>
    <row r="1723" spans="1:7">
      <c r="A1723" s="4">
        <v>1722</v>
      </c>
      <c r="B1723" s="6">
        <v>38146</v>
      </c>
      <c r="C1723" s="12" t="s">
        <v>2431</v>
      </c>
      <c r="D1723" s="5">
        <v>30000000</v>
      </c>
      <c r="E1723" s="5">
        <v>20422207</v>
      </c>
      <c r="F1723" s="5">
        <v>21758371</v>
      </c>
      <c r="G1723" s="5"/>
    </row>
    <row r="1724" spans="1:7">
      <c r="A1724" s="4">
        <v>1723</v>
      </c>
      <c r="B1724" s="6" t="s">
        <v>2432</v>
      </c>
      <c r="C1724" s="12" t="s">
        <v>2433</v>
      </c>
      <c r="D1724" s="5">
        <v>30000000</v>
      </c>
      <c r="E1724" s="5">
        <v>20040895</v>
      </c>
      <c r="F1724" s="5">
        <v>36040895</v>
      </c>
      <c r="G1724" s="5"/>
    </row>
    <row r="1725" spans="1:7">
      <c r="A1725" s="4">
        <v>1724</v>
      </c>
      <c r="B1725" s="6">
        <v>41374</v>
      </c>
      <c r="C1725" s="12" t="s">
        <v>2434</v>
      </c>
      <c r="D1725" s="5">
        <v>30000000</v>
      </c>
      <c r="E1725" s="5">
        <v>19316646</v>
      </c>
      <c r="F1725" s="5">
        <v>60512680</v>
      </c>
      <c r="G1725" s="5"/>
    </row>
    <row r="1726" spans="1:7">
      <c r="A1726" s="4">
        <v>1725</v>
      </c>
      <c r="B1726" s="6">
        <v>35948</v>
      </c>
      <c r="C1726" s="12" t="s">
        <v>2435</v>
      </c>
      <c r="D1726" s="5">
        <v>30000000</v>
      </c>
      <c r="E1726" s="5">
        <v>19035741</v>
      </c>
      <c r="F1726" s="5">
        <v>19035741</v>
      </c>
      <c r="G1726" s="5"/>
    </row>
    <row r="1727" spans="1:7">
      <c r="A1727" s="4">
        <v>1726</v>
      </c>
      <c r="B1727" s="6">
        <v>38779</v>
      </c>
      <c r="C1727" s="12" t="s">
        <v>2436</v>
      </c>
      <c r="D1727" s="5">
        <v>30000000</v>
      </c>
      <c r="E1727" s="5">
        <v>18522064</v>
      </c>
      <c r="F1727" s="5">
        <v>30962112</v>
      </c>
      <c r="G1727" s="5"/>
    </row>
    <row r="1728" spans="1:7">
      <c r="A1728" s="4">
        <v>1727</v>
      </c>
      <c r="B1728" s="6" t="s">
        <v>970</v>
      </c>
      <c r="C1728" s="12" t="s">
        <v>2437</v>
      </c>
      <c r="D1728" s="5">
        <v>30000000</v>
      </c>
      <c r="E1728" s="5">
        <v>18324242</v>
      </c>
      <c r="F1728" s="5">
        <v>23676771</v>
      </c>
      <c r="G1728" s="5"/>
    </row>
    <row r="1729" spans="1:7">
      <c r="A1729" s="4">
        <v>1728</v>
      </c>
      <c r="B1729" s="6" t="s">
        <v>635</v>
      </c>
      <c r="C1729" s="12" t="s">
        <v>2438</v>
      </c>
      <c r="D1729" s="5">
        <v>30000000</v>
      </c>
      <c r="E1729" s="5">
        <v>18298649</v>
      </c>
      <c r="F1729" s="5">
        <v>40520649</v>
      </c>
      <c r="G1729" s="5"/>
    </row>
    <row r="1730" spans="1:7">
      <c r="A1730" s="4">
        <v>1729</v>
      </c>
      <c r="B1730" s="6" t="s">
        <v>2439</v>
      </c>
      <c r="C1730" s="12" t="s">
        <v>2440</v>
      </c>
      <c r="D1730" s="5">
        <v>30000000</v>
      </c>
      <c r="E1730" s="5">
        <v>17266505</v>
      </c>
      <c r="F1730" s="5">
        <v>36722311</v>
      </c>
      <c r="G1730" s="5"/>
    </row>
    <row r="1731" spans="1:7">
      <c r="A1731" s="4">
        <v>1730</v>
      </c>
      <c r="B1731" s="6" t="s">
        <v>2441</v>
      </c>
      <c r="C1731" s="12" t="s">
        <v>2442</v>
      </c>
      <c r="D1731" s="5">
        <v>30000000</v>
      </c>
      <c r="E1731" s="5">
        <v>17192205</v>
      </c>
      <c r="F1731" s="5">
        <v>19892205</v>
      </c>
      <c r="G1731" s="5"/>
    </row>
    <row r="1732" spans="1:7">
      <c r="A1732" s="4">
        <v>1731</v>
      </c>
      <c r="B1732" s="6">
        <v>40274</v>
      </c>
      <c r="C1732" s="12" t="s">
        <v>2443</v>
      </c>
      <c r="D1732" s="5">
        <v>30000000</v>
      </c>
      <c r="E1732" s="5">
        <v>17010170</v>
      </c>
      <c r="F1732" s="5">
        <v>26857459</v>
      </c>
      <c r="G1732" s="5"/>
    </row>
    <row r="1733" spans="1:7">
      <c r="A1733" s="4">
        <v>1732</v>
      </c>
      <c r="B1733" s="6" t="s">
        <v>1337</v>
      </c>
      <c r="C1733" s="12" t="s">
        <v>2444</v>
      </c>
      <c r="D1733" s="5">
        <v>30000000</v>
      </c>
      <c r="E1733" s="5">
        <v>16930884</v>
      </c>
      <c r="F1733" s="5">
        <v>32955399</v>
      </c>
      <c r="G1733" s="5"/>
    </row>
    <row r="1734" spans="1:7">
      <c r="A1734" s="4">
        <v>1733</v>
      </c>
      <c r="B1734" s="6">
        <v>38234</v>
      </c>
      <c r="C1734" s="12" t="s">
        <v>2445</v>
      </c>
      <c r="D1734" s="5">
        <v>30000000</v>
      </c>
      <c r="E1734" s="5">
        <v>16323969</v>
      </c>
      <c r="F1734" s="5">
        <v>26323969</v>
      </c>
      <c r="G1734" s="5"/>
    </row>
    <row r="1735" spans="1:7">
      <c r="A1735" s="4">
        <v>1734</v>
      </c>
      <c r="B1735" s="6">
        <v>31420</v>
      </c>
      <c r="C1735" s="12" t="s">
        <v>2446</v>
      </c>
      <c r="D1735" s="5">
        <v>30000000</v>
      </c>
      <c r="E1735" s="5">
        <v>16295774</v>
      </c>
      <c r="F1735" s="5">
        <v>16295774</v>
      </c>
      <c r="G1735" s="5"/>
    </row>
    <row r="1736" spans="1:7">
      <c r="A1736" s="4">
        <v>1735</v>
      </c>
      <c r="B1736" s="6" t="s">
        <v>1347</v>
      </c>
      <c r="C1736" s="12" t="s">
        <v>2447</v>
      </c>
      <c r="D1736" s="5">
        <v>30000000</v>
      </c>
      <c r="E1736" s="5">
        <v>15740721</v>
      </c>
      <c r="F1736" s="5">
        <v>43440721</v>
      </c>
      <c r="G1736" s="5"/>
    </row>
    <row r="1737" spans="1:7">
      <c r="A1737" s="4">
        <v>1736</v>
      </c>
      <c r="B1737" s="6" t="s">
        <v>784</v>
      </c>
      <c r="C1737" s="12" t="s">
        <v>2448</v>
      </c>
      <c r="D1737" s="5">
        <v>30000000</v>
      </c>
      <c r="E1737" s="5">
        <v>15007991</v>
      </c>
      <c r="F1737" s="5">
        <v>27147991</v>
      </c>
      <c r="G1737" s="5"/>
    </row>
    <row r="1738" spans="1:7">
      <c r="A1738" s="4">
        <v>1737</v>
      </c>
      <c r="B1738" s="6" t="s">
        <v>2281</v>
      </c>
      <c r="C1738" s="12" t="s">
        <v>2449</v>
      </c>
      <c r="D1738" s="5">
        <v>30000000</v>
      </c>
      <c r="E1738" s="5">
        <v>14334645</v>
      </c>
      <c r="F1738" s="5">
        <v>16910708</v>
      </c>
      <c r="G1738" s="5"/>
    </row>
    <row r="1739" spans="1:7">
      <c r="A1739" s="4">
        <v>1738</v>
      </c>
      <c r="B1739" s="6" t="s">
        <v>291</v>
      </c>
      <c r="C1739" s="12" t="s">
        <v>2450</v>
      </c>
      <c r="D1739" s="5">
        <v>30000000</v>
      </c>
      <c r="E1739" s="5">
        <v>14208384</v>
      </c>
      <c r="F1739" s="5">
        <v>15358583</v>
      </c>
      <c r="G1739" s="5"/>
    </row>
    <row r="1740" spans="1:7">
      <c r="A1740" s="4">
        <v>1739</v>
      </c>
      <c r="B1740" s="6">
        <v>38055</v>
      </c>
      <c r="C1740" s="12" t="s">
        <v>2451</v>
      </c>
      <c r="D1740" s="5">
        <v>30000000</v>
      </c>
      <c r="E1740" s="5">
        <v>13001257</v>
      </c>
      <c r="F1740" s="5">
        <v>21601257</v>
      </c>
      <c r="G1740" s="5"/>
    </row>
    <row r="1741" spans="1:7">
      <c r="A1741" s="4">
        <v>1740</v>
      </c>
      <c r="B1741" s="6" t="s">
        <v>959</v>
      </c>
      <c r="C1741" s="12" t="s">
        <v>2452</v>
      </c>
      <c r="D1741" s="5">
        <v>30000000</v>
      </c>
      <c r="E1741" s="5">
        <v>12712093</v>
      </c>
      <c r="F1741" s="5">
        <v>26184400</v>
      </c>
      <c r="G1741" s="5"/>
    </row>
    <row r="1742" spans="1:7">
      <c r="A1742" s="4">
        <v>1741</v>
      </c>
      <c r="B1742" s="6" t="s">
        <v>2166</v>
      </c>
      <c r="C1742" s="12" t="s">
        <v>2453</v>
      </c>
      <c r="D1742" s="5">
        <v>30000000</v>
      </c>
      <c r="E1742" s="5">
        <v>12050299</v>
      </c>
      <c r="F1742" s="5">
        <v>48330757</v>
      </c>
      <c r="G1742" s="5"/>
    </row>
    <row r="1743" spans="1:7">
      <c r="A1743" s="4">
        <v>1742</v>
      </c>
      <c r="B1743" s="6" t="s">
        <v>889</v>
      </c>
      <c r="C1743" s="12" t="s">
        <v>2454</v>
      </c>
      <c r="D1743" s="5">
        <v>30000000</v>
      </c>
      <c r="E1743" s="5">
        <v>12017369</v>
      </c>
      <c r="F1743" s="5">
        <v>12017369</v>
      </c>
      <c r="G1743" s="5"/>
    </row>
    <row r="1744" spans="1:7">
      <c r="A1744" s="4">
        <v>1743</v>
      </c>
      <c r="B1744" s="6">
        <v>36497</v>
      </c>
      <c r="C1744" s="12" t="s">
        <v>2455</v>
      </c>
      <c r="D1744" s="5">
        <v>30000000</v>
      </c>
      <c r="E1744" s="5">
        <v>11578022</v>
      </c>
      <c r="F1744" s="5">
        <v>11578022</v>
      </c>
      <c r="G1744" s="5"/>
    </row>
    <row r="1745" spans="1:7">
      <c r="A1745" s="4">
        <v>1744</v>
      </c>
      <c r="B1745" s="6">
        <v>37226</v>
      </c>
      <c r="C1745" s="12" t="s">
        <v>2456</v>
      </c>
      <c r="D1745" s="5">
        <v>30000000</v>
      </c>
      <c r="E1745" s="5">
        <v>10965209</v>
      </c>
      <c r="F1745" s="5">
        <v>17865209</v>
      </c>
      <c r="G1745" s="5"/>
    </row>
    <row r="1746" spans="1:7">
      <c r="A1746" s="4">
        <v>1745</v>
      </c>
      <c r="B1746" s="6">
        <v>41489</v>
      </c>
      <c r="C1746" s="12" t="s">
        <v>2457</v>
      </c>
      <c r="D1746" s="5">
        <v>30000000</v>
      </c>
      <c r="E1746" s="5">
        <v>10895295</v>
      </c>
      <c r="F1746" s="5">
        <v>19599974</v>
      </c>
      <c r="G1746" s="5"/>
    </row>
    <row r="1747" spans="1:7">
      <c r="A1747" s="4">
        <v>1746</v>
      </c>
      <c r="B1747" s="6" t="s">
        <v>354</v>
      </c>
      <c r="C1747" s="12" t="s">
        <v>2458</v>
      </c>
      <c r="D1747" s="5">
        <v>30000000</v>
      </c>
      <c r="E1747" s="5">
        <v>10143779</v>
      </c>
      <c r="F1747" s="5">
        <v>23353111</v>
      </c>
      <c r="G1747" s="5"/>
    </row>
    <row r="1748" spans="1:7">
      <c r="A1748" s="4">
        <v>1747</v>
      </c>
      <c r="B1748" s="6">
        <v>40090</v>
      </c>
      <c r="C1748" s="12" t="s">
        <v>2459</v>
      </c>
      <c r="D1748" s="5">
        <v>30000000</v>
      </c>
      <c r="E1748" s="5">
        <v>9362785</v>
      </c>
      <c r="F1748" s="5">
        <v>58228460</v>
      </c>
      <c r="G1748" s="5"/>
    </row>
    <row r="1749" spans="1:7">
      <c r="A1749" s="4">
        <v>1748</v>
      </c>
      <c r="B1749" s="6" t="s">
        <v>1468</v>
      </c>
      <c r="C1749" s="12" t="s">
        <v>2460</v>
      </c>
      <c r="D1749" s="5">
        <v>30000000</v>
      </c>
      <c r="E1749" s="5">
        <v>9055010</v>
      </c>
      <c r="F1749" s="5">
        <v>10419084</v>
      </c>
      <c r="G1749" s="5"/>
    </row>
    <row r="1750" spans="1:7">
      <c r="A1750" s="4">
        <v>1749</v>
      </c>
      <c r="B1750" s="6">
        <v>38604</v>
      </c>
      <c r="C1750" s="12" t="s">
        <v>2461</v>
      </c>
      <c r="D1750" s="5">
        <v>30000000</v>
      </c>
      <c r="E1750" s="5">
        <v>8535575</v>
      </c>
      <c r="F1750" s="5">
        <v>18535575</v>
      </c>
      <c r="G1750" s="5"/>
    </row>
    <row r="1751" spans="1:7">
      <c r="A1751" s="4">
        <v>1750</v>
      </c>
      <c r="B1751" s="6" t="s">
        <v>590</v>
      </c>
      <c r="C1751" s="12" t="s">
        <v>2462</v>
      </c>
      <c r="D1751" s="5">
        <v>30000000</v>
      </c>
      <c r="E1751" s="5">
        <v>7689607</v>
      </c>
      <c r="F1751" s="5">
        <v>64352607</v>
      </c>
      <c r="G1751" s="5"/>
    </row>
    <row r="1752" spans="1:7">
      <c r="A1752" s="4">
        <v>1751</v>
      </c>
      <c r="B1752" s="6" t="s">
        <v>95</v>
      </c>
      <c r="C1752" s="12" t="s">
        <v>2463</v>
      </c>
      <c r="D1752" s="5">
        <v>30000000</v>
      </c>
      <c r="E1752" s="5">
        <v>7502560</v>
      </c>
      <c r="F1752" s="5">
        <v>8845575</v>
      </c>
      <c r="G1752" s="5"/>
    </row>
    <row r="1753" spans="1:7">
      <c r="A1753" s="4">
        <v>1752</v>
      </c>
      <c r="B1753" s="6" t="s">
        <v>983</v>
      </c>
      <c r="C1753" s="12" t="s">
        <v>2464</v>
      </c>
      <c r="D1753" s="5">
        <v>30000000</v>
      </c>
      <c r="E1753" s="5">
        <v>6916869</v>
      </c>
      <c r="F1753" s="5">
        <v>6916869</v>
      </c>
      <c r="G1753" s="5"/>
    </row>
    <row r="1754" spans="1:7">
      <c r="A1754" s="4">
        <v>1753</v>
      </c>
      <c r="B1754" s="6">
        <v>30687</v>
      </c>
      <c r="C1754" s="12" t="s">
        <v>2465</v>
      </c>
      <c r="D1754" s="5">
        <v>30000000</v>
      </c>
      <c r="E1754" s="5">
        <v>5321508</v>
      </c>
      <c r="F1754" s="5">
        <v>5321508</v>
      </c>
      <c r="G1754" s="5"/>
    </row>
    <row r="1755" spans="1:7">
      <c r="A1755" s="4">
        <v>1754</v>
      </c>
      <c r="B1755" s="6" t="s">
        <v>2466</v>
      </c>
      <c r="C1755" s="12" t="s">
        <v>2467</v>
      </c>
      <c r="D1755" s="5">
        <v>30000000</v>
      </c>
      <c r="E1755" s="5">
        <v>4167493</v>
      </c>
      <c r="F1755" s="5">
        <v>4967493</v>
      </c>
      <c r="G1755" s="5"/>
    </row>
    <row r="1756" spans="1:7">
      <c r="A1756" s="4">
        <v>1755</v>
      </c>
      <c r="B1756" s="6" t="s">
        <v>1670</v>
      </c>
      <c r="C1756" s="12" t="s">
        <v>2468</v>
      </c>
      <c r="D1756" s="5">
        <v>30000000</v>
      </c>
      <c r="E1756" s="5">
        <v>3909149</v>
      </c>
      <c r="F1756" s="5">
        <v>15313631</v>
      </c>
      <c r="G1756" s="5"/>
    </row>
    <row r="1757" spans="1:7">
      <c r="A1757" s="4">
        <v>1756</v>
      </c>
      <c r="B1757" s="6" t="s">
        <v>2469</v>
      </c>
      <c r="C1757" s="12" t="s">
        <v>2470</v>
      </c>
      <c r="D1757" s="5">
        <v>30000000</v>
      </c>
      <c r="E1757" s="5">
        <v>3765585</v>
      </c>
      <c r="F1757" s="5">
        <v>18765585</v>
      </c>
      <c r="G1757" s="5"/>
    </row>
    <row r="1758" spans="1:7">
      <c r="A1758" s="4">
        <v>1757</v>
      </c>
      <c r="B1758" s="6">
        <v>37656</v>
      </c>
      <c r="C1758" s="12" t="s">
        <v>2471</v>
      </c>
      <c r="D1758" s="5">
        <v>30000000</v>
      </c>
      <c r="E1758" s="5">
        <v>3517797</v>
      </c>
      <c r="F1758" s="5">
        <v>6460758</v>
      </c>
      <c r="G1758" s="5"/>
    </row>
    <row r="1759" spans="1:7">
      <c r="A1759" s="4">
        <v>1758</v>
      </c>
      <c r="B1759" s="6" t="s">
        <v>2472</v>
      </c>
      <c r="C1759" s="12" t="s">
        <v>2473</v>
      </c>
      <c r="D1759" s="5">
        <v>30000000</v>
      </c>
      <c r="E1759" s="5">
        <v>3102550</v>
      </c>
      <c r="F1759" s="5">
        <v>3252550</v>
      </c>
      <c r="G1759" s="5"/>
    </row>
    <row r="1760" spans="1:7">
      <c r="A1760" s="4">
        <v>1759</v>
      </c>
      <c r="B1760" s="6" t="s">
        <v>2474</v>
      </c>
      <c r="C1760" s="12" t="s">
        <v>2475</v>
      </c>
      <c r="D1760" s="5">
        <v>30000000</v>
      </c>
      <c r="E1760" s="5">
        <v>3005605</v>
      </c>
      <c r="F1760" s="5">
        <v>35891257</v>
      </c>
      <c r="G1760" s="5"/>
    </row>
    <row r="1761" spans="1:7">
      <c r="A1761" s="4">
        <v>1760</v>
      </c>
      <c r="B1761" s="6">
        <v>38842</v>
      </c>
      <c r="C1761" s="12" t="s">
        <v>2476</v>
      </c>
      <c r="D1761" s="5">
        <v>30000000</v>
      </c>
      <c r="E1761" s="5">
        <v>669625</v>
      </c>
      <c r="F1761" s="5">
        <v>35869934</v>
      </c>
      <c r="G1761" s="5"/>
    </row>
    <row r="1762" spans="1:7">
      <c r="A1762" s="4">
        <v>1761</v>
      </c>
      <c r="B1762" s="6" t="s">
        <v>975</v>
      </c>
      <c r="C1762" s="12" t="s">
        <v>2477</v>
      </c>
      <c r="D1762" s="5">
        <v>30000000</v>
      </c>
      <c r="E1762" s="5">
        <v>538690</v>
      </c>
      <c r="F1762" s="5">
        <v>3721988</v>
      </c>
      <c r="G1762" s="5"/>
    </row>
    <row r="1763" spans="1:7">
      <c r="A1763" s="4">
        <v>1762</v>
      </c>
      <c r="B1763" s="6" t="s">
        <v>377</v>
      </c>
      <c r="C1763" s="12" t="s">
        <v>2478</v>
      </c>
      <c r="D1763" s="5">
        <v>30000000</v>
      </c>
      <c r="E1763" s="5">
        <v>480314</v>
      </c>
      <c r="F1763" s="5">
        <v>7755686</v>
      </c>
      <c r="G1763" s="5"/>
    </row>
    <row r="1764" spans="1:7">
      <c r="A1764" s="4">
        <v>1763</v>
      </c>
      <c r="B1764" s="6" t="s">
        <v>732</v>
      </c>
      <c r="C1764" s="12" t="s">
        <v>2479</v>
      </c>
      <c r="D1764" s="5">
        <v>30000000</v>
      </c>
      <c r="E1764" s="5">
        <v>201857</v>
      </c>
      <c r="F1764" s="5">
        <v>52339566</v>
      </c>
      <c r="G1764" s="5"/>
    </row>
    <row r="1765" spans="1:7">
      <c r="A1765" s="4">
        <v>1764</v>
      </c>
      <c r="B1765" s="6">
        <v>40734</v>
      </c>
      <c r="C1765" s="12" t="s">
        <v>2480</v>
      </c>
      <c r="D1765" s="5">
        <v>30000000</v>
      </c>
      <c r="E1765" s="5">
        <v>135739</v>
      </c>
      <c r="F1765" s="5">
        <v>8593154</v>
      </c>
      <c r="G1765" s="5"/>
    </row>
    <row r="1766" spans="1:7">
      <c r="A1766" s="4">
        <v>1765</v>
      </c>
      <c r="B1766" s="6" t="s">
        <v>2481</v>
      </c>
      <c r="C1766" s="12" t="s">
        <v>2482</v>
      </c>
      <c r="D1766" s="5">
        <v>30000000</v>
      </c>
      <c r="E1766" s="5">
        <v>3200</v>
      </c>
      <c r="F1766" s="5">
        <v>929157</v>
      </c>
      <c r="G1766" s="5"/>
    </row>
    <row r="1767" spans="1:7">
      <c r="A1767" s="4">
        <v>1766</v>
      </c>
      <c r="B1767" s="6">
        <v>42130</v>
      </c>
      <c r="C1767" s="12" t="s">
        <v>2483</v>
      </c>
      <c r="D1767" s="5">
        <v>30000000</v>
      </c>
      <c r="E1767" s="4">
        <v>918</v>
      </c>
      <c r="F1767" s="5">
        <v>168832</v>
      </c>
      <c r="G1767" s="5"/>
    </row>
    <row r="1768" spans="1:7">
      <c r="A1768" s="4">
        <v>1767</v>
      </c>
      <c r="B1768" s="6" t="s">
        <v>2484</v>
      </c>
      <c r="C1768" s="12" t="s">
        <v>2485</v>
      </c>
      <c r="D1768" s="5">
        <v>30000000</v>
      </c>
      <c r="E1768" s="4">
        <v>0</v>
      </c>
      <c r="F1768" s="5">
        <v>53048539</v>
      </c>
      <c r="G1768" s="5"/>
    </row>
    <row r="1769" spans="1:7">
      <c r="A1769" s="4">
        <v>1768</v>
      </c>
      <c r="B1769" s="6">
        <v>42016</v>
      </c>
      <c r="C1769" s="12" t="s">
        <v>2486</v>
      </c>
      <c r="D1769" s="5">
        <v>30000000</v>
      </c>
      <c r="E1769" s="4">
        <v>0</v>
      </c>
      <c r="F1769" s="5">
        <v>25199891</v>
      </c>
      <c r="G1769" s="5"/>
    </row>
    <row r="1770" spans="1:7">
      <c r="A1770" s="4">
        <v>1769</v>
      </c>
      <c r="B1770" s="6" t="s">
        <v>207</v>
      </c>
      <c r="C1770" s="12" t="s">
        <v>2487</v>
      </c>
      <c r="D1770" s="5">
        <v>30000000</v>
      </c>
      <c r="E1770" s="4">
        <v>0</v>
      </c>
      <c r="F1770" s="5">
        <v>2717302</v>
      </c>
      <c r="G1770" s="5"/>
    </row>
    <row r="1771" spans="1:7">
      <c r="A1771" s="4">
        <v>1770</v>
      </c>
      <c r="B1771" s="6">
        <v>42585</v>
      </c>
      <c r="C1771" s="12" t="s">
        <v>2488</v>
      </c>
      <c r="D1771" s="5">
        <v>30000000</v>
      </c>
      <c r="E1771" s="4">
        <v>0</v>
      </c>
      <c r="F1771" s="5">
        <v>172242</v>
      </c>
      <c r="G1771" s="5"/>
    </row>
    <row r="1772" spans="1:7">
      <c r="A1772" s="4">
        <v>1771</v>
      </c>
      <c r="B1772" s="6" t="s">
        <v>2489</v>
      </c>
      <c r="C1772" s="12" t="s">
        <v>2490</v>
      </c>
      <c r="D1772" s="5">
        <v>30000000</v>
      </c>
      <c r="E1772" s="4">
        <v>0</v>
      </c>
      <c r="F1772" s="5">
        <v>143490</v>
      </c>
      <c r="G1772" s="5"/>
    </row>
    <row r="1773" spans="1:7">
      <c r="A1773" s="4">
        <v>1772</v>
      </c>
      <c r="B1773" s="6" t="s">
        <v>2491</v>
      </c>
      <c r="C1773" s="12" t="s">
        <v>2492</v>
      </c>
      <c r="D1773" s="5">
        <v>30000000</v>
      </c>
      <c r="E1773" s="4">
        <v>0</v>
      </c>
      <c r="F1773" s="4">
        <v>0</v>
      </c>
    </row>
    <row r="1774" spans="1:7">
      <c r="A1774" s="4">
        <v>1773</v>
      </c>
      <c r="B1774" s="6" t="s">
        <v>226</v>
      </c>
      <c r="C1774" s="12" t="s">
        <v>2493</v>
      </c>
      <c r="D1774" s="5">
        <v>29000000</v>
      </c>
      <c r="E1774" s="5">
        <v>183785415</v>
      </c>
      <c r="F1774" s="5">
        <v>286995378</v>
      </c>
      <c r="G1774" s="5"/>
    </row>
    <row r="1775" spans="1:7">
      <c r="A1775" s="4">
        <v>1774</v>
      </c>
      <c r="B1775" s="6" t="s">
        <v>35</v>
      </c>
      <c r="C1775" s="12" t="s">
        <v>2494</v>
      </c>
      <c r="D1775" s="5">
        <v>29000000</v>
      </c>
      <c r="E1775" s="5">
        <v>119519402</v>
      </c>
      <c r="F1775" s="5">
        <v>187707495</v>
      </c>
      <c r="G1775" s="5"/>
    </row>
    <row r="1776" spans="1:7">
      <c r="A1776" s="4">
        <v>1775</v>
      </c>
      <c r="B1776" s="6">
        <v>42586</v>
      </c>
      <c r="C1776" s="12" t="s">
        <v>2495</v>
      </c>
      <c r="D1776" s="5">
        <v>29000000</v>
      </c>
      <c r="E1776" s="5">
        <v>63077560</v>
      </c>
      <c r="F1776" s="5">
        <v>77975209</v>
      </c>
      <c r="G1776" s="5"/>
    </row>
    <row r="1777" spans="1:7">
      <c r="A1777" s="4">
        <v>1776</v>
      </c>
      <c r="B1777" s="6" t="s">
        <v>2496</v>
      </c>
      <c r="C1777" s="12" t="s">
        <v>2497</v>
      </c>
      <c r="D1777" s="5">
        <v>29000000</v>
      </c>
      <c r="E1777" s="5">
        <v>57141459</v>
      </c>
      <c r="F1777" s="5">
        <v>168841459</v>
      </c>
      <c r="G1777" s="5"/>
    </row>
    <row r="1778" spans="1:7">
      <c r="A1778" s="4">
        <v>1777</v>
      </c>
      <c r="B1778" s="6">
        <v>37964</v>
      </c>
      <c r="C1778" s="12" t="s">
        <v>2498</v>
      </c>
      <c r="D1778" s="5">
        <v>29000000</v>
      </c>
      <c r="E1778" s="5">
        <v>56330657</v>
      </c>
      <c r="F1778" s="5">
        <v>97413527</v>
      </c>
      <c r="G1778" s="5"/>
    </row>
    <row r="1779" spans="1:7">
      <c r="A1779" s="4">
        <v>1778</v>
      </c>
      <c r="B1779" s="6" t="s">
        <v>1734</v>
      </c>
      <c r="C1779" s="12" t="s">
        <v>2499</v>
      </c>
      <c r="D1779" s="5">
        <v>29000000</v>
      </c>
      <c r="E1779" s="5">
        <v>37036404</v>
      </c>
      <c r="F1779" s="5">
        <v>45336404</v>
      </c>
      <c r="G1779" s="5"/>
    </row>
    <row r="1780" spans="1:7">
      <c r="A1780" s="4">
        <v>1779</v>
      </c>
      <c r="B1780" s="6" t="s">
        <v>899</v>
      </c>
      <c r="C1780" s="12" t="s">
        <v>2500</v>
      </c>
      <c r="D1780" s="5">
        <v>29000000</v>
      </c>
      <c r="E1780" s="5">
        <v>22619589</v>
      </c>
      <c r="F1780" s="5">
        <v>54045832</v>
      </c>
      <c r="G1780" s="5"/>
    </row>
    <row r="1781" spans="1:7">
      <c r="A1781" s="4">
        <v>1780</v>
      </c>
      <c r="B1781" s="6">
        <v>42712</v>
      </c>
      <c r="C1781" s="12" t="s">
        <v>2501</v>
      </c>
      <c r="D1781" s="5">
        <v>29000000</v>
      </c>
      <c r="E1781" s="5">
        <v>20616590</v>
      </c>
      <c r="F1781" s="5">
        <v>37616590</v>
      </c>
      <c r="G1781" s="5"/>
    </row>
    <row r="1782" spans="1:7">
      <c r="A1782" s="4">
        <v>1781</v>
      </c>
      <c r="B1782" s="6">
        <v>39580</v>
      </c>
      <c r="C1782" s="12" t="s">
        <v>2502</v>
      </c>
      <c r="D1782" s="5">
        <v>29000000</v>
      </c>
      <c r="E1782" s="5">
        <v>18622031</v>
      </c>
      <c r="F1782" s="5">
        <v>28452945</v>
      </c>
      <c r="G1782" s="5"/>
    </row>
    <row r="1783" spans="1:7">
      <c r="A1783" s="4">
        <v>1782</v>
      </c>
      <c r="B1783" s="6">
        <v>38332</v>
      </c>
      <c r="C1783" s="12" t="s">
        <v>2503</v>
      </c>
      <c r="D1783" s="5">
        <v>29000000</v>
      </c>
      <c r="E1783" s="5">
        <v>17016190</v>
      </c>
      <c r="F1783" s="5">
        <v>24716190</v>
      </c>
      <c r="G1783" s="5"/>
    </row>
    <row r="1784" spans="1:7">
      <c r="A1784" s="4">
        <v>1783</v>
      </c>
      <c r="B1784" s="6" t="s">
        <v>2504</v>
      </c>
      <c r="C1784" s="12" t="s">
        <v>2505</v>
      </c>
      <c r="D1784" s="5">
        <v>29000000</v>
      </c>
      <c r="E1784" s="5">
        <v>16930185</v>
      </c>
      <c r="F1784" s="5">
        <v>20146150</v>
      </c>
      <c r="G1784" s="5"/>
    </row>
    <row r="1785" spans="1:7">
      <c r="A1785" s="4">
        <v>1784</v>
      </c>
      <c r="B1785" s="6" t="s">
        <v>2506</v>
      </c>
      <c r="C1785" s="12" t="s">
        <v>2507</v>
      </c>
      <c r="D1785" s="5">
        <v>29000000</v>
      </c>
      <c r="E1785" s="5">
        <v>16007718</v>
      </c>
      <c r="F1785" s="5">
        <v>33013805</v>
      </c>
      <c r="G1785" s="5"/>
    </row>
    <row r="1786" spans="1:7">
      <c r="A1786" s="4">
        <v>1785</v>
      </c>
      <c r="B1786" s="6" t="s">
        <v>2508</v>
      </c>
      <c r="C1786" s="12" t="s">
        <v>2509</v>
      </c>
      <c r="D1786" s="5">
        <v>29000000</v>
      </c>
      <c r="E1786" s="5">
        <v>7460204</v>
      </c>
      <c r="F1786" s="5">
        <v>10066366</v>
      </c>
      <c r="G1786" s="5"/>
    </row>
    <row r="1787" spans="1:7">
      <c r="A1787" s="4">
        <v>1786</v>
      </c>
      <c r="B1787" s="6">
        <v>31939</v>
      </c>
      <c r="C1787" s="12" t="s">
        <v>2510</v>
      </c>
      <c r="D1787" s="5">
        <v>29000000</v>
      </c>
      <c r="E1787" s="5">
        <v>5899797</v>
      </c>
      <c r="F1787" s="5">
        <v>25899797</v>
      </c>
      <c r="G1787" s="5"/>
    </row>
    <row r="1788" spans="1:7">
      <c r="A1788" s="4">
        <v>1787</v>
      </c>
      <c r="B1788" s="6" t="s">
        <v>1793</v>
      </c>
      <c r="C1788" s="12" t="s">
        <v>2511</v>
      </c>
      <c r="D1788" s="5">
        <v>28700000</v>
      </c>
      <c r="E1788" s="5">
        <v>4559569</v>
      </c>
      <c r="F1788" s="5">
        <v>4559569</v>
      </c>
      <c r="G1788" s="5"/>
    </row>
    <row r="1789" spans="1:7">
      <c r="A1789" s="4">
        <v>1788</v>
      </c>
      <c r="B1789" s="6">
        <v>38445</v>
      </c>
      <c r="C1789" s="12" t="s">
        <v>2512</v>
      </c>
      <c r="D1789" s="5">
        <v>28500000</v>
      </c>
      <c r="E1789" s="5">
        <v>6301131</v>
      </c>
      <c r="F1789" s="5">
        <v>15452978</v>
      </c>
      <c r="G1789" s="5"/>
    </row>
    <row r="1790" spans="1:7">
      <c r="A1790" s="4">
        <v>1789</v>
      </c>
      <c r="B1790" s="6">
        <v>33919</v>
      </c>
      <c r="C1790" s="12" t="s">
        <v>2513</v>
      </c>
      <c r="D1790" s="5">
        <v>28000000</v>
      </c>
      <c r="E1790" s="5">
        <v>217350219</v>
      </c>
      <c r="F1790" s="5">
        <v>504050219</v>
      </c>
      <c r="G1790" s="5"/>
    </row>
    <row r="1791" spans="1:7">
      <c r="A1791" s="4">
        <v>1790</v>
      </c>
      <c r="B1791" s="6" t="s">
        <v>2514</v>
      </c>
      <c r="C1791" s="12" t="s">
        <v>2515</v>
      </c>
      <c r="D1791" s="5">
        <v>28000000</v>
      </c>
      <c r="E1791" s="5">
        <v>179880271</v>
      </c>
      <c r="F1791" s="5">
        <v>333080271</v>
      </c>
      <c r="G1791" s="5"/>
    </row>
    <row r="1792" spans="1:7">
      <c r="A1792" s="4">
        <v>1791</v>
      </c>
      <c r="B1792" s="6" t="s">
        <v>872</v>
      </c>
      <c r="C1792" s="12" t="s">
        <v>2516</v>
      </c>
      <c r="D1792" s="5">
        <v>28000000</v>
      </c>
      <c r="E1792" s="5">
        <v>161058685</v>
      </c>
      <c r="F1792" s="5">
        <v>201867526</v>
      </c>
      <c r="G1792" s="5"/>
    </row>
    <row r="1793" spans="1:7">
      <c r="A1793" s="4">
        <v>1792</v>
      </c>
      <c r="B1793" s="6" t="s">
        <v>665</v>
      </c>
      <c r="C1793" s="12" t="s">
        <v>2517</v>
      </c>
      <c r="D1793" s="5">
        <v>28000000</v>
      </c>
      <c r="E1793" s="5">
        <v>100494685</v>
      </c>
      <c r="F1793" s="5">
        <v>140894685</v>
      </c>
      <c r="G1793" s="5"/>
    </row>
    <row r="1794" spans="1:7">
      <c r="A1794" s="4">
        <v>1793</v>
      </c>
      <c r="B1794" s="6" t="s">
        <v>2518</v>
      </c>
      <c r="C1794" s="12" t="s">
        <v>2519</v>
      </c>
      <c r="D1794" s="5">
        <v>28000000</v>
      </c>
      <c r="E1794" s="5">
        <v>81350242</v>
      </c>
      <c r="F1794" s="5">
        <v>139109346</v>
      </c>
      <c r="G1794" s="5"/>
    </row>
    <row r="1795" spans="1:7">
      <c r="A1795" s="4">
        <v>1794</v>
      </c>
      <c r="B1795" s="6">
        <v>37046</v>
      </c>
      <c r="C1795" s="12" t="s">
        <v>2520</v>
      </c>
      <c r="D1795" s="5">
        <v>28000000</v>
      </c>
      <c r="E1795" s="5">
        <v>74058698</v>
      </c>
      <c r="F1795" s="5">
        <v>105159085</v>
      </c>
      <c r="G1795" s="5"/>
    </row>
    <row r="1796" spans="1:7">
      <c r="A1796" s="4">
        <v>1795</v>
      </c>
      <c r="B1796" s="6" t="s">
        <v>581</v>
      </c>
      <c r="C1796" s="12" t="s">
        <v>2521</v>
      </c>
      <c r="D1796" s="5">
        <v>28000000</v>
      </c>
      <c r="E1796" s="5">
        <v>71399120</v>
      </c>
      <c r="F1796" s="5">
        <v>94050951</v>
      </c>
      <c r="G1796" s="5"/>
    </row>
    <row r="1797" spans="1:7">
      <c r="A1797" s="4">
        <v>1796</v>
      </c>
      <c r="B1797" s="6">
        <v>42320</v>
      </c>
      <c r="C1797" s="12" t="s">
        <v>2522</v>
      </c>
      <c r="D1797" s="5">
        <v>28000000</v>
      </c>
      <c r="E1797" s="5">
        <v>70259870</v>
      </c>
      <c r="F1797" s="5">
        <v>131459870</v>
      </c>
      <c r="G1797" s="5"/>
    </row>
    <row r="1798" spans="1:7">
      <c r="A1798" s="4">
        <v>1797</v>
      </c>
      <c r="B1798" s="6">
        <v>39640</v>
      </c>
      <c r="C1798" s="12" t="s">
        <v>2523</v>
      </c>
      <c r="D1798" s="5">
        <v>28000000</v>
      </c>
      <c r="E1798" s="5">
        <v>67300955</v>
      </c>
      <c r="F1798" s="5">
        <v>94500826</v>
      </c>
      <c r="G1798" s="5"/>
    </row>
    <row r="1799" spans="1:7">
      <c r="A1799" s="4">
        <v>1798</v>
      </c>
      <c r="B1799" s="6">
        <v>41922</v>
      </c>
      <c r="C1799" s="12" t="s">
        <v>2524</v>
      </c>
      <c r="D1799" s="5">
        <v>28000000</v>
      </c>
      <c r="E1799" s="5">
        <v>66954149</v>
      </c>
      <c r="F1799" s="5">
        <v>101379287</v>
      </c>
      <c r="G1799" s="5"/>
    </row>
    <row r="1800" spans="1:7">
      <c r="A1800" s="4">
        <v>1799</v>
      </c>
      <c r="B1800" s="6">
        <v>38140</v>
      </c>
      <c r="C1800" s="12" t="s">
        <v>2525</v>
      </c>
      <c r="D1800" s="5">
        <v>28000000</v>
      </c>
      <c r="E1800" s="5">
        <v>64378093</v>
      </c>
      <c r="F1800" s="5">
        <v>64474705</v>
      </c>
      <c r="G1800" s="5"/>
    </row>
    <row r="1801" spans="1:7">
      <c r="A1801" s="4">
        <v>1800</v>
      </c>
      <c r="B1801" s="6" t="s">
        <v>2526</v>
      </c>
      <c r="C1801" s="12" t="s">
        <v>2527</v>
      </c>
      <c r="D1801" s="5">
        <v>28000000</v>
      </c>
      <c r="E1801" s="5">
        <v>63914167</v>
      </c>
      <c r="F1801" s="5">
        <v>112914167</v>
      </c>
      <c r="G1801" s="5"/>
    </row>
    <row r="1802" spans="1:7">
      <c r="A1802" s="4">
        <v>1801</v>
      </c>
      <c r="B1802" s="6" t="s">
        <v>2528</v>
      </c>
      <c r="C1802" s="12" t="s">
        <v>2529</v>
      </c>
      <c r="D1802" s="5">
        <v>28000000</v>
      </c>
      <c r="E1802" s="5">
        <v>60400856</v>
      </c>
      <c r="F1802" s="5">
        <v>94728529</v>
      </c>
      <c r="G1802" s="5"/>
    </row>
    <row r="1803" spans="1:7">
      <c r="A1803" s="4">
        <v>1802</v>
      </c>
      <c r="B1803" s="6" t="s">
        <v>2530</v>
      </c>
      <c r="C1803" s="12" t="s">
        <v>2531</v>
      </c>
      <c r="D1803" s="5">
        <v>28000000</v>
      </c>
      <c r="E1803" s="5">
        <v>58990765</v>
      </c>
      <c r="F1803" s="5">
        <v>103452875</v>
      </c>
      <c r="G1803" s="5"/>
    </row>
    <row r="1804" spans="1:7">
      <c r="A1804" s="4">
        <v>1803</v>
      </c>
      <c r="B1804" s="6" t="s">
        <v>2532</v>
      </c>
      <c r="C1804" s="12" t="s">
        <v>2533</v>
      </c>
      <c r="D1804" s="5">
        <v>28000000</v>
      </c>
      <c r="E1804" s="5">
        <v>54800000</v>
      </c>
      <c r="F1804" s="5">
        <v>195300000</v>
      </c>
      <c r="G1804" s="5"/>
    </row>
    <row r="1805" spans="1:7">
      <c r="A1805" s="4">
        <v>1804</v>
      </c>
      <c r="B1805" s="6" t="s">
        <v>938</v>
      </c>
      <c r="C1805" s="12" t="s">
        <v>2534</v>
      </c>
      <c r="D1805" s="5">
        <v>28000000</v>
      </c>
      <c r="E1805" s="5">
        <v>52353636</v>
      </c>
      <c r="F1805" s="5">
        <v>71430876</v>
      </c>
      <c r="G1805" s="5"/>
    </row>
    <row r="1806" spans="1:7">
      <c r="A1806" s="4">
        <v>1805</v>
      </c>
      <c r="B1806" s="6" t="s">
        <v>2535</v>
      </c>
      <c r="C1806" s="12" t="s">
        <v>2536</v>
      </c>
      <c r="D1806" s="5">
        <v>28000000</v>
      </c>
      <c r="E1806" s="5">
        <v>52131264</v>
      </c>
      <c r="F1806" s="5">
        <v>82183683</v>
      </c>
      <c r="G1806" s="5"/>
    </row>
    <row r="1807" spans="1:7">
      <c r="A1807" s="4">
        <v>1806</v>
      </c>
      <c r="B1807" s="6">
        <v>37021</v>
      </c>
      <c r="C1807" s="12" t="s">
        <v>2537</v>
      </c>
      <c r="D1807" s="5">
        <v>28000000</v>
      </c>
      <c r="E1807" s="5">
        <v>50255310</v>
      </c>
      <c r="F1807" s="5">
        <v>77477297</v>
      </c>
      <c r="G1807" s="5"/>
    </row>
    <row r="1808" spans="1:7">
      <c r="A1808" s="4">
        <v>1807</v>
      </c>
      <c r="B1808" s="6" t="s">
        <v>2538</v>
      </c>
      <c r="C1808" s="12" t="s">
        <v>2539</v>
      </c>
      <c r="D1808" s="5">
        <v>28000000</v>
      </c>
      <c r="E1808" s="5">
        <v>48071303</v>
      </c>
      <c r="F1808" s="5">
        <v>97531134</v>
      </c>
      <c r="G1808" s="5"/>
    </row>
    <row r="1809" spans="1:7">
      <c r="A1809" s="4">
        <v>1808</v>
      </c>
      <c r="B1809" s="6" t="s">
        <v>1481</v>
      </c>
      <c r="C1809" s="12" t="s">
        <v>2540</v>
      </c>
      <c r="D1809" s="5">
        <v>28000000</v>
      </c>
      <c r="E1809" s="5">
        <v>45172250</v>
      </c>
      <c r="F1809" s="5">
        <v>60780981</v>
      </c>
      <c r="G1809" s="5"/>
    </row>
    <row r="1810" spans="1:7">
      <c r="A1810" s="4">
        <v>1809</v>
      </c>
      <c r="B1810" s="6" t="s">
        <v>2541</v>
      </c>
      <c r="C1810" s="12" t="s">
        <v>2542</v>
      </c>
      <c r="D1810" s="5">
        <v>28000000</v>
      </c>
      <c r="E1810" s="5">
        <v>44853581</v>
      </c>
      <c r="F1810" s="5">
        <v>102053581</v>
      </c>
      <c r="G1810" s="5"/>
    </row>
    <row r="1811" spans="1:7">
      <c r="A1811" s="4">
        <v>1810</v>
      </c>
      <c r="B1811" s="6" t="s">
        <v>901</v>
      </c>
      <c r="C1811" s="12" t="s">
        <v>2543</v>
      </c>
      <c r="D1811" s="5">
        <v>28000000</v>
      </c>
      <c r="E1811" s="5">
        <v>43107979</v>
      </c>
      <c r="F1811" s="5">
        <v>91943956</v>
      </c>
      <c r="G1811" s="5"/>
    </row>
    <row r="1812" spans="1:7">
      <c r="A1812" s="4">
        <v>1811</v>
      </c>
      <c r="B1812" s="6" t="s">
        <v>2544</v>
      </c>
      <c r="C1812" s="12" t="s">
        <v>2545</v>
      </c>
      <c r="D1812" s="5">
        <v>28000000</v>
      </c>
      <c r="E1812" s="5">
        <v>39360491</v>
      </c>
      <c r="F1812" s="5">
        <v>39360491</v>
      </c>
      <c r="G1812" s="5"/>
    </row>
    <row r="1813" spans="1:7">
      <c r="A1813" s="4">
        <v>1812</v>
      </c>
      <c r="B1813" s="6">
        <v>38667</v>
      </c>
      <c r="C1813" s="12" t="s">
        <v>2546</v>
      </c>
      <c r="D1813" s="5">
        <v>28000000</v>
      </c>
      <c r="E1813" s="5">
        <v>38372662</v>
      </c>
      <c r="F1813" s="5">
        <v>126549607</v>
      </c>
      <c r="G1813" s="5"/>
    </row>
    <row r="1814" spans="1:7">
      <c r="A1814" s="4">
        <v>1813</v>
      </c>
      <c r="B1814" s="6">
        <v>40885</v>
      </c>
      <c r="C1814" s="12" t="s">
        <v>2547</v>
      </c>
      <c r="D1814" s="5">
        <v>28000000</v>
      </c>
      <c r="E1814" s="5">
        <v>37053924</v>
      </c>
      <c r="F1814" s="5">
        <v>40966716</v>
      </c>
      <c r="G1814" s="5"/>
    </row>
    <row r="1815" spans="1:7">
      <c r="A1815" s="4">
        <v>1814</v>
      </c>
      <c r="B1815" s="6" t="s">
        <v>644</v>
      </c>
      <c r="C1815" s="12" t="s">
        <v>2548</v>
      </c>
      <c r="D1815" s="5">
        <v>28000000</v>
      </c>
      <c r="E1815" s="5">
        <v>33000377</v>
      </c>
      <c r="F1815" s="5">
        <v>33000377</v>
      </c>
      <c r="G1815" s="5"/>
    </row>
    <row r="1816" spans="1:7">
      <c r="A1816" s="4">
        <v>1815</v>
      </c>
      <c r="B1816" s="6" t="s">
        <v>2549</v>
      </c>
      <c r="C1816" s="12" t="s">
        <v>2550</v>
      </c>
      <c r="D1816" s="5">
        <v>28000000</v>
      </c>
      <c r="E1816" s="5">
        <v>32656328</v>
      </c>
      <c r="F1816" s="5">
        <v>33139618</v>
      </c>
      <c r="G1816" s="5"/>
    </row>
    <row r="1817" spans="1:7">
      <c r="A1817" s="4">
        <v>1816</v>
      </c>
      <c r="B1817" s="6">
        <v>34884</v>
      </c>
      <c r="C1817" s="12" t="s">
        <v>2551</v>
      </c>
      <c r="D1817" s="5">
        <v>28000000</v>
      </c>
      <c r="E1817" s="5">
        <v>31390587</v>
      </c>
      <c r="F1817" s="5">
        <v>31390587</v>
      </c>
      <c r="G1817" s="5"/>
    </row>
    <row r="1818" spans="1:7">
      <c r="A1818" s="4">
        <v>1817</v>
      </c>
      <c r="B1818" s="6" t="s">
        <v>796</v>
      </c>
      <c r="C1818" s="12" t="s">
        <v>2552</v>
      </c>
      <c r="D1818" s="5">
        <v>28000000</v>
      </c>
      <c r="E1818" s="5">
        <v>30697999</v>
      </c>
      <c r="F1818" s="5">
        <v>38959900</v>
      </c>
      <c r="G1818" s="5"/>
    </row>
    <row r="1819" spans="1:7">
      <c r="A1819" s="4">
        <v>1818</v>
      </c>
      <c r="B1819" s="6" t="s">
        <v>1953</v>
      </c>
      <c r="C1819" s="12" t="s">
        <v>2553</v>
      </c>
      <c r="D1819" s="5">
        <v>28000000</v>
      </c>
      <c r="E1819" s="5">
        <v>28795985</v>
      </c>
      <c r="F1819" s="5">
        <v>63129909</v>
      </c>
      <c r="G1819" s="5"/>
    </row>
    <row r="1820" spans="1:7">
      <c r="A1820" s="4">
        <v>1819</v>
      </c>
      <c r="B1820" s="6">
        <v>39426</v>
      </c>
      <c r="C1820" s="12" t="s">
        <v>2554</v>
      </c>
      <c r="D1820" s="5">
        <v>28000000</v>
      </c>
      <c r="E1820" s="5">
        <v>28563179</v>
      </c>
      <c r="F1820" s="5">
        <v>55307857</v>
      </c>
      <c r="G1820" s="5"/>
    </row>
    <row r="1821" spans="1:7">
      <c r="A1821" s="4">
        <v>1820</v>
      </c>
      <c r="B1821" s="6" t="s">
        <v>2221</v>
      </c>
      <c r="C1821" s="12" t="s">
        <v>2555</v>
      </c>
      <c r="D1821" s="5">
        <v>28000000</v>
      </c>
      <c r="E1821" s="5">
        <v>26017685</v>
      </c>
      <c r="F1821" s="5">
        <v>62108587</v>
      </c>
      <c r="G1821" s="5"/>
    </row>
    <row r="1822" spans="1:7">
      <c r="A1822" s="4">
        <v>1821</v>
      </c>
      <c r="B1822" s="6" t="s">
        <v>748</v>
      </c>
      <c r="C1822" s="12" t="s">
        <v>2556</v>
      </c>
      <c r="D1822" s="5">
        <v>28000000</v>
      </c>
      <c r="E1822" s="5">
        <v>24307106</v>
      </c>
      <c r="F1822" s="5">
        <v>46752858</v>
      </c>
      <c r="G1822" s="5"/>
    </row>
    <row r="1823" spans="1:7">
      <c r="A1823" s="4">
        <v>1822</v>
      </c>
      <c r="B1823" s="6" t="s">
        <v>1811</v>
      </c>
      <c r="C1823" s="12" t="s">
        <v>2557</v>
      </c>
      <c r="D1823" s="5">
        <v>28000000</v>
      </c>
      <c r="E1823" s="5">
        <v>20396829</v>
      </c>
      <c r="F1823" s="5">
        <v>73421224</v>
      </c>
      <c r="G1823" s="5"/>
    </row>
    <row r="1824" spans="1:7">
      <c r="A1824" s="4">
        <v>1823</v>
      </c>
      <c r="B1824" s="6">
        <v>39056</v>
      </c>
      <c r="C1824" s="12" t="s">
        <v>2558</v>
      </c>
      <c r="D1824" s="5">
        <v>28000000</v>
      </c>
      <c r="E1824" s="5">
        <v>17326650</v>
      </c>
      <c r="F1824" s="5">
        <v>38159905</v>
      </c>
      <c r="G1824" s="5"/>
    </row>
    <row r="1825" spans="1:7">
      <c r="A1825" s="4">
        <v>1824</v>
      </c>
      <c r="B1825" s="6" t="s">
        <v>2559</v>
      </c>
      <c r="C1825" s="12" t="s">
        <v>2560</v>
      </c>
      <c r="D1825" s="5">
        <v>28000000</v>
      </c>
      <c r="E1825" s="5">
        <v>16779636</v>
      </c>
      <c r="F1825" s="5">
        <v>31320293</v>
      </c>
      <c r="G1825" s="5"/>
    </row>
    <row r="1826" spans="1:7">
      <c r="A1826" s="4">
        <v>1825</v>
      </c>
      <c r="B1826" s="6" t="s">
        <v>2561</v>
      </c>
      <c r="C1826" s="12" t="s">
        <v>2562</v>
      </c>
      <c r="D1826" s="5">
        <v>28000000</v>
      </c>
      <c r="E1826" s="5">
        <v>11689053</v>
      </c>
      <c r="F1826" s="5">
        <v>39134983</v>
      </c>
      <c r="G1826" s="5"/>
    </row>
    <row r="1827" spans="1:7">
      <c r="A1827" s="4">
        <v>1826</v>
      </c>
      <c r="B1827" s="6">
        <v>42492</v>
      </c>
      <c r="C1827" s="12" t="s">
        <v>2563</v>
      </c>
      <c r="D1827" s="5">
        <v>28000000</v>
      </c>
      <c r="E1827" s="5">
        <v>10907291</v>
      </c>
      <c r="F1827" s="5">
        <v>16311335</v>
      </c>
      <c r="G1827" s="5"/>
    </row>
    <row r="1828" spans="1:7">
      <c r="A1828" s="4">
        <v>1827</v>
      </c>
      <c r="B1828" s="6">
        <v>36170</v>
      </c>
      <c r="C1828" s="12" t="s">
        <v>2564</v>
      </c>
      <c r="D1828" s="5">
        <v>28000000</v>
      </c>
      <c r="E1828" s="5">
        <v>8891623</v>
      </c>
      <c r="F1828" s="5">
        <v>8891623</v>
      </c>
      <c r="G1828" s="5"/>
    </row>
    <row r="1829" spans="1:7">
      <c r="A1829" s="4">
        <v>1828</v>
      </c>
      <c r="B1829" s="6" t="s">
        <v>2565</v>
      </c>
      <c r="C1829" s="12" t="s">
        <v>2566</v>
      </c>
      <c r="D1829" s="5">
        <v>28000000</v>
      </c>
      <c r="E1829" s="5">
        <v>8434601</v>
      </c>
      <c r="F1829" s="5">
        <v>8434601</v>
      </c>
      <c r="G1829" s="5"/>
    </row>
    <row r="1830" spans="1:7">
      <c r="A1830" s="4">
        <v>1829</v>
      </c>
      <c r="B1830" s="6">
        <v>35741</v>
      </c>
      <c r="C1830" s="12" t="s">
        <v>2567</v>
      </c>
      <c r="D1830" s="5">
        <v>28000000</v>
      </c>
      <c r="E1830" s="5">
        <v>8165213</v>
      </c>
      <c r="F1830" s="5">
        <v>8165213</v>
      </c>
      <c r="G1830" s="5"/>
    </row>
    <row r="1831" spans="1:7">
      <c r="A1831" s="4">
        <v>1830</v>
      </c>
      <c r="B1831" s="6" t="s">
        <v>2568</v>
      </c>
      <c r="C1831" s="12" t="s">
        <v>2569</v>
      </c>
      <c r="D1831" s="5">
        <v>28000000</v>
      </c>
      <c r="E1831" s="5">
        <v>7002261</v>
      </c>
      <c r="F1831" s="5">
        <v>8592432</v>
      </c>
      <c r="G1831" s="5"/>
    </row>
    <row r="1832" spans="1:7">
      <c r="A1832" s="4">
        <v>1831</v>
      </c>
      <c r="B1832" s="6" t="s">
        <v>806</v>
      </c>
      <c r="C1832" s="12" t="s">
        <v>2570</v>
      </c>
      <c r="D1832" s="5">
        <v>28000000</v>
      </c>
      <c r="E1832" s="5">
        <v>5686694</v>
      </c>
      <c r="F1832" s="5">
        <v>5686694</v>
      </c>
      <c r="G1832" s="5"/>
    </row>
    <row r="1833" spans="1:7">
      <c r="A1833" s="4">
        <v>1832</v>
      </c>
      <c r="B1833" s="6">
        <v>39517</v>
      </c>
      <c r="C1833" s="12" t="s">
        <v>2571</v>
      </c>
      <c r="D1833" s="5">
        <v>28000000</v>
      </c>
      <c r="E1833" s="5">
        <v>2775593</v>
      </c>
      <c r="F1833" s="5">
        <v>12031443</v>
      </c>
      <c r="G1833" s="5"/>
    </row>
    <row r="1834" spans="1:7">
      <c r="A1834" s="4">
        <v>1833</v>
      </c>
      <c r="B1834" s="6" t="s">
        <v>2572</v>
      </c>
      <c r="C1834" s="12" t="s">
        <v>2573</v>
      </c>
      <c r="D1834" s="5">
        <v>28000000</v>
      </c>
      <c r="E1834" s="4">
        <v>0</v>
      </c>
      <c r="F1834" s="5">
        <v>22860477</v>
      </c>
      <c r="G1834" s="5"/>
    </row>
    <row r="1835" spans="1:7">
      <c r="A1835" s="4">
        <v>1834</v>
      </c>
      <c r="B1835" s="6">
        <v>39088</v>
      </c>
      <c r="C1835" s="12" t="s">
        <v>2574</v>
      </c>
      <c r="D1835" s="5">
        <v>27500000</v>
      </c>
      <c r="E1835" s="5">
        <v>148761765</v>
      </c>
      <c r="F1835" s="5">
        <v>219265952</v>
      </c>
      <c r="G1835" s="5"/>
    </row>
    <row r="1836" spans="1:7">
      <c r="A1836" s="4">
        <v>1835</v>
      </c>
      <c r="B1836" s="6">
        <v>30595</v>
      </c>
      <c r="C1836" s="12" t="s">
        <v>2575</v>
      </c>
      <c r="D1836" s="5">
        <v>27500000</v>
      </c>
      <c r="E1836" s="5">
        <v>67900000</v>
      </c>
      <c r="F1836" s="5">
        <v>187500000</v>
      </c>
      <c r="G1836" s="5"/>
    </row>
    <row r="1837" spans="1:7">
      <c r="A1837" s="4">
        <v>1836</v>
      </c>
      <c r="B1837" s="6" t="s">
        <v>2576</v>
      </c>
      <c r="C1837" s="12" t="s">
        <v>2577</v>
      </c>
      <c r="D1837" s="5">
        <v>27500000</v>
      </c>
      <c r="E1837" s="5">
        <v>49200230</v>
      </c>
      <c r="F1837" s="5">
        <v>96673002</v>
      </c>
      <c r="G1837" s="5"/>
    </row>
    <row r="1838" spans="1:7">
      <c r="A1838" s="4">
        <v>1837</v>
      </c>
      <c r="B1838" s="6">
        <v>39662</v>
      </c>
      <c r="C1838" s="12" t="s">
        <v>2578</v>
      </c>
      <c r="D1838" s="5">
        <v>27500000</v>
      </c>
      <c r="E1838" s="5">
        <v>42436517</v>
      </c>
      <c r="F1838" s="5">
        <v>43607627</v>
      </c>
      <c r="G1838" s="5"/>
    </row>
    <row r="1839" spans="1:7">
      <c r="A1839" s="4">
        <v>1838</v>
      </c>
      <c r="B1839" s="6" t="s">
        <v>2579</v>
      </c>
      <c r="C1839" s="12" t="s">
        <v>2580</v>
      </c>
      <c r="D1839" s="5">
        <v>27500000</v>
      </c>
      <c r="E1839" s="5">
        <v>30932113</v>
      </c>
      <c r="F1839" s="5">
        <v>31157914</v>
      </c>
      <c r="G1839" s="5"/>
    </row>
    <row r="1840" spans="1:7">
      <c r="A1840" s="4">
        <v>1839</v>
      </c>
      <c r="B1840" s="6" t="s">
        <v>1602</v>
      </c>
      <c r="C1840" s="12" t="s">
        <v>2581</v>
      </c>
      <c r="D1840" s="5">
        <v>27500000</v>
      </c>
      <c r="E1840" s="5">
        <v>27187653</v>
      </c>
      <c r="F1840" s="5">
        <v>27187653</v>
      </c>
      <c r="G1840" s="5"/>
    </row>
    <row r="1841" spans="1:7">
      <c r="A1841" s="4">
        <v>1840</v>
      </c>
      <c r="B1841" s="6" t="s">
        <v>832</v>
      </c>
      <c r="C1841" s="12" t="s">
        <v>2582</v>
      </c>
      <c r="D1841" s="5">
        <v>27500000</v>
      </c>
      <c r="E1841" s="5">
        <v>17510118</v>
      </c>
      <c r="F1841" s="5">
        <v>50578411</v>
      </c>
      <c r="G1841" s="5"/>
    </row>
    <row r="1842" spans="1:7">
      <c r="A1842" s="4">
        <v>1841</v>
      </c>
      <c r="B1842" s="6" t="s">
        <v>2398</v>
      </c>
      <c r="C1842" s="12" t="s">
        <v>2583</v>
      </c>
      <c r="D1842" s="5">
        <v>27500000</v>
      </c>
      <c r="E1842" s="5">
        <v>9736045</v>
      </c>
      <c r="F1842" s="5">
        <v>26939925</v>
      </c>
      <c r="G1842" s="5"/>
    </row>
    <row r="1843" spans="1:7">
      <c r="A1843" s="4">
        <v>1842</v>
      </c>
      <c r="B1843" s="6" t="s">
        <v>323</v>
      </c>
      <c r="C1843" s="12" t="s">
        <v>2584</v>
      </c>
      <c r="D1843" s="5">
        <v>27500000</v>
      </c>
      <c r="E1843" s="5">
        <v>4463292</v>
      </c>
      <c r="F1843" s="5">
        <v>15815509</v>
      </c>
      <c r="G1843" s="5"/>
    </row>
    <row r="1844" spans="1:7">
      <c r="A1844" s="4">
        <v>1843</v>
      </c>
      <c r="B1844" s="6" t="s">
        <v>1842</v>
      </c>
      <c r="C1844" s="12" t="s">
        <v>2585</v>
      </c>
      <c r="D1844" s="5">
        <v>27000000</v>
      </c>
      <c r="E1844" s="5">
        <v>79249455</v>
      </c>
      <c r="F1844" s="5">
        <v>155564919</v>
      </c>
      <c r="G1844" s="5"/>
    </row>
    <row r="1845" spans="1:7">
      <c r="A1845" s="4">
        <v>1844</v>
      </c>
      <c r="B1845" s="6">
        <v>33401</v>
      </c>
      <c r="C1845" s="12" t="s">
        <v>2586</v>
      </c>
      <c r="D1845" s="5">
        <v>27000000</v>
      </c>
      <c r="E1845" s="5">
        <v>74888996</v>
      </c>
      <c r="F1845" s="5">
        <v>96900000</v>
      </c>
      <c r="G1845" s="5"/>
    </row>
    <row r="1846" spans="1:7">
      <c r="A1846" s="4">
        <v>1845</v>
      </c>
      <c r="B1846" s="6">
        <v>37443</v>
      </c>
      <c r="C1846" s="12" t="s">
        <v>2587</v>
      </c>
      <c r="D1846" s="5">
        <v>27000000</v>
      </c>
      <c r="E1846" s="5">
        <v>69586544</v>
      </c>
      <c r="F1846" s="5">
        <v>73826768</v>
      </c>
      <c r="G1846" s="5"/>
    </row>
    <row r="1847" spans="1:7">
      <c r="A1847" s="4">
        <v>1846</v>
      </c>
      <c r="B1847" s="6">
        <v>35499</v>
      </c>
      <c r="C1847" s="12" t="s">
        <v>2588</v>
      </c>
      <c r="D1847" s="5">
        <v>27000000</v>
      </c>
      <c r="E1847" s="5">
        <v>60527873</v>
      </c>
      <c r="F1847" s="5">
        <v>60527873</v>
      </c>
      <c r="G1847" s="5"/>
    </row>
    <row r="1848" spans="1:7">
      <c r="A1848" s="4">
        <v>1847</v>
      </c>
      <c r="B1848" s="6" t="s">
        <v>2589</v>
      </c>
      <c r="C1848" s="12" t="s">
        <v>2590</v>
      </c>
      <c r="D1848" s="5">
        <v>27000000</v>
      </c>
      <c r="E1848" s="5">
        <v>57229890</v>
      </c>
      <c r="F1848" s="5">
        <v>57229890</v>
      </c>
      <c r="G1848" s="5"/>
    </row>
    <row r="1849" spans="1:7">
      <c r="A1849" s="4">
        <v>1848</v>
      </c>
      <c r="B1849" s="6" t="s">
        <v>2591</v>
      </c>
      <c r="C1849" s="12" t="s">
        <v>138</v>
      </c>
      <c r="D1849" s="5">
        <v>27000000</v>
      </c>
      <c r="E1849" s="5">
        <v>44342956</v>
      </c>
      <c r="F1849" s="5">
        <v>44342956</v>
      </c>
      <c r="G1849" s="5"/>
    </row>
    <row r="1850" spans="1:7">
      <c r="A1850" s="4">
        <v>1849</v>
      </c>
      <c r="B1850" s="6">
        <v>39607</v>
      </c>
      <c r="C1850" s="12" t="s">
        <v>2592</v>
      </c>
      <c r="D1850" s="5">
        <v>27000000</v>
      </c>
      <c r="E1850" s="5">
        <v>44089964</v>
      </c>
      <c r="F1850" s="5">
        <v>44270131</v>
      </c>
      <c r="G1850" s="5"/>
    </row>
    <row r="1851" spans="1:7">
      <c r="A1851" s="4">
        <v>1850</v>
      </c>
      <c r="B1851" s="6" t="s">
        <v>2593</v>
      </c>
      <c r="C1851" s="12" t="s">
        <v>2594</v>
      </c>
      <c r="D1851" s="5">
        <v>27000000</v>
      </c>
      <c r="E1851" s="5">
        <v>41012075</v>
      </c>
      <c r="F1851" s="5">
        <v>93152141</v>
      </c>
      <c r="G1851" s="5"/>
    </row>
    <row r="1852" spans="1:7">
      <c r="A1852" s="4">
        <v>1851</v>
      </c>
      <c r="B1852" s="6" t="s">
        <v>2595</v>
      </c>
      <c r="C1852" s="12" t="s">
        <v>2596</v>
      </c>
      <c r="D1852" s="5">
        <v>27000000</v>
      </c>
      <c r="E1852" s="5">
        <v>40803000</v>
      </c>
      <c r="F1852" s="5">
        <v>130759651</v>
      </c>
      <c r="G1852" s="5"/>
    </row>
    <row r="1853" spans="1:7">
      <c r="A1853" s="4">
        <v>1852</v>
      </c>
      <c r="B1853" s="6" t="s">
        <v>635</v>
      </c>
      <c r="C1853" s="12" t="s">
        <v>2597</v>
      </c>
      <c r="D1853" s="5">
        <v>27000000</v>
      </c>
      <c r="E1853" s="5">
        <v>38536376</v>
      </c>
      <c r="F1853" s="5">
        <v>80681183</v>
      </c>
      <c r="G1853" s="5"/>
    </row>
    <row r="1854" spans="1:7">
      <c r="A1854" s="4">
        <v>1853</v>
      </c>
      <c r="B1854" s="6" t="s">
        <v>1052</v>
      </c>
      <c r="C1854" s="12" t="s">
        <v>2598</v>
      </c>
      <c r="D1854" s="5">
        <v>27000000</v>
      </c>
      <c r="E1854" s="5">
        <v>31770413</v>
      </c>
      <c r="F1854" s="5">
        <v>31770413</v>
      </c>
      <c r="G1854" s="5"/>
    </row>
    <row r="1855" spans="1:7">
      <c r="A1855" s="4">
        <v>1854</v>
      </c>
      <c r="B1855" s="6">
        <v>38902</v>
      </c>
      <c r="C1855" s="12" t="s">
        <v>2599</v>
      </c>
      <c r="D1855" s="5">
        <v>27000000</v>
      </c>
      <c r="E1855" s="5">
        <v>22495466</v>
      </c>
      <c r="F1855" s="5">
        <v>55495466</v>
      </c>
      <c r="G1855" s="5"/>
    </row>
    <row r="1856" spans="1:7">
      <c r="A1856" s="4">
        <v>1855</v>
      </c>
      <c r="B1856" s="6" t="s">
        <v>2600</v>
      </c>
      <c r="C1856" s="12" t="s">
        <v>2601</v>
      </c>
      <c r="D1856" s="5">
        <v>27000000</v>
      </c>
      <c r="E1856" s="5">
        <v>21500000</v>
      </c>
      <c r="F1856" s="5">
        <v>21500000</v>
      </c>
      <c r="G1856" s="5"/>
    </row>
    <row r="1857" spans="1:7">
      <c r="A1857" s="4">
        <v>1856</v>
      </c>
      <c r="B1857" s="6" t="s">
        <v>2602</v>
      </c>
      <c r="C1857" s="12" t="s">
        <v>2603</v>
      </c>
      <c r="D1857" s="5">
        <v>27000000</v>
      </c>
      <c r="E1857" s="5">
        <v>21300000</v>
      </c>
      <c r="F1857" s="5">
        <v>21300000</v>
      </c>
      <c r="G1857" s="5"/>
    </row>
    <row r="1858" spans="1:7">
      <c r="A1858" s="4">
        <v>1857</v>
      </c>
      <c r="B1858" s="6" t="s">
        <v>2604</v>
      </c>
      <c r="C1858" s="12" t="s">
        <v>2605</v>
      </c>
      <c r="D1858" s="5">
        <v>27000000</v>
      </c>
      <c r="E1858" s="5">
        <v>14435076</v>
      </c>
      <c r="F1858" s="5">
        <v>27257061</v>
      </c>
      <c r="G1858" s="5"/>
    </row>
    <row r="1859" spans="1:7">
      <c r="A1859" s="4">
        <v>1858</v>
      </c>
      <c r="B1859" s="6" t="s">
        <v>2606</v>
      </c>
      <c r="C1859" s="12" t="s">
        <v>2607</v>
      </c>
      <c r="D1859" s="5">
        <v>27000000</v>
      </c>
      <c r="E1859" s="5">
        <v>13848978</v>
      </c>
      <c r="F1859" s="5">
        <v>45160110</v>
      </c>
      <c r="G1859" s="5"/>
    </row>
    <row r="1860" spans="1:7">
      <c r="A1860" s="4">
        <v>1859</v>
      </c>
      <c r="B1860" s="6">
        <v>40188</v>
      </c>
      <c r="C1860" s="12" t="s">
        <v>2608</v>
      </c>
      <c r="D1860" s="5">
        <v>27000000</v>
      </c>
      <c r="E1860" s="5">
        <v>13261851</v>
      </c>
      <c r="F1860" s="5">
        <v>28773827</v>
      </c>
      <c r="G1860" s="5"/>
    </row>
    <row r="1861" spans="1:7">
      <c r="A1861" s="4">
        <v>1860</v>
      </c>
      <c r="B1861" s="6">
        <v>38631</v>
      </c>
      <c r="C1861" s="12" t="s">
        <v>2609</v>
      </c>
      <c r="D1861" s="5">
        <v>27000000</v>
      </c>
      <c r="E1861" s="5">
        <v>12834849</v>
      </c>
      <c r="F1861" s="5">
        <v>13174426</v>
      </c>
      <c r="G1861" s="5"/>
    </row>
    <row r="1862" spans="1:7">
      <c r="A1862" s="4">
        <v>1861</v>
      </c>
      <c r="B1862" s="6" t="s">
        <v>2610</v>
      </c>
      <c r="C1862" s="12" t="s">
        <v>2611</v>
      </c>
      <c r="D1862" s="5">
        <v>27000000</v>
      </c>
      <c r="E1862" s="5">
        <v>10618813</v>
      </c>
      <c r="F1862" s="5">
        <v>10618813</v>
      </c>
      <c r="G1862" s="5"/>
    </row>
    <row r="1863" spans="1:7">
      <c r="A1863" s="4">
        <v>1862</v>
      </c>
      <c r="B1863" s="6" t="s">
        <v>2612</v>
      </c>
      <c r="C1863" s="12" t="s">
        <v>2613</v>
      </c>
      <c r="D1863" s="5">
        <v>27000000</v>
      </c>
      <c r="E1863" s="5">
        <v>10341093</v>
      </c>
      <c r="F1863" s="5">
        <v>10341093</v>
      </c>
      <c r="G1863" s="5"/>
    </row>
    <row r="1864" spans="1:7">
      <c r="A1864" s="4">
        <v>1863</v>
      </c>
      <c r="B1864" s="6" t="s">
        <v>2614</v>
      </c>
      <c r="C1864" s="12" t="s">
        <v>2615</v>
      </c>
      <c r="D1864" s="5">
        <v>27000000</v>
      </c>
      <c r="E1864" s="5">
        <v>8712564</v>
      </c>
      <c r="F1864" s="5">
        <v>8712564</v>
      </c>
      <c r="G1864" s="5"/>
    </row>
    <row r="1865" spans="1:7">
      <c r="A1865" s="4">
        <v>1864</v>
      </c>
      <c r="B1865" s="6">
        <v>39124</v>
      </c>
      <c r="C1865" s="12" t="s">
        <v>2616</v>
      </c>
      <c r="D1865" s="5">
        <v>27000000</v>
      </c>
      <c r="E1865" s="5">
        <v>7500310</v>
      </c>
      <c r="F1865" s="5">
        <v>9352089</v>
      </c>
      <c r="G1865" s="5"/>
    </row>
    <row r="1866" spans="1:7">
      <c r="A1866" s="4">
        <v>1865</v>
      </c>
      <c r="B1866" s="6" t="s">
        <v>1583</v>
      </c>
      <c r="C1866" s="12" t="s">
        <v>2617</v>
      </c>
      <c r="D1866" s="5">
        <v>27000000</v>
      </c>
      <c r="E1866" s="5">
        <v>5204007</v>
      </c>
      <c r="F1866" s="5">
        <v>5204007</v>
      </c>
      <c r="G1866" s="5"/>
    </row>
    <row r="1867" spans="1:7">
      <c r="A1867" s="4">
        <v>1866</v>
      </c>
      <c r="B1867" s="6" t="s">
        <v>515</v>
      </c>
      <c r="C1867" s="12" t="s">
        <v>2618</v>
      </c>
      <c r="D1867" s="5">
        <v>27000000</v>
      </c>
      <c r="E1867" s="5">
        <v>4485485</v>
      </c>
      <c r="F1867" s="5">
        <v>4485485</v>
      </c>
      <c r="G1867" s="5"/>
    </row>
    <row r="1868" spans="1:7">
      <c r="A1868" s="4">
        <v>1867</v>
      </c>
      <c r="B1868" s="6" t="s">
        <v>1647</v>
      </c>
      <c r="C1868" s="12" t="s">
        <v>2619</v>
      </c>
      <c r="D1868" s="5">
        <v>27000000</v>
      </c>
      <c r="E1868" s="5">
        <v>4476235</v>
      </c>
      <c r="F1868" s="5">
        <v>16566235</v>
      </c>
      <c r="G1868" s="5"/>
    </row>
    <row r="1869" spans="1:7">
      <c r="A1869" s="4">
        <v>1868</v>
      </c>
      <c r="B1869" s="6" t="s">
        <v>2119</v>
      </c>
      <c r="C1869" s="12" t="s">
        <v>2620</v>
      </c>
      <c r="D1869" s="5">
        <v>27000000</v>
      </c>
      <c r="E1869" s="5">
        <v>1090947</v>
      </c>
      <c r="F1869" s="5">
        <v>2412123</v>
      </c>
      <c r="G1869" s="5"/>
    </row>
    <row r="1870" spans="1:7">
      <c r="A1870" s="4">
        <v>1869</v>
      </c>
      <c r="B1870" s="6">
        <v>37967</v>
      </c>
      <c r="C1870" s="12" t="s">
        <v>2621</v>
      </c>
      <c r="D1870" s="5">
        <v>27000000</v>
      </c>
      <c r="E1870" s="5">
        <v>765637</v>
      </c>
      <c r="F1870" s="5">
        <v>1545064</v>
      </c>
      <c r="G1870" s="5"/>
    </row>
    <row r="1871" spans="1:7">
      <c r="A1871" s="4">
        <v>1870</v>
      </c>
      <c r="B1871" s="6" t="s">
        <v>1772</v>
      </c>
      <c r="C1871" s="12" t="s">
        <v>2622</v>
      </c>
      <c r="D1871" s="5">
        <v>27000000</v>
      </c>
      <c r="E1871" s="4">
        <v>0</v>
      </c>
      <c r="F1871" s="4">
        <v>0</v>
      </c>
    </row>
    <row r="1872" spans="1:7">
      <c r="A1872" s="4">
        <v>1871</v>
      </c>
      <c r="B1872" s="6" t="s">
        <v>861</v>
      </c>
      <c r="C1872" s="12" t="s">
        <v>2623</v>
      </c>
      <c r="D1872" s="5">
        <v>26000000</v>
      </c>
      <c r="E1872" s="5">
        <v>146336178</v>
      </c>
      <c r="F1872" s="5">
        <v>185904750</v>
      </c>
      <c r="G1872" s="5"/>
    </row>
    <row r="1873" spans="1:7">
      <c r="A1873" s="4">
        <v>1872</v>
      </c>
      <c r="B1873" s="6">
        <v>37780</v>
      </c>
      <c r="C1873" s="12" t="s">
        <v>2624</v>
      </c>
      <c r="D1873" s="5">
        <v>26000000</v>
      </c>
      <c r="E1873" s="5">
        <v>110222438</v>
      </c>
      <c r="F1873" s="5">
        <v>160822438</v>
      </c>
      <c r="G1873" s="5"/>
    </row>
    <row r="1874" spans="1:7">
      <c r="A1874" s="4">
        <v>1873</v>
      </c>
      <c r="B1874" s="6" t="s">
        <v>2168</v>
      </c>
      <c r="C1874" s="12" t="s">
        <v>2625</v>
      </c>
      <c r="D1874" s="5">
        <v>26000000</v>
      </c>
      <c r="E1874" s="5">
        <v>109449237</v>
      </c>
      <c r="F1874" s="5">
        <v>177344230</v>
      </c>
      <c r="G1874" s="5"/>
    </row>
    <row r="1875" spans="1:7">
      <c r="A1875" s="4">
        <v>1874</v>
      </c>
      <c r="B1875" s="6">
        <v>36111</v>
      </c>
      <c r="C1875" s="12" t="s">
        <v>2626</v>
      </c>
      <c r="D1875" s="5">
        <v>26000000</v>
      </c>
      <c r="E1875" s="5">
        <v>100317794</v>
      </c>
      <c r="F1875" s="5">
        <v>279500000</v>
      </c>
      <c r="G1875" s="5"/>
    </row>
    <row r="1876" spans="1:7">
      <c r="A1876" s="4">
        <v>1875</v>
      </c>
      <c r="B1876" s="6" t="s">
        <v>2627</v>
      </c>
      <c r="C1876" s="12" t="s">
        <v>2628</v>
      </c>
      <c r="D1876" s="5">
        <v>26000000</v>
      </c>
      <c r="E1876" s="5">
        <v>91457688</v>
      </c>
      <c r="F1876" s="5">
        <v>202000000</v>
      </c>
      <c r="G1876" s="5"/>
    </row>
    <row r="1877" spans="1:7">
      <c r="A1877" s="4">
        <v>1876</v>
      </c>
      <c r="B1877" s="6">
        <v>39607</v>
      </c>
      <c r="C1877" s="12" t="s">
        <v>2629</v>
      </c>
      <c r="D1877" s="5">
        <v>26000000</v>
      </c>
      <c r="E1877" s="5">
        <v>87341380</v>
      </c>
      <c r="F1877" s="5">
        <v>102404019</v>
      </c>
      <c r="G1877" s="5"/>
    </row>
    <row r="1878" spans="1:7">
      <c r="A1878" s="4">
        <v>1877</v>
      </c>
      <c r="B1878" s="6" t="s">
        <v>2630</v>
      </c>
      <c r="C1878" s="12" t="s">
        <v>2631</v>
      </c>
      <c r="D1878" s="5">
        <v>26000000</v>
      </c>
      <c r="E1878" s="5">
        <v>77324422</v>
      </c>
      <c r="F1878" s="5">
        <v>201324422</v>
      </c>
      <c r="G1878" s="5"/>
    </row>
    <row r="1879" spans="1:7">
      <c r="A1879" s="4">
        <v>1878</v>
      </c>
      <c r="B1879" s="6" t="s">
        <v>2632</v>
      </c>
      <c r="C1879" s="12" t="s">
        <v>2633</v>
      </c>
      <c r="D1879" s="5">
        <v>26000000</v>
      </c>
      <c r="E1879" s="5">
        <v>65705772</v>
      </c>
      <c r="F1879" s="5">
        <v>65705772</v>
      </c>
      <c r="G1879" s="5"/>
    </row>
    <row r="1880" spans="1:7">
      <c r="A1880" s="4">
        <v>1879</v>
      </c>
      <c r="B1880" s="6">
        <v>33154</v>
      </c>
      <c r="C1880" s="12" t="s">
        <v>2634</v>
      </c>
      <c r="D1880" s="5">
        <v>26000000</v>
      </c>
      <c r="E1880" s="5">
        <v>61308153</v>
      </c>
      <c r="F1880" s="5">
        <v>61308153</v>
      </c>
      <c r="G1880" s="5"/>
    </row>
    <row r="1881" spans="1:7">
      <c r="A1881" s="4">
        <v>1880</v>
      </c>
      <c r="B1881" s="6" t="s">
        <v>2635</v>
      </c>
      <c r="C1881" s="12" t="s">
        <v>2636</v>
      </c>
      <c r="D1881" s="5">
        <v>26000000</v>
      </c>
      <c r="E1881" s="5">
        <v>58331254</v>
      </c>
      <c r="F1881" s="5">
        <v>68613992</v>
      </c>
      <c r="G1881" s="5"/>
    </row>
    <row r="1882" spans="1:7">
      <c r="A1882" s="4">
        <v>1881</v>
      </c>
      <c r="B1882" s="6" t="s">
        <v>2168</v>
      </c>
      <c r="C1882" s="12" t="s">
        <v>2637</v>
      </c>
      <c r="D1882" s="5">
        <v>26000000</v>
      </c>
      <c r="E1882" s="5">
        <v>57891803</v>
      </c>
      <c r="F1882" s="5">
        <v>96666486</v>
      </c>
      <c r="G1882" s="5"/>
    </row>
    <row r="1883" spans="1:7">
      <c r="A1883" s="4">
        <v>1882</v>
      </c>
      <c r="B1883" s="6">
        <v>40798</v>
      </c>
      <c r="C1883" s="12" t="s">
        <v>2638</v>
      </c>
      <c r="D1883" s="5">
        <v>26000000</v>
      </c>
      <c r="E1883" s="5">
        <v>54544638</v>
      </c>
      <c r="F1883" s="5">
        <v>146850273</v>
      </c>
      <c r="G1883" s="5"/>
    </row>
    <row r="1884" spans="1:7">
      <c r="A1884" s="4">
        <v>1883</v>
      </c>
      <c r="B1884" s="6" t="s">
        <v>2639</v>
      </c>
      <c r="C1884" s="12" t="s">
        <v>2640</v>
      </c>
      <c r="D1884" s="5">
        <v>26000000</v>
      </c>
      <c r="E1884" s="5">
        <v>50800000</v>
      </c>
      <c r="F1884" s="5">
        <v>50800000</v>
      </c>
      <c r="G1884" s="5"/>
    </row>
    <row r="1885" spans="1:7">
      <c r="A1885" s="4">
        <v>1884</v>
      </c>
      <c r="B1885" s="6" t="s">
        <v>2252</v>
      </c>
      <c r="C1885" s="12" t="s">
        <v>2641</v>
      </c>
      <c r="D1885" s="5">
        <v>26000000</v>
      </c>
      <c r="E1885" s="5">
        <v>49875291</v>
      </c>
      <c r="F1885" s="5">
        <v>81275291</v>
      </c>
      <c r="G1885" s="5"/>
    </row>
    <row r="1886" spans="1:7">
      <c r="A1886" s="4">
        <v>1885</v>
      </c>
      <c r="B1886" s="6" t="s">
        <v>2642</v>
      </c>
      <c r="C1886" s="12" t="s">
        <v>2643</v>
      </c>
      <c r="D1886" s="5">
        <v>26000000</v>
      </c>
      <c r="E1886" s="5">
        <v>46896664</v>
      </c>
      <c r="F1886" s="5">
        <v>90396664</v>
      </c>
      <c r="G1886" s="5"/>
    </row>
    <row r="1887" spans="1:7">
      <c r="A1887" s="4">
        <v>1886</v>
      </c>
      <c r="B1887" s="6" t="s">
        <v>644</v>
      </c>
      <c r="C1887" s="12" t="s">
        <v>2644</v>
      </c>
      <c r="D1887" s="5">
        <v>26000000</v>
      </c>
      <c r="E1887" s="5">
        <v>45506619</v>
      </c>
      <c r="F1887" s="5">
        <v>75763814</v>
      </c>
      <c r="G1887" s="5"/>
    </row>
    <row r="1888" spans="1:7">
      <c r="A1888" s="4">
        <v>1887</v>
      </c>
      <c r="B1888" s="6" t="s">
        <v>2469</v>
      </c>
      <c r="C1888" s="12" t="s">
        <v>2645</v>
      </c>
      <c r="D1888" s="5">
        <v>26000000</v>
      </c>
      <c r="E1888" s="5">
        <v>45489752</v>
      </c>
      <c r="F1888" s="5">
        <v>63489752</v>
      </c>
      <c r="G1888" s="5"/>
    </row>
    <row r="1889" spans="1:7">
      <c r="A1889" s="4">
        <v>1888</v>
      </c>
      <c r="B1889" s="6" t="s">
        <v>1592</v>
      </c>
      <c r="C1889" s="12" t="s">
        <v>2646</v>
      </c>
      <c r="D1889" s="5">
        <v>26000000</v>
      </c>
      <c r="E1889" s="5">
        <v>40168080</v>
      </c>
      <c r="F1889" s="5">
        <v>67647574</v>
      </c>
      <c r="G1889" s="5"/>
    </row>
    <row r="1890" spans="1:7">
      <c r="A1890" s="4">
        <v>1889</v>
      </c>
      <c r="B1890" s="6" t="s">
        <v>2647</v>
      </c>
      <c r="C1890" s="12" t="s">
        <v>2648</v>
      </c>
      <c r="D1890" s="5">
        <v>26000000</v>
      </c>
      <c r="E1890" s="5">
        <v>37397291</v>
      </c>
      <c r="F1890" s="5">
        <v>54393637</v>
      </c>
      <c r="G1890" s="5"/>
    </row>
    <row r="1891" spans="1:7">
      <c r="A1891" s="4">
        <v>1890</v>
      </c>
      <c r="B1891" s="6" t="s">
        <v>1566</v>
      </c>
      <c r="C1891" s="12" t="s">
        <v>2649</v>
      </c>
      <c r="D1891" s="5">
        <v>26000000</v>
      </c>
      <c r="E1891" s="5">
        <v>36985501</v>
      </c>
      <c r="F1891" s="5">
        <v>38788828</v>
      </c>
      <c r="G1891" s="5"/>
    </row>
    <row r="1892" spans="1:7">
      <c r="A1892" s="4">
        <v>1891</v>
      </c>
      <c r="B1892" s="6">
        <v>31327</v>
      </c>
      <c r="C1892" s="12" t="s">
        <v>2650</v>
      </c>
      <c r="D1892" s="5">
        <v>26000000</v>
      </c>
      <c r="E1892" s="5">
        <v>33200000</v>
      </c>
      <c r="F1892" s="5">
        <v>33200000</v>
      </c>
      <c r="G1892" s="5"/>
    </row>
    <row r="1893" spans="1:7">
      <c r="A1893" s="4">
        <v>1892</v>
      </c>
      <c r="B1893" s="6">
        <v>39915</v>
      </c>
      <c r="C1893" s="12" t="s">
        <v>2651</v>
      </c>
      <c r="D1893" s="5">
        <v>26000000</v>
      </c>
      <c r="E1893" s="5">
        <v>28544157</v>
      </c>
      <c r="F1893" s="5">
        <v>45043870</v>
      </c>
      <c r="G1893" s="5"/>
    </row>
    <row r="1894" spans="1:7">
      <c r="A1894" s="4">
        <v>1893</v>
      </c>
      <c r="B1894" s="6" t="s">
        <v>756</v>
      </c>
      <c r="C1894" s="12" t="s">
        <v>2652</v>
      </c>
      <c r="D1894" s="5">
        <v>26000000</v>
      </c>
      <c r="E1894" s="5">
        <v>26766213</v>
      </c>
      <c r="F1894" s="5">
        <v>27866213</v>
      </c>
      <c r="G1894" s="5"/>
    </row>
    <row r="1895" spans="1:7">
      <c r="A1895" s="4">
        <v>1894</v>
      </c>
      <c r="B1895" s="6">
        <v>38324</v>
      </c>
      <c r="C1895" s="12" t="s">
        <v>2653</v>
      </c>
      <c r="D1895" s="5">
        <v>26000000</v>
      </c>
      <c r="E1895" s="5">
        <v>23514247</v>
      </c>
      <c r="F1895" s="5">
        <v>28703083</v>
      </c>
      <c r="G1895" s="5"/>
    </row>
    <row r="1896" spans="1:7">
      <c r="A1896" s="4">
        <v>1895</v>
      </c>
      <c r="B1896" s="6">
        <v>36958</v>
      </c>
      <c r="C1896" s="12" t="s">
        <v>2654</v>
      </c>
      <c r="D1896" s="5">
        <v>26000000</v>
      </c>
      <c r="E1896" s="5">
        <v>16521410</v>
      </c>
      <c r="F1896" s="5">
        <v>16521410</v>
      </c>
      <c r="G1896" s="5"/>
    </row>
    <row r="1897" spans="1:7">
      <c r="A1897" s="4">
        <v>1896</v>
      </c>
      <c r="B1897" s="6" t="s">
        <v>1357</v>
      </c>
      <c r="C1897" s="12" t="s">
        <v>2655</v>
      </c>
      <c r="D1897" s="5">
        <v>26000000</v>
      </c>
      <c r="E1897" s="5">
        <v>16008272</v>
      </c>
      <c r="F1897" s="5">
        <v>30601801</v>
      </c>
      <c r="G1897" s="5"/>
    </row>
    <row r="1898" spans="1:7">
      <c r="A1898" s="4">
        <v>1897</v>
      </c>
      <c r="B1898" s="6" t="s">
        <v>1988</v>
      </c>
      <c r="C1898" s="12" t="s">
        <v>2656</v>
      </c>
      <c r="D1898" s="5">
        <v>26000000</v>
      </c>
      <c r="E1898" s="5">
        <v>14469428</v>
      </c>
      <c r="F1898" s="5">
        <v>14469428</v>
      </c>
      <c r="G1898" s="5"/>
    </row>
    <row r="1899" spans="1:7">
      <c r="A1899" s="4">
        <v>1898</v>
      </c>
      <c r="B1899" s="6" t="s">
        <v>2657</v>
      </c>
      <c r="C1899" s="12" t="s">
        <v>2658</v>
      </c>
      <c r="D1899" s="5">
        <v>26000000</v>
      </c>
      <c r="E1899" s="5">
        <v>13738574</v>
      </c>
      <c r="F1899" s="5">
        <v>13738574</v>
      </c>
      <c r="G1899" s="5"/>
    </row>
    <row r="1900" spans="1:7">
      <c r="A1900" s="4">
        <v>1899</v>
      </c>
      <c r="B1900" s="6">
        <v>42284</v>
      </c>
      <c r="C1900" s="12" t="s">
        <v>2659</v>
      </c>
      <c r="D1900" s="5">
        <v>26000000</v>
      </c>
      <c r="E1900" s="5">
        <v>12279691</v>
      </c>
      <c r="F1900" s="5">
        <v>33713827</v>
      </c>
      <c r="G1900" s="5"/>
    </row>
    <row r="1901" spans="1:7">
      <c r="A1901" s="4">
        <v>1900</v>
      </c>
      <c r="B1901" s="6" t="s">
        <v>2565</v>
      </c>
      <c r="C1901" s="12" t="s">
        <v>2660</v>
      </c>
      <c r="D1901" s="5">
        <v>26000000</v>
      </c>
      <c r="E1901" s="5">
        <v>7496522</v>
      </c>
      <c r="F1901" s="5">
        <v>18496522</v>
      </c>
      <c r="G1901" s="5"/>
    </row>
    <row r="1902" spans="1:7">
      <c r="A1902" s="4">
        <v>1901</v>
      </c>
      <c r="B1902" s="6" t="s">
        <v>973</v>
      </c>
      <c r="C1902" s="12" t="s">
        <v>2661</v>
      </c>
      <c r="D1902" s="5">
        <v>26000000</v>
      </c>
      <c r="E1902" s="5">
        <v>3254172</v>
      </c>
      <c r="F1902" s="5">
        <v>6154172</v>
      </c>
      <c r="G1902" s="5"/>
    </row>
    <row r="1903" spans="1:7">
      <c r="A1903" s="4">
        <v>1902</v>
      </c>
      <c r="B1903" s="6" t="s">
        <v>2662</v>
      </c>
      <c r="C1903" s="12" t="s">
        <v>2663</v>
      </c>
      <c r="D1903" s="5">
        <v>26000000</v>
      </c>
      <c r="E1903" s="5">
        <v>1083350</v>
      </c>
      <c r="F1903" s="5">
        <v>1083350</v>
      </c>
      <c r="G1903" s="5"/>
    </row>
    <row r="1904" spans="1:7">
      <c r="A1904" s="4">
        <v>1903</v>
      </c>
      <c r="B1904" s="6" t="s">
        <v>654</v>
      </c>
      <c r="C1904" s="12" t="s">
        <v>2664</v>
      </c>
      <c r="D1904" s="5">
        <v>26000000</v>
      </c>
      <c r="E1904" s="5">
        <v>42472</v>
      </c>
      <c r="F1904" s="5">
        <v>2923959</v>
      </c>
      <c r="G1904" s="5"/>
    </row>
    <row r="1905" spans="1:7">
      <c r="A1905" s="4">
        <v>1904</v>
      </c>
      <c r="B1905" s="6" t="s">
        <v>2665</v>
      </c>
      <c r="C1905" s="12" t="s">
        <v>2666</v>
      </c>
      <c r="D1905" s="5">
        <v>26000000</v>
      </c>
      <c r="E1905" s="5">
        <v>5000</v>
      </c>
      <c r="F1905" s="5">
        <v>5000</v>
      </c>
      <c r="G1905" s="5"/>
    </row>
    <row r="1906" spans="1:7">
      <c r="A1906" s="4">
        <v>1905</v>
      </c>
      <c r="B1906" s="6" t="s">
        <v>2667</v>
      </c>
      <c r="C1906" s="12" t="s">
        <v>2668</v>
      </c>
      <c r="D1906" s="5">
        <v>26000000</v>
      </c>
      <c r="E1906" s="4">
        <v>0</v>
      </c>
      <c r="F1906" s="5">
        <v>34246770</v>
      </c>
      <c r="G1906" s="5"/>
    </row>
    <row r="1907" spans="1:7">
      <c r="A1907" s="4">
        <v>1906</v>
      </c>
      <c r="B1907" s="6" t="s">
        <v>2669</v>
      </c>
      <c r="C1907" s="12" t="s">
        <v>2670</v>
      </c>
      <c r="D1907" s="5">
        <v>26000000</v>
      </c>
      <c r="E1907" s="4">
        <v>0</v>
      </c>
      <c r="F1907" s="5">
        <v>135436</v>
      </c>
      <c r="G1907" s="5"/>
    </row>
    <row r="1908" spans="1:7">
      <c r="A1908" s="4">
        <v>1907</v>
      </c>
      <c r="B1908" s="6" t="s">
        <v>2388</v>
      </c>
      <c r="C1908" s="12" t="s">
        <v>2671</v>
      </c>
      <c r="D1908" s="5">
        <v>26000000</v>
      </c>
      <c r="E1908" s="4">
        <v>0</v>
      </c>
      <c r="F1908" s="4">
        <v>0</v>
      </c>
    </row>
    <row r="1909" spans="1:7">
      <c r="A1909" s="4">
        <v>1908</v>
      </c>
      <c r="B1909" s="6" t="s">
        <v>2672</v>
      </c>
      <c r="C1909" s="12" t="s">
        <v>2673</v>
      </c>
      <c r="D1909" s="5">
        <v>25530000</v>
      </c>
      <c r="E1909" s="5">
        <v>20080020</v>
      </c>
      <c r="F1909" s="5">
        <v>30593313</v>
      </c>
      <c r="G1909" s="5"/>
    </row>
    <row r="1910" spans="1:7">
      <c r="A1910" s="4">
        <v>1909</v>
      </c>
      <c r="B1910" s="6" t="s">
        <v>2674</v>
      </c>
      <c r="C1910" s="12" t="s">
        <v>2675</v>
      </c>
      <c r="D1910" s="5">
        <v>25500000</v>
      </c>
      <c r="E1910" s="5">
        <v>33579798</v>
      </c>
      <c r="F1910" s="5">
        <v>86301599</v>
      </c>
      <c r="G1910" s="5"/>
    </row>
    <row r="1911" spans="1:7">
      <c r="A1911" s="4">
        <v>1910</v>
      </c>
      <c r="B1911" s="6" t="s">
        <v>2119</v>
      </c>
      <c r="C1911" s="12" t="s">
        <v>2676</v>
      </c>
      <c r="D1911" s="5">
        <v>25100000</v>
      </c>
      <c r="E1911" s="5">
        <v>25534493</v>
      </c>
      <c r="F1911" s="5">
        <v>28575778</v>
      </c>
      <c r="G1911" s="5"/>
    </row>
    <row r="1912" spans="1:7">
      <c r="A1912" s="4">
        <v>1911</v>
      </c>
      <c r="B1912" s="6" t="s">
        <v>2677</v>
      </c>
      <c r="C1912" s="12" t="s">
        <v>2678</v>
      </c>
      <c r="D1912" s="5">
        <v>25000000</v>
      </c>
      <c r="E1912" s="5">
        <v>370782930</v>
      </c>
      <c r="F1912" s="5">
        <v>622420667</v>
      </c>
      <c r="G1912" s="5"/>
    </row>
    <row r="1913" spans="1:7">
      <c r="A1913" s="4">
        <v>1912</v>
      </c>
      <c r="B1913" s="6" t="s">
        <v>2679</v>
      </c>
      <c r="C1913" s="12" t="s">
        <v>2680</v>
      </c>
      <c r="D1913" s="5">
        <v>25000000</v>
      </c>
      <c r="E1913" s="5">
        <v>219195051</v>
      </c>
      <c r="F1913" s="5">
        <v>441286003</v>
      </c>
      <c r="G1913" s="5"/>
    </row>
    <row r="1914" spans="1:7">
      <c r="A1914" s="4">
        <v>1913</v>
      </c>
      <c r="B1914" s="6" t="s">
        <v>2681</v>
      </c>
      <c r="C1914" s="12" t="s">
        <v>2682</v>
      </c>
      <c r="D1914" s="5">
        <v>25000000</v>
      </c>
      <c r="E1914" s="5">
        <v>172825435</v>
      </c>
      <c r="F1914" s="5">
        <v>412800000</v>
      </c>
      <c r="G1914" s="5"/>
    </row>
    <row r="1915" spans="1:7">
      <c r="A1915" s="4">
        <v>1914</v>
      </c>
      <c r="B1915" s="6">
        <v>40824</v>
      </c>
      <c r="C1915" s="12" t="s">
        <v>2683</v>
      </c>
      <c r="D1915" s="5">
        <v>25000000</v>
      </c>
      <c r="E1915" s="5">
        <v>169705587</v>
      </c>
      <c r="F1915" s="5">
        <v>213120004</v>
      </c>
      <c r="G1915" s="5"/>
    </row>
    <row r="1916" spans="1:7">
      <c r="A1916" s="4">
        <v>1915</v>
      </c>
      <c r="B1916" s="6">
        <v>39794</v>
      </c>
      <c r="C1916" s="12" t="s">
        <v>2684</v>
      </c>
      <c r="D1916" s="5">
        <v>25000000</v>
      </c>
      <c r="E1916" s="5">
        <v>148095302</v>
      </c>
      <c r="F1916" s="5">
        <v>274543085</v>
      </c>
      <c r="G1916" s="5"/>
    </row>
    <row r="1917" spans="1:7">
      <c r="A1917" s="4">
        <v>1916</v>
      </c>
      <c r="B1917" s="6" t="s">
        <v>2685</v>
      </c>
      <c r="C1917" s="12" t="s">
        <v>2686</v>
      </c>
      <c r="D1917" s="5">
        <v>25000000</v>
      </c>
      <c r="E1917" s="5">
        <v>145000989</v>
      </c>
      <c r="F1917" s="5">
        <v>226941585</v>
      </c>
      <c r="G1917" s="5"/>
    </row>
    <row r="1918" spans="1:7">
      <c r="A1918" s="4">
        <v>1917</v>
      </c>
      <c r="B1918" s="6" t="s">
        <v>1181</v>
      </c>
      <c r="C1918" s="12" t="s">
        <v>2687</v>
      </c>
      <c r="D1918" s="5">
        <v>25000000</v>
      </c>
      <c r="E1918" s="5">
        <v>134202565</v>
      </c>
      <c r="F1918" s="5">
        <v>153733265</v>
      </c>
      <c r="G1918" s="5"/>
    </row>
    <row r="1919" spans="1:7">
      <c r="A1919" s="4">
        <v>1918</v>
      </c>
      <c r="B1919" s="6" t="s">
        <v>2688</v>
      </c>
      <c r="C1919" s="12" t="s">
        <v>2689</v>
      </c>
      <c r="D1919" s="5">
        <v>25000000</v>
      </c>
      <c r="E1919" s="5">
        <v>121945720</v>
      </c>
      <c r="F1919" s="5">
        <v>410900000</v>
      </c>
      <c r="G1919" s="5"/>
    </row>
    <row r="1920" spans="1:7">
      <c r="A1920" s="4">
        <v>1919</v>
      </c>
      <c r="B1920" s="6" t="s">
        <v>2690</v>
      </c>
      <c r="C1920" s="12" t="s">
        <v>2691</v>
      </c>
      <c r="D1920" s="5">
        <v>25000000</v>
      </c>
      <c r="E1920" s="5">
        <v>96067179</v>
      </c>
      <c r="F1920" s="5">
        <v>321365567</v>
      </c>
      <c r="G1920" s="5"/>
    </row>
    <row r="1921" spans="1:7">
      <c r="A1921" s="4">
        <v>1920</v>
      </c>
      <c r="B1921" s="6">
        <v>37659</v>
      </c>
      <c r="C1921" s="12" t="s">
        <v>2692</v>
      </c>
      <c r="D1921" s="5">
        <v>25000000</v>
      </c>
      <c r="E1921" s="5">
        <v>90639088</v>
      </c>
      <c r="F1921" s="5">
        <v>125339088</v>
      </c>
      <c r="G1921" s="5"/>
    </row>
    <row r="1922" spans="1:7">
      <c r="A1922" s="4">
        <v>1921</v>
      </c>
      <c r="B1922" s="6" t="s">
        <v>2122</v>
      </c>
      <c r="C1922" s="12" t="s">
        <v>2693</v>
      </c>
      <c r="D1922" s="5">
        <v>25000000</v>
      </c>
      <c r="E1922" s="5">
        <v>84185387</v>
      </c>
      <c r="F1922" s="5">
        <v>181185387</v>
      </c>
      <c r="G1922" s="5"/>
    </row>
    <row r="1923" spans="1:7">
      <c r="A1923" s="4">
        <v>1922</v>
      </c>
      <c r="B1923" s="6">
        <v>38237</v>
      </c>
      <c r="C1923" s="12" t="s">
        <v>2694</v>
      </c>
      <c r="D1923" s="5">
        <v>25000000</v>
      </c>
      <c r="E1923" s="5">
        <v>84136909</v>
      </c>
      <c r="F1923" s="5">
        <v>89476265</v>
      </c>
      <c r="G1923" s="5"/>
    </row>
    <row r="1924" spans="1:7">
      <c r="A1924" s="4">
        <v>1923</v>
      </c>
      <c r="B1924" s="6" t="s">
        <v>2635</v>
      </c>
      <c r="C1924" s="12" t="s">
        <v>2695</v>
      </c>
      <c r="D1924" s="5">
        <v>25000000</v>
      </c>
      <c r="E1924" s="5">
        <v>82622655</v>
      </c>
      <c r="F1924" s="5">
        <v>114576403</v>
      </c>
      <c r="G1924" s="5"/>
    </row>
    <row r="1925" spans="1:7">
      <c r="A1925" s="4">
        <v>1924</v>
      </c>
      <c r="B1925" s="6" t="s">
        <v>380</v>
      </c>
      <c r="C1925" s="12" t="s">
        <v>2696</v>
      </c>
      <c r="D1925" s="5">
        <v>25000000</v>
      </c>
      <c r="E1925" s="5">
        <v>82234139</v>
      </c>
      <c r="F1925" s="5">
        <v>137984788</v>
      </c>
      <c r="G1925" s="5"/>
    </row>
    <row r="1926" spans="1:7">
      <c r="A1926" s="4">
        <v>1925</v>
      </c>
      <c r="B1926" s="6" t="s">
        <v>819</v>
      </c>
      <c r="C1926" s="12" t="s">
        <v>2697</v>
      </c>
      <c r="D1926" s="5">
        <v>25000000</v>
      </c>
      <c r="E1926" s="5">
        <v>80936232</v>
      </c>
      <c r="F1926" s="5">
        <v>102992536</v>
      </c>
      <c r="G1926" s="5"/>
    </row>
    <row r="1927" spans="1:7">
      <c r="A1927" s="4">
        <v>1926</v>
      </c>
      <c r="B1927" s="6" t="s">
        <v>2698</v>
      </c>
      <c r="C1927" s="12" t="s">
        <v>2699</v>
      </c>
      <c r="D1927" s="5">
        <v>25000000</v>
      </c>
      <c r="E1927" s="5">
        <v>80048433</v>
      </c>
      <c r="F1927" s="5">
        <v>171302226</v>
      </c>
      <c r="G1927" s="5"/>
    </row>
    <row r="1928" spans="1:7">
      <c r="A1928" s="4">
        <v>1927</v>
      </c>
      <c r="B1928" s="6">
        <v>40300</v>
      </c>
      <c r="C1928" s="12" t="s">
        <v>2700</v>
      </c>
      <c r="D1928" s="5">
        <v>25000000</v>
      </c>
      <c r="E1928" s="5">
        <v>80014842</v>
      </c>
      <c r="F1928" s="5">
        <v>142033509</v>
      </c>
      <c r="G1928" s="5"/>
    </row>
    <row r="1929" spans="1:7">
      <c r="A1929" s="4">
        <v>1928</v>
      </c>
      <c r="B1929" s="6" t="s">
        <v>2701</v>
      </c>
      <c r="C1929" s="12" t="s">
        <v>2702</v>
      </c>
      <c r="D1929" s="5">
        <v>25000000</v>
      </c>
      <c r="E1929" s="5">
        <v>78656813</v>
      </c>
      <c r="F1929" s="5">
        <v>78656813</v>
      </c>
      <c r="G1929" s="5"/>
    </row>
    <row r="1930" spans="1:7">
      <c r="A1930" s="4">
        <v>1929</v>
      </c>
      <c r="B1930" s="6" t="s">
        <v>488</v>
      </c>
      <c r="C1930" s="12" t="s">
        <v>2703</v>
      </c>
      <c r="D1930" s="5">
        <v>25000000</v>
      </c>
      <c r="E1930" s="5">
        <v>77267296</v>
      </c>
      <c r="F1930" s="5">
        <v>120832383</v>
      </c>
      <c r="G1930" s="5"/>
    </row>
    <row r="1931" spans="1:7">
      <c r="A1931" s="4">
        <v>1930</v>
      </c>
      <c r="B1931" s="6">
        <v>31842</v>
      </c>
      <c r="C1931" s="12" t="s">
        <v>2704</v>
      </c>
      <c r="D1931" s="5">
        <v>25000000</v>
      </c>
      <c r="E1931" s="5">
        <v>76270454</v>
      </c>
      <c r="F1931" s="5">
        <v>76270454</v>
      </c>
      <c r="G1931" s="5"/>
    </row>
    <row r="1932" spans="1:7">
      <c r="A1932" s="4">
        <v>1931</v>
      </c>
      <c r="B1932" s="6">
        <v>39336</v>
      </c>
      <c r="C1932" s="12" t="s">
        <v>2705</v>
      </c>
      <c r="D1932" s="5">
        <v>25000000</v>
      </c>
      <c r="E1932" s="5">
        <v>74273505</v>
      </c>
      <c r="F1932" s="5">
        <v>164051250</v>
      </c>
      <c r="G1932" s="5"/>
    </row>
    <row r="1933" spans="1:7">
      <c r="A1933" s="4">
        <v>1932</v>
      </c>
      <c r="B1933" s="6" t="s">
        <v>2706</v>
      </c>
      <c r="C1933" s="12" t="s">
        <v>2707</v>
      </c>
      <c r="D1933" s="5">
        <v>25000000</v>
      </c>
      <c r="E1933" s="5">
        <v>71500556</v>
      </c>
      <c r="F1933" s="5">
        <v>281527158</v>
      </c>
      <c r="G1933" s="5"/>
    </row>
    <row r="1934" spans="1:7">
      <c r="A1934" s="4">
        <v>1933</v>
      </c>
      <c r="B1934" s="6" t="s">
        <v>504</v>
      </c>
      <c r="C1934" s="12" t="s">
        <v>2708</v>
      </c>
      <c r="D1934" s="5">
        <v>25000000</v>
      </c>
      <c r="E1934" s="5">
        <v>71309760</v>
      </c>
      <c r="F1934" s="5">
        <v>152500343</v>
      </c>
      <c r="G1934" s="5"/>
    </row>
    <row r="1935" spans="1:7">
      <c r="A1935" s="4">
        <v>1934</v>
      </c>
      <c r="B1935" s="6" t="s">
        <v>2709</v>
      </c>
      <c r="C1935" s="12" t="s">
        <v>2710</v>
      </c>
      <c r="D1935" s="5">
        <v>25000000</v>
      </c>
      <c r="E1935" s="5">
        <v>70662220</v>
      </c>
      <c r="F1935" s="5">
        <v>149228078</v>
      </c>
      <c r="G1935" s="5"/>
    </row>
    <row r="1936" spans="1:7">
      <c r="A1936" s="4">
        <v>1935</v>
      </c>
      <c r="B1936" s="6" t="s">
        <v>2579</v>
      </c>
      <c r="C1936" s="12" t="s">
        <v>2711</v>
      </c>
      <c r="D1936" s="5">
        <v>25000000</v>
      </c>
      <c r="E1936" s="5">
        <v>66528000</v>
      </c>
      <c r="F1936" s="5">
        <v>98406855</v>
      </c>
      <c r="G1936" s="5"/>
    </row>
    <row r="1937" spans="1:7">
      <c r="A1937" s="4">
        <v>1936</v>
      </c>
      <c r="B1937" s="6" t="s">
        <v>2712</v>
      </c>
      <c r="C1937" s="12" t="s">
        <v>2713</v>
      </c>
      <c r="D1937" s="5">
        <v>25000000</v>
      </c>
      <c r="E1937" s="5">
        <v>60457138</v>
      </c>
      <c r="F1937" s="5">
        <v>96633833</v>
      </c>
      <c r="G1937" s="5"/>
    </row>
    <row r="1938" spans="1:7">
      <c r="A1938" s="4">
        <v>1937</v>
      </c>
      <c r="B1938" s="6" t="s">
        <v>2714</v>
      </c>
      <c r="C1938" s="12" t="s">
        <v>2715</v>
      </c>
      <c r="D1938" s="5">
        <v>25000000</v>
      </c>
      <c r="E1938" s="5">
        <v>56505065</v>
      </c>
      <c r="F1938" s="5">
        <v>56505065</v>
      </c>
      <c r="G1938" s="5"/>
    </row>
    <row r="1939" spans="1:7">
      <c r="A1939" s="4">
        <v>1938</v>
      </c>
      <c r="B1939" s="6" t="s">
        <v>2716</v>
      </c>
      <c r="C1939" s="12" t="s">
        <v>2717</v>
      </c>
      <c r="D1939" s="5">
        <v>25000000</v>
      </c>
      <c r="E1939" s="5">
        <v>55973336</v>
      </c>
      <c r="F1939" s="5">
        <v>91036760</v>
      </c>
      <c r="G1939" s="5"/>
    </row>
    <row r="1940" spans="1:7">
      <c r="A1940" s="4">
        <v>1939</v>
      </c>
      <c r="B1940" s="6">
        <v>38874</v>
      </c>
      <c r="C1940" s="12" t="s">
        <v>2718</v>
      </c>
      <c r="D1940" s="5">
        <v>25000000</v>
      </c>
      <c r="E1940" s="5">
        <v>54607383</v>
      </c>
      <c r="F1940" s="5">
        <v>119295584</v>
      </c>
      <c r="G1940" s="5"/>
    </row>
    <row r="1941" spans="1:7">
      <c r="A1941" s="4">
        <v>1940</v>
      </c>
      <c r="B1941" s="6">
        <v>38992</v>
      </c>
      <c r="C1941" s="12" t="s">
        <v>2719</v>
      </c>
      <c r="D1941" s="5">
        <v>25000000</v>
      </c>
      <c r="E1941" s="5">
        <v>54098051</v>
      </c>
      <c r="F1941" s="5">
        <v>112798051</v>
      </c>
      <c r="G1941" s="5"/>
    </row>
    <row r="1942" spans="1:7">
      <c r="A1942" s="4">
        <v>1941</v>
      </c>
      <c r="B1942" s="6" t="s">
        <v>20</v>
      </c>
      <c r="C1942" s="12" t="s">
        <v>2720</v>
      </c>
      <c r="D1942" s="5">
        <v>25000000</v>
      </c>
      <c r="E1942" s="5">
        <v>52543354</v>
      </c>
      <c r="F1942" s="5">
        <v>52543354</v>
      </c>
      <c r="G1942" s="5"/>
    </row>
    <row r="1943" spans="1:7">
      <c r="A1943" s="4">
        <v>1942</v>
      </c>
      <c r="B1943" s="6">
        <v>38332</v>
      </c>
      <c r="C1943" s="12" t="s">
        <v>2721</v>
      </c>
      <c r="D1943" s="5">
        <v>25000000</v>
      </c>
      <c r="E1943" s="5">
        <v>51676606</v>
      </c>
      <c r="F1943" s="5">
        <v>115036108</v>
      </c>
      <c r="G1943" s="5"/>
    </row>
    <row r="1944" spans="1:7">
      <c r="A1944" s="4">
        <v>1943</v>
      </c>
      <c r="B1944" s="6" t="s">
        <v>1761</v>
      </c>
      <c r="C1944" s="12" t="s">
        <v>2722</v>
      </c>
      <c r="D1944" s="5">
        <v>25000000</v>
      </c>
      <c r="E1944" s="5">
        <v>51580136</v>
      </c>
      <c r="F1944" s="5">
        <v>81249176</v>
      </c>
      <c r="G1944" s="5"/>
    </row>
    <row r="1945" spans="1:7">
      <c r="A1945" s="4">
        <v>1944</v>
      </c>
      <c r="B1945" s="6" t="s">
        <v>2723</v>
      </c>
      <c r="C1945" s="12" t="s">
        <v>2724</v>
      </c>
      <c r="D1945" s="5">
        <v>25000000</v>
      </c>
      <c r="E1945" s="5">
        <v>51100486</v>
      </c>
      <c r="F1945" s="5">
        <v>123696741</v>
      </c>
      <c r="G1945" s="5"/>
    </row>
    <row r="1946" spans="1:7">
      <c r="A1946" s="4">
        <v>1945</v>
      </c>
      <c r="B1946" s="6" t="s">
        <v>1069</v>
      </c>
      <c r="C1946" s="12" t="s">
        <v>2725</v>
      </c>
      <c r="D1946" s="5">
        <v>25000000</v>
      </c>
      <c r="E1946" s="5">
        <v>48237389</v>
      </c>
      <c r="F1946" s="5">
        <v>71390601</v>
      </c>
      <c r="G1946" s="5"/>
    </row>
    <row r="1947" spans="1:7">
      <c r="A1947" s="4">
        <v>1946</v>
      </c>
      <c r="B1947" s="6" t="s">
        <v>1351</v>
      </c>
      <c r="C1947" s="12" t="s">
        <v>2726</v>
      </c>
      <c r="D1947" s="5">
        <v>25000000</v>
      </c>
      <c r="E1947" s="5">
        <v>47545060</v>
      </c>
      <c r="F1947" s="5">
        <v>58240458</v>
      </c>
      <c r="G1947" s="5"/>
    </row>
    <row r="1948" spans="1:7">
      <c r="A1948" s="4">
        <v>1947</v>
      </c>
      <c r="B1948" s="6" t="s">
        <v>1831</v>
      </c>
      <c r="C1948" s="12" t="s">
        <v>2727</v>
      </c>
      <c r="D1948" s="5">
        <v>25000000</v>
      </c>
      <c r="E1948" s="5">
        <v>47279279</v>
      </c>
      <c r="F1948" s="5">
        <v>128745578</v>
      </c>
      <c r="G1948" s="5"/>
    </row>
    <row r="1949" spans="1:7">
      <c r="A1949" s="4">
        <v>1948</v>
      </c>
      <c r="B1949" s="6" t="s">
        <v>2728</v>
      </c>
      <c r="C1949" s="12" t="s">
        <v>2729</v>
      </c>
      <c r="D1949" s="5">
        <v>25000000</v>
      </c>
      <c r="E1949" s="5">
        <v>46743809</v>
      </c>
      <c r="F1949" s="5">
        <v>46743809</v>
      </c>
      <c r="G1949" s="5"/>
    </row>
    <row r="1950" spans="1:7">
      <c r="A1950" s="4">
        <v>1949</v>
      </c>
      <c r="B1950" s="6" t="s">
        <v>528</v>
      </c>
      <c r="C1950" s="12" t="s">
        <v>2730</v>
      </c>
      <c r="D1950" s="5">
        <v>25000000</v>
      </c>
      <c r="E1950" s="5">
        <v>45090374</v>
      </c>
      <c r="F1950" s="5">
        <v>55090374</v>
      </c>
      <c r="G1950" s="5"/>
    </row>
    <row r="1951" spans="1:7">
      <c r="A1951" s="4">
        <v>1950</v>
      </c>
      <c r="B1951" s="6">
        <v>30571</v>
      </c>
      <c r="C1951" s="12" t="s">
        <v>2731</v>
      </c>
      <c r="D1951" s="5">
        <v>25000000</v>
      </c>
      <c r="E1951" s="5">
        <v>44942821</v>
      </c>
      <c r="F1951" s="5">
        <v>44942821</v>
      </c>
      <c r="G1951" s="5"/>
    </row>
    <row r="1952" spans="1:7">
      <c r="A1952" s="4">
        <v>1951</v>
      </c>
      <c r="B1952" s="6" t="s">
        <v>2732</v>
      </c>
      <c r="C1952" s="12" t="s">
        <v>2733</v>
      </c>
      <c r="D1952" s="5">
        <v>25000000</v>
      </c>
      <c r="E1952" s="5">
        <v>44480039</v>
      </c>
      <c r="F1952" s="5">
        <v>64594061</v>
      </c>
      <c r="G1952" s="5"/>
    </row>
    <row r="1953" spans="1:7">
      <c r="A1953" s="4">
        <v>1952</v>
      </c>
      <c r="B1953" s="6" t="s">
        <v>2734</v>
      </c>
      <c r="C1953" s="12" t="s">
        <v>2735</v>
      </c>
      <c r="D1953" s="5">
        <v>25000000</v>
      </c>
      <c r="E1953" s="5">
        <v>43984000</v>
      </c>
      <c r="F1953" s="5">
        <v>43984000</v>
      </c>
      <c r="G1953" s="5"/>
    </row>
    <row r="1954" spans="1:7">
      <c r="A1954" s="4">
        <v>1953</v>
      </c>
      <c r="B1954" s="6" t="s">
        <v>2138</v>
      </c>
      <c r="C1954" s="12" t="s">
        <v>2736</v>
      </c>
      <c r="D1954" s="5">
        <v>25000000</v>
      </c>
      <c r="E1954" s="5">
        <v>41675994</v>
      </c>
      <c r="F1954" s="5">
        <v>97030468</v>
      </c>
      <c r="G1954" s="5"/>
    </row>
    <row r="1955" spans="1:7">
      <c r="A1955" s="4">
        <v>1954</v>
      </c>
      <c r="B1955" s="6" t="s">
        <v>1494</v>
      </c>
      <c r="C1955" s="12" t="s">
        <v>2737</v>
      </c>
      <c r="D1955" s="5">
        <v>25000000</v>
      </c>
      <c r="E1955" s="5">
        <v>41076865</v>
      </c>
      <c r="F1955" s="5">
        <v>41076865</v>
      </c>
      <c r="G1955" s="5"/>
    </row>
    <row r="1956" spans="1:7">
      <c r="A1956" s="4">
        <v>1955</v>
      </c>
      <c r="B1956" s="6" t="s">
        <v>2738</v>
      </c>
      <c r="C1956" s="12" t="s">
        <v>2739</v>
      </c>
      <c r="D1956" s="5">
        <v>25000000</v>
      </c>
      <c r="E1956" s="5">
        <v>40222514</v>
      </c>
      <c r="F1956" s="5">
        <v>77208711</v>
      </c>
      <c r="G1956" s="5"/>
    </row>
    <row r="1957" spans="1:7">
      <c r="A1957" s="4">
        <v>1956</v>
      </c>
      <c r="B1957" s="6" t="s">
        <v>545</v>
      </c>
      <c r="C1957" s="12" t="s">
        <v>2740</v>
      </c>
      <c r="D1957" s="5">
        <v>25000000</v>
      </c>
      <c r="E1957" s="5">
        <v>40108697</v>
      </c>
      <c r="F1957" s="5">
        <v>60694737</v>
      </c>
      <c r="G1957" s="5"/>
    </row>
    <row r="1958" spans="1:7">
      <c r="A1958" s="4">
        <v>1957</v>
      </c>
      <c r="B1958" s="6" t="s">
        <v>883</v>
      </c>
      <c r="C1958" s="12" t="s">
        <v>2741</v>
      </c>
      <c r="D1958" s="5">
        <v>25000000</v>
      </c>
      <c r="E1958" s="5">
        <v>39402572</v>
      </c>
      <c r="F1958" s="5">
        <v>55443032</v>
      </c>
      <c r="G1958" s="5"/>
    </row>
    <row r="1959" spans="1:7">
      <c r="A1959" s="4">
        <v>1958</v>
      </c>
      <c r="B1959" s="6">
        <v>38358</v>
      </c>
      <c r="C1959" s="12" t="s">
        <v>2742</v>
      </c>
      <c r="D1959" s="5">
        <v>25000000</v>
      </c>
      <c r="E1959" s="5">
        <v>39053061</v>
      </c>
      <c r="F1959" s="5">
        <v>41560117</v>
      </c>
      <c r="G1959" s="5"/>
    </row>
    <row r="1960" spans="1:7">
      <c r="A1960" s="4">
        <v>1959</v>
      </c>
      <c r="B1960" s="6" t="s">
        <v>993</v>
      </c>
      <c r="C1960" s="12" t="s">
        <v>2743</v>
      </c>
      <c r="D1960" s="5">
        <v>25000000</v>
      </c>
      <c r="E1960" s="5">
        <v>38230435</v>
      </c>
      <c r="F1960" s="5">
        <v>40796145</v>
      </c>
      <c r="G1960" s="5"/>
    </row>
    <row r="1961" spans="1:7">
      <c r="A1961" s="4">
        <v>1960</v>
      </c>
      <c r="B1961" s="6" t="s">
        <v>154</v>
      </c>
      <c r="C1961" s="12" t="s">
        <v>2744</v>
      </c>
      <c r="D1961" s="5">
        <v>25000000</v>
      </c>
      <c r="E1961" s="5">
        <v>37738810</v>
      </c>
      <c r="F1961" s="5">
        <v>50738810</v>
      </c>
      <c r="G1961" s="5"/>
    </row>
    <row r="1962" spans="1:7">
      <c r="A1962" s="4">
        <v>1961</v>
      </c>
      <c r="B1962" s="6">
        <v>37049</v>
      </c>
      <c r="C1962" s="12" t="s">
        <v>2745</v>
      </c>
      <c r="D1962" s="5">
        <v>25000000</v>
      </c>
      <c r="E1962" s="5">
        <v>36833473</v>
      </c>
      <c r="F1962" s="5">
        <v>36833473</v>
      </c>
      <c r="G1962" s="5"/>
    </row>
    <row r="1963" spans="1:7">
      <c r="A1963" s="4">
        <v>1962</v>
      </c>
      <c r="B1963" s="6">
        <v>41917</v>
      </c>
      <c r="C1963" s="12" t="s">
        <v>2746</v>
      </c>
      <c r="D1963" s="5">
        <v>25000000</v>
      </c>
      <c r="E1963" s="5">
        <v>36447959</v>
      </c>
      <c r="F1963" s="5">
        <v>39217912</v>
      </c>
      <c r="G1963" s="5"/>
    </row>
    <row r="1964" spans="1:7">
      <c r="A1964" s="4">
        <v>1963</v>
      </c>
      <c r="B1964" s="6" t="s">
        <v>2747</v>
      </c>
      <c r="C1964" s="12" t="s">
        <v>2748</v>
      </c>
      <c r="D1964" s="5">
        <v>25000000</v>
      </c>
      <c r="E1964" s="5">
        <v>36351350</v>
      </c>
      <c r="F1964" s="5">
        <v>38351350</v>
      </c>
      <c r="G1964" s="5"/>
    </row>
    <row r="1965" spans="1:7">
      <c r="A1965" s="4">
        <v>1964</v>
      </c>
      <c r="B1965" s="6">
        <v>37715</v>
      </c>
      <c r="C1965" s="12" t="s">
        <v>2749</v>
      </c>
      <c r="D1965" s="5">
        <v>25000000</v>
      </c>
      <c r="E1965" s="5">
        <v>35990505</v>
      </c>
      <c r="F1965" s="5">
        <v>35990505</v>
      </c>
      <c r="G1965" s="5"/>
    </row>
    <row r="1966" spans="1:7">
      <c r="A1966" s="4">
        <v>1965</v>
      </c>
      <c r="B1966" s="6" t="s">
        <v>2750</v>
      </c>
      <c r="C1966" s="12" t="s">
        <v>2751</v>
      </c>
      <c r="D1966" s="5">
        <v>25000000</v>
      </c>
      <c r="E1966" s="5">
        <v>35623801</v>
      </c>
      <c r="F1966" s="5">
        <v>119923801</v>
      </c>
      <c r="G1966" s="5"/>
    </row>
    <row r="1967" spans="1:7">
      <c r="A1967" s="4">
        <v>1966</v>
      </c>
      <c r="B1967" s="6" t="s">
        <v>1670</v>
      </c>
      <c r="C1967" s="12" t="s">
        <v>2752</v>
      </c>
      <c r="D1967" s="5">
        <v>25000000</v>
      </c>
      <c r="E1967" s="5">
        <v>35017297</v>
      </c>
      <c r="F1967" s="5">
        <v>59183821</v>
      </c>
      <c r="G1967" s="5"/>
    </row>
    <row r="1968" spans="1:7">
      <c r="A1968" s="4">
        <v>1967</v>
      </c>
      <c r="B1968" s="6" t="s">
        <v>2753</v>
      </c>
      <c r="C1968" s="12" t="s">
        <v>2754</v>
      </c>
      <c r="D1968" s="5">
        <v>25000000</v>
      </c>
      <c r="E1968" s="5">
        <v>34657731</v>
      </c>
      <c r="F1968" s="5">
        <v>56434942</v>
      </c>
      <c r="G1968" s="5"/>
    </row>
    <row r="1969" spans="1:7">
      <c r="A1969" s="4">
        <v>1968</v>
      </c>
      <c r="B1969" s="6" t="s">
        <v>1463</v>
      </c>
      <c r="C1969" s="12" t="s">
        <v>2755</v>
      </c>
      <c r="D1969" s="5">
        <v>25000000</v>
      </c>
      <c r="E1969" s="5">
        <v>33889159</v>
      </c>
      <c r="F1969" s="5">
        <v>55279608</v>
      </c>
      <c r="G1969" s="5"/>
    </row>
    <row r="1970" spans="1:7">
      <c r="A1970" s="4">
        <v>1969</v>
      </c>
      <c r="B1970" s="6">
        <v>41924</v>
      </c>
      <c r="C1970" s="12" t="s">
        <v>2756</v>
      </c>
      <c r="D1970" s="5">
        <v>25000000</v>
      </c>
      <c r="E1970" s="5">
        <v>33680992</v>
      </c>
      <c r="F1970" s="5">
        <v>38718031</v>
      </c>
      <c r="G1970" s="5"/>
    </row>
    <row r="1971" spans="1:7">
      <c r="A1971" s="4">
        <v>1970</v>
      </c>
      <c r="B1971" s="6" t="s">
        <v>2757</v>
      </c>
      <c r="C1971" s="12" t="s">
        <v>2758</v>
      </c>
      <c r="D1971" s="5">
        <v>25000000</v>
      </c>
      <c r="E1971" s="5">
        <v>33302167</v>
      </c>
      <c r="F1971" s="5">
        <v>234981342</v>
      </c>
      <c r="G1971" s="5"/>
    </row>
    <row r="1972" spans="1:7">
      <c r="A1972" s="4">
        <v>1971</v>
      </c>
      <c r="B1972" s="6" t="s">
        <v>1190</v>
      </c>
      <c r="C1972" s="12" t="s">
        <v>2759</v>
      </c>
      <c r="D1972" s="5">
        <v>25000000</v>
      </c>
      <c r="E1972" s="5">
        <v>32404188</v>
      </c>
      <c r="F1972" s="5">
        <v>50692188</v>
      </c>
      <c r="G1972" s="5"/>
    </row>
    <row r="1973" spans="1:7">
      <c r="A1973" s="4">
        <v>1972</v>
      </c>
      <c r="B1973" s="6" t="s">
        <v>2760</v>
      </c>
      <c r="C1973" s="12" t="s">
        <v>2761</v>
      </c>
      <c r="D1973" s="5">
        <v>25000000</v>
      </c>
      <c r="E1973" s="5">
        <v>31664162</v>
      </c>
      <c r="F1973" s="5">
        <v>66015869</v>
      </c>
      <c r="G1973" s="5"/>
    </row>
    <row r="1974" spans="1:7">
      <c r="A1974" s="4">
        <v>1973</v>
      </c>
      <c r="B1974" s="6" t="s">
        <v>2614</v>
      </c>
      <c r="C1974" s="12" t="s">
        <v>2762</v>
      </c>
      <c r="D1974" s="5">
        <v>25000000</v>
      </c>
      <c r="E1974" s="5">
        <v>31526393</v>
      </c>
      <c r="F1974" s="5">
        <v>70326393</v>
      </c>
      <c r="G1974" s="5"/>
    </row>
    <row r="1975" spans="1:7">
      <c r="A1975" s="4">
        <v>1974</v>
      </c>
      <c r="B1975" s="6">
        <v>40798</v>
      </c>
      <c r="C1975" s="12" t="s">
        <v>2763</v>
      </c>
      <c r="D1975" s="5">
        <v>25000000</v>
      </c>
      <c r="E1975" s="5">
        <v>30542576</v>
      </c>
      <c r="F1975" s="5">
        <v>38749404</v>
      </c>
      <c r="G1975" s="5"/>
    </row>
    <row r="1976" spans="1:7">
      <c r="A1976" s="4">
        <v>1975</v>
      </c>
      <c r="B1976" s="6">
        <v>35957</v>
      </c>
      <c r="C1976" s="12" t="s">
        <v>2764</v>
      </c>
      <c r="D1976" s="5">
        <v>25000000</v>
      </c>
      <c r="E1976" s="5">
        <v>30082699</v>
      </c>
      <c r="F1976" s="5">
        <v>82150642</v>
      </c>
      <c r="G1976" s="5"/>
    </row>
    <row r="1977" spans="1:7">
      <c r="A1977" s="4">
        <v>1976</v>
      </c>
      <c r="B1977" s="6" t="s">
        <v>2765</v>
      </c>
      <c r="C1977" s="12" t="s">
        <v>2766</v>
      </c>
      <c r="D1977" s="5">
        <v>25000000</v>
      </c>
      <c r="E1977" s="5">
        <v>29548291</v>
      </c>
      <c r="F1977" s="5">
        <v>29548291</v>
      </c>
      <c r="G1977" s="5"/>
    </row>
    <row r="1978" spans="1:7">
      <c r="A1978" s="4">
        <v>1977</v>
      </c>
      <c r="B1978" s="6" t="s">
        <v>2767</v>
      </c>
      <c r="C1978" s="12" t="s">
        <v>2768</v>
      </c>
      <c r="D1978" s="5">
        <v>25000000</v>
      </c>
      <c r="E1978" s="5">
        <v>29342592</v>
      </c>
      <c r="F1978" s="5">
        <v>56042592</v>
      </c>
      <c r="G1978" s="5"/>
    </row>
    <row r="1979" spans="1:7">
      <c r="A1979" s="4">
        <v>1978</v>
      </c>
      <c r="B1979" s="6">
        <v>41947</v>
      </c>
      <c r="C1979" s="12" t="s">
        <v>2769</v>
      </c>
      <c r="D1979" s="5">
        <v>25000000</v>
      </c>
      <c r="E1979" s="5">
        <v>28842237</v>
      </c>
      <c r="F1979" s="5">
        <v>29276904</v>
      </c>
      <c r="G1979" s="5"/>
    </row>
    <row r="1980" spans="1:7">
      <c r="A1980" s="4">
        <v>1979</v>
      </c>
      <c r="B1980" s="6" t="s">
        <v>2770</v>
      </c>
      <c r="C1980" s="12" t="s">
        <v>2771</v>
      </c>
      <c r="D1980" s="5">
        <v>25000000</v>
      </c>
      <c r="E1980" s="5">
        <v>28241469</v>
      </c>
      <c r="F1980" s="5">
        <v>28307092</v>
      </c>
      <c r="G1980" s="5"/>
    </row>
    <row r="1981" spans="1:7">
      <c r="A1981" s="4">
        <v>1980</v>
      </c>
      <c r="B1981" s="6" t="s">
        <v>222</v>
      </c>
      <c r="C1981" s="12" t="s">
        <v>2772</v>
      </c>
      <c r="D1981" s="5">
        <v>25000000</v>
      </c>
      <c r="E1981" s="5">
        <v>25662155</v>
      </c>
      <c r="F1981" s="5">
        <v>32092761</v>
      </c>
      <c r="G1981" s="5"/>
    </row>
    <row r="1982" spans="1:7">
      <c r="A1982" s="4">
        <v>1981</v>
      </c>
      <c r="B1982" s="6" t="s">
        <v>2773</v>
      </c>
      <c r="C1982" s="12" t="s">
        <v>2774</v>
      </c>
      <c r="D1982" s="5">
        <v>25000000</v>
      </c>
      <c r="E1982" s="5">
        <v>25590119</v>
      </c>
      <c r="F1982" s="5">
        <v>39393111</v>
      </c>
      <c r="G1982" s="5"/>
    </row>
    <row r="1983" spans="1:7">
      <c r="A1983" s="4">
        <v>1982</v>
      </c>
      <c r="B1983" s="6" t="s">
        <v>2775</v>
      </c>
      <c r="C1983" s="12" t="s">
        <v>2776</v>
      </c>
      <c r="D1983" s="5">
        <v>25000000</v>
      </c>
      <c r="E1983" s="5">
        <v>25023424</v>
      </c>
      <c r="F1983" s="5">
        <v>32223424</v>
      </c>
      <c r="G1983" s="5"/>
    </row>
    <row r="1984" spans="1:7">
      <c r="A1984" s="4">
        <v>1983</v>
      </c>
      <c r="B1984" s="6" t="s">
        <v>1456</v>
      </c>
      <c r="C1984" s="12" t="s">
        <v>2777</v>
      </c>
      <c r="D1984" s="5">
        <v>25000000</v>
      </c>
      <c r="E1984" s="5">
        <v>24381334</v>
      </c>
      <c r="F1984" s="5">
        <v>25732334</v>
      </c>
      <c r="G1984" s="5"/>
    </row>
    <row r="1985" spans="1:7">
      <c r="A1985" s="4">
        <v>1984</v>
      </c>
      <c r="B1985" s="6" t="s">
        <v>1887</v>
      </c>
      <c r="C1985" s="12" t="s">
        <v>2778</v>
      </c>
      <c r="D1985" s="5">
        <v>25000000</v>
      </c>
      <c r="E1985" s="5">
        <v>24046682</v>
      </c>
      <c r="F1985" s="5">
        <v>39126427</v>
      </c>
      <c r="G1985" s="5"/>
    </row>
    <row r="1986" spans="1:7">
      <c r="A1986" s="4">
        <v>1985</v>
      </c>
      <c r="B1986" s="6" t="s">
        <v>2127</v>
      </c>
      <c r="C1986" s="12" t="s">
        <v>2779</v>
      </c>
      <c r="D1986" s="5">
        <v>25000000</v>
      </c>
      <c r="E1986" s="5">
        <v>23591432</v>
      </c>
      <c r="F1986" s="5">
        <v>29863840</v>
      </c>
      <c r="G1986" s="5"/>
    </row>
    <row r="1987" spans="1:7">
      <c r="A1987" s="4">
        <v>1986</v>
      </c>
      <c r="B1987" s="6" t="s">
        <v>2757</v>
      </c>
      <c r="C1987" s="12" t="s">
        <v>2780</v>
      </c>
      <c r="D1987" s="5">
        <v>25000000</v>
      </c>
      <c r="E1987" s="5">
        <v>22486409</v>
      </c>
      <c r="F1987" s="5">
        <v>40686409</v>
      </c>
      <c r="G1987" s="5"/>
    </row>
    <row r="1988" spans="1:7">
      <c r="A1988" s="4">
        <v>1987</v>
      </c>
      <c r="B1988" s="6">
        <v>34884</v>
      </c>
      <c r="C1988" s="12" t="s">
        <v>2781</v>
      </c>
      <c r="D1988" s="5">
        <v>25000000</v>
      </c>
      <c r="E1988" s="5">
        <v>22032635</v>
      </c>
      <c r="F1988" s="5">
        <v>22032635</v>
      </c>
      <c r="G1988" s="5"/>
    </row>
    <row r="1989" spans="1:7">
      <c r="A1989" s="4">
        <v>1988</v>
      </c>
      <c r="B1989" s="6" t="s">
        <v>619</v>
      </c>
      <c r="C1989" s="12" t="s">
        <v>2782</v>
      </c>
      <c r="D1989" s="5">
        <v>25000000</v>
      </c>
      <c r="E1989" s="5">
        <v>21835784</v>
      </c>
      <c r="F1989" s="5">
        <v>47835784</v>
      </c>
      <c r="G1989" s="5"/>
    </row>
    <row r="1990" spans="1:7">
      <c r="A1990" s="4">
        <v>1989</v>
      </c>
      <c r="B1990" s="6">
        <v>35800</v>
      </c>
      <c r="C1990" s="12" t="s">
        <v>2783</v>
      </c>
      <c r="D1990" s="5">
        <v>25000000</v>
      </c>
      <c r="E1990" s="5">
        <v>21567853</v>
      </c>
      <c r="F1990" s="5">
        <v>22411948</v>
      </c>
      <c r="G1990" s="5"/>
    </row>
    <row r="1991" spans="1:7">
      <c r="A1991" s="4">
        <v>1990</v>
      </c>
      <c r="B1991" s="6">
        <v>40849</v>
      </c>
      <c r="C1991" s="12" t="s">
        <v>2784</v>
      </c>
      <c r="D1991" s="5">
        <v>25000000</v>
      </c>
      <c r="E1991" s="5">
        <v>19490041</v>
      </c>
      <c r="F1991" s="5">
        <v>36054706</v>
      </c>
      <c r="G1991" s="5"/>
    </row>
    <row r="1992" spans="1:7">
      <c r="A1992" s="4">
        <v>1991</v>
      </c>
      <c r="B1992" s="6">
        <v>42132</v>
      </c>
      <c r="C1992" s="12" t="s">
        <v>2785</v>
      </c>
      <c r="D1992" s="5">
        <v>25000000</v>
      </c>
      <c r="E1992" s="5">
        <v>19375982</v>
      </c>
      <c r="F1992" s="5">
        <v>101937062</v>
      </c>
      <c r="G1992" s="5"/>
    </row>
    <row r="1993" spans="1:7">
      <c r="A1993" s="4">
        <v>1992</v>
      </c>
      <c r="B1993" s="6">
        <v>40583</v>
      </c>
      <c r="C1993" s="12" t="s">
        <v>2786</v>
      </c>
      <c r="D1993" s="5">
        <v>25000000</v>
      </c>
      <c r="E1993" s="5">
        <v>18877153</v>
      </c>
      <c r="F1993" s="5">
        <v>32209741</v>
      </c>
      <c r="G1993" s="5"/>
    </row>
    <row r="1994" spans="1:7">
      <c r="A1994" s="4">
        <v>1993</v>
      </c>
      <c r="B1994" s="6">
        <v>37570</v>
      </c>
      <c r="C1994" s="12" t="s">
        <v>2787</v>
      </c>
      <c r="D1994" s="5">
        <v>25000000</v>
      </c>
      <c r="E1994" s="5">
        <v>17791031</v>
      </c>
      <c r="F1994" s="5">
        <v>24591031</v>
      </c>
      <c r="G1994" s="5"/>
    </row>
    <row r="1995" spans="1:7">
      <c r="A1995" s="4">
        <v>1994</v>
      </c>
      <c r="B1995" s="6" t="s">
        <v>1988</v>
      </c>
      <c r="C1995" s="12" t="s">
        <v>2788</v>
      </c>
      <c r="D1995" s="5">
        <v>25000000</v>
      </c>
      <c r="E1995" s="5">
        <v>17718223</v>
      </c>
      <c r="F1995" s="5">
        <v>20718223</v>
      </c>
      <c r="G1995" s="5"/>
    </row>
    <row r="1996" spans="1:7">
      <c r="A1996" s="4">
        <v>1995</v>
      </c>
      <c r="B1996" s="6">
        <v>39542</v>
      </c>
      <c r="C1996" s="12" t="s">
        <v>2789</v>
      </c>
      <c r="D1996" s="5">
        <v>25000000</v>
      </c>
      <c r="E1996" s="5">
        <v>17432844</v>
      </c>
      <c r="F1996" s="5">
        <v>22910563</v>
      </c>
      <c r="G1996" s="5"/>
    </row>
    <row r="1997" spans="1:7">
      <c r="A1997" s="4">
        <v>1996</v>
      </c>
      <c r="B1997" s="6" t="s">
        <v>2790</v>
      </c>
      <c r="C1997" s="12" t="s">
        <v>2791</v>
      </c>
      <c r="D1997" s="5">
        <v>25000000</v>
      </c>
      <c r="E1997" s="5">
        <v>16973715</v>
      </c>
      <c r="F1997" s="5">
        <v>71009334</v>
      </c>
      <c r="G1997" s="5"/>
    </row>
    <row r="1998" spans="1:7">
      <c r="A1998" s="4">
        <v>1997</v>
      </c>
      <c r="B1998" s="6">
        <v>38941</v>
      </c>
      <c r="C1998" s="12" t="s">
        <v>2792</v>
      </c>
      <c r="D1998" s="5">
        <v>25000000</v>
      </c>
      <c r="E1998" s="5">
        <v>16655224</v>
      </c>
      <c r="F1998" s="5">
        <v>21970831</v>
      </c>
      <c r="G1998" s="5"/>
    </row>
    <row r="1999" spans="1:7">
      <c r="A1999" s="4">
        <v>1998</v>
      </c>
      <c r="B1999" s="6">
        <v>32146</v>
      </c>
      <c r="C1999" s="12" t="s">
        <v>2793</v>
      </c>
      <c r="D1999" s="5">
        <v>25000000</v>
      </c>
      <c r="E1999" s="5">
        <v>16118077</v>
      </c>
      <c r="F1999" s="5">
        <v>16118077</v>
      </c>
      <c r="G1999" s="5"/>
    </row>
    <row r="2000" spans="1:7">
      <c r="A2000" s="4">
        <v>1999</v>
      </c>
      <c r="B2000" s="6" t="s">
        <v>479</v>
      </c>
      <c r="C2000" s="12" t="s">
        <v>2794</v>
      </c>
      <c r="D2000" s="5">
        <v>25000000</v>
      </c>
      <c r="E2000" s="5">
        <v>15567860</v>
      </c>
      <c r="F2000" s="5">
        <v>19233280</v>
      </c>
      <c r="G2000" s="5"/>
    </row>
    <row r="2001" spans="1:7">
      <c r="A2001" s="4">
        <v>2000</v>
      </c>
      <c r="B2001" s="6" t="s">
        <v>2795</v>
      </c>
      <c r="C2001" s="12" t="s">
        <v>2796</v>
      </c>
      <c r="D2001" s="5">
        <v>25000000</v>
      </c>
      <c r="E2001" s="5">
        <v>15502112</v>
      </c>
      <c r="F2001" s="5">
        <v>23506237</v>
      </c>
      <c r="G2001" s="5"/>
    </row>
    <row r="2002" spans="1:7">
      <c r="A2002" s="4">
        <v>2001</v>
      </c>
      <c r="B2002" s="6" t="s">
        <v>2775</v>
      </c>
      <c r="C2002" s="12" t="s">
        <v>2797</v>
      </c>
      <c r="D2002" s="5">
        <v>25000000</v>
      </c>
      <c r="E2002" s="5">
        <v>15382170</v>
      </c>
      <c r="F2002" s="5">
        <v>36682170</v>
      </c>
      <c r="G2002" s="5"/>
    </row>
    <row r="2003" spans="1:7">
      <c r="A2003" s="4">
        <v>2002</v>
      </c>
      <c r="B2003" s="6" t="s">
        <v>1551</v>
      </c>
      <c r="C2003" s="12" t="s">
        <v>2798</v>
      </c>
      <c r="D2003" s="5">
        <v>25000000</v>
      </c>
      <c r="E2003" s="5">
        <v>15331289</v>
      </c>
      <c r="F2003" s="5">
        <v>15468266</v>
      </c>
      <c r="G2003" s="5"/>
    </row>
    <row r="2004" spans="1:7">
      <c r="A2004" s="4">
        <v>2003</v>
      </c>
      <c r="B2004" s="6">
        <v>39975</v>
      </c>
      <c r="C2004" s="12" t="s">
        <v>2799</v>
      </c>
      <c r="D2004" s="5">
        <v>25000000</v>
      </c>
      <c r="E2004" s="5">
        <v>15051977</v>
      </c>
      <c r="F2004" s="5">
        <v>26341896</v>
      </c>
      <c r="G2004" s="5"/>
    </row>
    <row r="2005" spans="1:7">
      <c r="A2005" s="4">
        <v>2004</v>
      </c>
      <c r="B2005" s="6">
        <v>36588</v>
      </c>
      <c r="C2005" s="12" t="s">
        <v>2800</v>
      </c>
      <c r="D2005" s="5">
        <v>25000000</v>
      </c>
      <c r="E2005" s="5">
        <v>14983572</v>
      </c>
      <c r="F2005" s="5">
        <v>24355762</v>
      </c>
      <c r="G2005" s="5"/>
    </row>
    <row r="2006" spans="1:7">
      <c r="A2006" s="4">
        <v>2005</v>
      </c>
      <c r="B2006" s="6">
        <v>40400</v>
      </c>
      <c r="C2006" s="12" t="s">
        <v>2801</v>
      </c>
      <c r="D2006" s="5">
        <v>25000000</v>
      </c>
      <c r="E2006" s="5">
        <v>14744435</v>
      </c>
      <c r="F2006" s="5">
        <v>16727470</v>
      </c>
      <c r="G2006" s="5"/>
    </row>
    <row r="2007" spans="1:7">
      <c r="A2007" s="4">
        <v>2006</v>
      </c>
      <c r="B2007" s="6">
        <v>38234</v>
      </c>
      <c r="C2007" s="12" t="s">
        <v>2802</v>
      </c>
      <c r="D2007" s="5">
        <v>25000000</v>
      </c>
      <c r="E2007" s="5">
        <v>14589444</v>
      </c>
      <c r="F2007" s="5">
        <v>31635150</v>
      </c>
      <c r="G2007" s="5"/>
    </row>
    <row r="2008" spans="1:7">
      <c r="A2008" s="4">
        <v>2007</v>
      </c>
      <c r="B2008" s="6" t="s">
        <v>2142</v>
      </c>
      <c r="C2008" s="12" t="s">
        <v>2803</v>
      </c>
      <c r="D2008" s="5">
        <v>25000000</v>
      </c>
      <c r="E2008" s="5">
        <v>14543943</v>
      </c>
      <c r="F2008" s="5">
        <v>43530281</v>
      </c>
      <c r="G2008" s="5"/>
    </row>
    <row r="2009" spans="1:7">
      <c r="A2009" s="4">
        <v>2008</v>
      </c>
      <c r="B2009" s="6" t="s">
        <v>2804</v>
      </c>
      <c r="C2009" s="12" t="s">
        <v>2805</v>
      </c>
      <c r="D2009" s="5">
        <v>25000000</v>
      </c>
      <c r="E2009" s="5">
        <v>14102929</v>
      </c>
      <c r="F2009" s="5">
        <v>51702929</v>
      </c>
      <c r="G2009" s="5"/>
    </row>
    <row r="2010" spans="1:7">
      <c r="A2010" s="4">
        <v>2009</v>
      </c>
      <c r="B2010" s="6" t="s">
        <v>2806</v>
      </c>
      <c r="C2010" s="12" t="s">
        <v>2807</v>
      </c>
      <c r="D2010" s="5">
        <v>25000000</v>
      </c>
      <c r="E2010" s="5">
        <v>13973532</v>
      </c>
      <c r="F2010" s="5">
        <v>13973532</v>
      </c>
      <c r="G2010" s="5"/>
    </row>
    <row r="2011" spans="1:7">
      <c r="A2011" s="4">
        <v>2010</v>
      </c>
      <c r="B2011" s="6">
        <v>39149</v>
      </c>
      <c r="C2011" s="12" t="s">
        <v>2808</v>
      </c>
      <c r="D2011" s="5">
        <v>25000000</v>
      </c>
      <c r="E2011" s="5">
        <v>13938332</v>
      </c>
      <c r="F2011" s="5">
        <v>14334401</v>
      </c>
      <c r="G2011" s="5"/>
    </row>
    <row r="2012" spans="1:7">
      <c r="A2012" s="4">
        <v>2011</v>
      </c>
      <c r="B2012" s="6">
        <v>40795</v>
      </c>
      <c r="C2012" s="12" t="s">
        <v>2809</v>
      </c>
      <c r="D2012" s="5">
        <v>25000000</v>
      </c>
      <c r="E2012" s="5">
        <v>13657115</v>
      </c>
      <c r="F2012" s="5">
        <v>24215385</v>
      </c>
      <c r="G2012" s="5"/>
    </row>
    <row r="2013" spans="1:7">
      <c r="A2013" s="4">
        <v>2012</v>
      </c>
      <c r="B2013" s="6" t="s">
        <v>1650</v>
      </c>
      <c r="C2013" s="12" t="s">
        <v>2810</v>
      </c>
      <c r="D2013" s="5">
        <v>25000000</v>
      </c>
      <c r="E2013" s="5">
        <v>13038660</v>
      </c>
      <c r="F2013" s="5">
        <v>13038660</v>
      </c>
      <c r="G2013" s="5"/>
    </row>
    <row r="2014" spans="1:7">
      <c r="A2014" s="4">
        <v>2013</v>
      </c>
      <c r="B2014" s="6" t="s">
        <v>1143</v>
      </c>
      <c r="C2014" s="12" t="s">
        <v>2811</v>
      </c>
      <c r="D2014" s="5">
        <v>25000000</v>
      </c>
      <c r="E2014" s="5">
        <v>12512862</v>
      </c>
      <c r="F2014" s="5">
        <v>28012862</v>
      </c>
      <c r="G2014" s="5"/>
    </row>
    <row r="2015" spans="1:7">
      <c r="A2015" s="4">
        <v>2014</v>
      </c>
      <c r="B2015" s="6" t="s">
        <v>2812</v>
      </c>
      <c r="C2015" s="12" t="s">
        <v>2813</v>
      </c>
      <c r="D2015" s="5">
        <v>25000000</v>
      </c>
      <c r="E2015" s="5">
        <v>12227722</v>
      </c>
      <c r="F2015" s="5">
        <v>28090896</v>
      </c>
      <c r="G2015" s="5"/>
    </row>
    <row r="2016" spans="1:7">
      <c r="A2016" s="4">
        <v>2015</v>
      </c>
      <c r="B2016" s="6" t="s">
        <v>2610</v>
      </c>
      <c r="C2016" s="12" t="s">
        <v>2814</v>
      </c>
      <c r="D2016" s="5">
        <v>25000000</v>
      </c>
      <c r="E2016" s="5">
        <v>11603545</v>
      </c>
      <c r="F2016" s="5">
        <v>11603545</v>
      </c>
      <c r="G2016" s="5"/>
    </row>
    <row r="2017" spans="1:7">
      <c r="A2017" s="4">
        <v>2016</v>
      </c>
      <c r="B2017" s="6" t="s">
        <v>595</v>
      </c>
      <c r="C2017" s="12" t="s">
        <v>2815</v>
      </c>
      <c r="D2017" s="5">
        <v>25000000</v>
      </c>
      <c r="E2017" s="5">
        <v>11538204</v>
      </c>
      <c r="F2017" s="5">
        <v>15907411</v>
      </c>
      <c r="G2017" s="5"/>
    </row>
    <row r="2018" spans="1:7">
      <c r="A2018" s="4">
        <v>2017</v>
      </c>
      <c r="B2018" s="6">
        <v>37322</v>
      </c>
      <c r="C2018" s="12" t="s">
        <v>2816</v>
      </c>
      <c r="D2018" s="5">
        <v>25000000</v>
      </c>
      <c r="E2018" s="5">
        <v>11411644</v>
      </c>
      <c r="F2018" s="5">
        <v>16425701</v>
      </c>
      <c r="G2018" s="5"/>
    </row>
    <row r="2019" spans="1:7">
      <c r="A2019" s="4">
        <v>2018</v>
      </c>
      <c r="B2019" s="6">
        <v>38417</v>
      </c>
      <c r="C2019" s="12" t="s">
        <v>2817</v>
      </c>
      <c r="D2019" s="5">
        <v>25000000</v>
      </c>
      <c r="E2019" s="5">
        <v>11273517</v>
      </c>
      <c r="F2019" s="5">
        <v>13424365</v>
      </c>
      <c r="G2019" s="5"/>
    </row>
    <row r="2020" spans="1:7">
      <c r="A2020" s="4">
        <v>2019</v>
      </c>
      <c r="B2020" s="6">
        <v>31419</v>
      </c>
      <c r="C2020" s="12" t="s">
        <v>2818</v>
      </c>
      <c r="D2020" s="5">
        <v>25000000</v>
      </c>
      <c r="E2020" s="5">
        <v>11100000</v>
      </c>
      <c r="F2020" s="5">
        <v>11100000</v>
      </c>
      <c r="G2020" s="5"/>
    </row>
    <row r="2021" spans="1:7">
      <c r="A2021" s="4">
        <v>2020</v>
      </c>
      <c r="B2021" s="6">
        <v>35379</v>
      </c>
      <c r="C2021" s="12" t="s">
        <v>2819</v>
      </c>
      <c r="D2021" s="5">
        <v>25000000</v>
      </c>
      <c r="E2021" s="5">
        <v>11092559</v>
      </c>
      <c r="F2021" s="5">
        <v>27572844</v>
      </c>
      <c r="G2021" s="5"/>
    </row>
    <row r="2022" spans="1:7">
      <c r="A2022" s="4">
        <v>2021</v>
      </c>
      <c r="B2022" s="6" t="s">
        <v>2152</v>
      </c>
      <c r="C2022" s="12" t="s">
        <v>2820</v>
      </c>
      <c r="D2022" s="5">
        <v>25000000</v>
      </c>
      <c r="E2022" s="5">
        <v>10915744</v>
      </c>
      <c r="F2022" s="5">
        <v>11229035</v>
      </c>
      <c r="G2022" s="5"/>
    </row>
    <row r="2023" spans="1:7">
      <c r="A2023" s="4">
        <v>2022</v>
      </c>
      <c r="B2023" s="6">
        <v>34191</v>
      </c>
      <c r="C2023" s="12" t="s">
        <v>2821</v>
      </c>
      <c r="D2023" s="5">
        <v>25000000</v>
      </c>
      <c r="E2023" s="5">
        <v>10731997</v>
      </c>
      <c r="F2023" s="5">
        <v>10731997</v>
      </c>
      <c r="G2023" s="5"/>
    </row>
    <row r="2024" spans="1:7">
      <c r="A2024" s="4">
        <v>2023</v>
      </c>
      <c r="B2024" s="6" t="s">
        <v>1583</v>
      </c>
      <c r="C2024" s="12" t="s">
        <v>2822</v>
      </c>
      <c r="D2024" s="5">
        <v>25000000</v>
      </c>
      <c r="E2024" s="5">
        <v>10719367</v>
      </c>
      <c r="F2024" s="5">
        <v>12219367</v>
      </c>
      <c r="G2024" s="5"/>
    </row>
    <row r="2025" spans="1:7">
      <c r="A2025" s="4">
        <v>2024</v>
      </c>
      <c r="B2025" s="6" t="s">
        <v>2823</v>
      </c>
      <c r="C2025" s="12" t="s">
        <v>2824</v>
      </c>
      <c r="D2025" s="5">
        <v>25000000</v>
      </c>
      <c r="E2025" s="5">
        <v>10324441</v>
      </c>
      <c r="F2025" s="5">
        <v>11253821</v>
      </c>
      <c r="G2025" s="5"/>
    </row>
    <row r="2026" spans="1:7">
      <c r="A2026" s="4">
        <v>2025</v>
      </c>
      <c r="B2026" s="6" t="s">
        <v>1322</v>
      </c>
      <c r="C2026" s="12" t="s">
        <v>2825</v>
      </c>
      <c r="D2026" s="5">
        <v>25000000</v>
      </c>
      <c r="E2026" s="5">
        <v>10115014</v>
      </c>
      <c r="F2026" s="5">
        <v>11115766</v>
      </c>
      <c r="G2026" s="5"/>
    </row>
    <row r="2027" spans="1:7">
      <c r="A2027" s="4">
        <v>2026</v>
      </c>
      <c r="B2027" s="6" t="s">
        <v>540</v>
      </c>
      <c r="C2027" s="12" t="s">
        <v>2826</v>
      </c>
      <c r="D2027" s="5">
        <v>25000000</v>
      </c>
      <c r="E2027" s="5">
        <v>10103647</v>
      </c>
      <c r="F2027" s="5">
        <v>14805812</v>
      </c>
      <c r="G2027" s="5"/>
    </row>
    <row r="2028" spans="1:7">
      <c r="A2028" s="4">
        <v>2027</v>
      </c>
      <c r="B2028" s="6" t="s">
        <v>2213</v>
      </c>
      <c r="C2028" s="12" t="s">
        <v>2827</v>
      </c>
      <c r="D2028" s="5">
        <v>25000000</v>
      </c>
      <c r="E2028" s="5">
        <v>10039566</v>
      </c>
      <c r="F2028" s="5">
        <v>10039566</v>
      </c>
      <c r="G2028" s="5"/>
    </row>
    <row r="2029" spans="1:7">
      <c r="A2029" s="4">
        <v>2028</v>
      </c>
      <c r="B2029" s="6" t="s">
        <v>2828</v>
      </c>
      <c r="C2029" s="12" t="s">
        <v>2829</v>
      </c>
      <c r="D2029" s="5">
        <v>25000000</v>
      </c>
      <c r="E2029" s="5">
        <v>9286314</v>
      </c>
      <c r="F2029" s="5">
        <v>9286314</v>
      </c>
      <c r="G2029" s="5"/>
    </row>
    <row r="2030" spans="1:7">
      <c r="A2030" s="4">
        <v>2029</v>
      </c>
      <c r="B2030" s="6" t="s">
        <v>463</v>
      </c>
      <c r="C2030" s="12" t="s">
        <v>2830</v>
      </c>
      <c r="D2030" s="5">
        <v>25000000</v>
      </c>
      <c r="E2030" s="5">
        <v>8114270</v>
      </c>
      <c r="F2030" s="5">
        <v>29206732</v>
      </c>
      <c r="G2030" s="5"/>
    </row>
    <row r="2031" spans="1:7">
      <c r="A2031" s="4">
        <v>2030</v>
      </c>
      <c r="B2031" s="6">
        <v>39237</v>
      </c>
      <c r="C2031" s="12" t="s">
        <v>2831</v>
      </c>
      <c r="D2031" s="5">
        <v>25000000</v>
      </c>
      <c r="E2031" s="5">
        <v>7164995</v>
      </c>
      <c r="F2031" s="5">
        <v>7164995</v>
      </c>
      <c r="G2031" s="5"/>
    </row>
    <row r="2032" spans="1:7">
      <c r="A2032" s="4">
        <v>2031</v>
      </c>
      <c r="B2032" s="6" t="s">
        <v>2832</v>
      </c>
      <c r="C2032" s="12" t="s">
        <v>2833</v>
      </c>
      <c r="D2032" s="5">
        <v>25000000</v>
      </c>
      <c r="E2032" s="5">
        <v>5778353</v>
      </c>
      <c r="F2032" s="5">
        <v>5778353</v>
      </c>
      <c r="G2032" s="5"/>
    </row>
    <row r="2033" spans="1:7">
      <c r="A2033" s="4">
        <v>2032</v>
      </c>
      <c r="B2033" s="6">
        <v>38392</v>
      </c>
      <c r="C2033" s="12" t="s">
        <v>2834</v>
      </c>
      <c r="D2033" s="5">
        <v>25000000</v>
      </c>
      <c r="E2033" s="5">
        <v>5654777</v>
      </c>
      <c r="F2033" s="5">
        <v>5654777</v>
      </c>
      <c r="G2033" s="5"/>
    </row>
    <row r="2034" spans="1:7">
      <c r="A2034" s="4">
        <v>2033</v>
      </c>
      <c r="B2034" s="6" t="s">
        <v>2006</v>
      </c>
      <c r="C2034" s="12" t="s">
        <v>2835</v>
      </c>
      <c r="D2034" s="5">
        <v>25000000</v>
      </c>
      <c r="E2034" s="5">
        <v>5516708</v>
      </c>
      <c r="F2034" s="5">
        <v>5516708</v>
      </c>
      <c r="G2034" s="5"/>
    </row>
    <row r="2035" spans="1:7">
      <c r="A2035" s="4">
        <v>2034</v>
      </c>
      <c r="B2035" s="6">
        <v>38545</v>
      </c>
      <c r="C2035" s="12" t="s">
        <v>2836</v>
      </c>
      <c r="D2035" s="5">
        <v>25000000</v>
      </c>
      <c r="E2035" s="5">
        <v>5128124</v>
      </c>
      <c r="F2035" s="5">
        <v>18991288</v>
      </c>
      <c r="G2035" s="5"/>
    </row>
    <row r="2036" spans="1:7">
      <c r="A2036" s="4">
        <v>2035</v>
      </c>
      <c r="B2036" s="6" t="s">
        <v>2358</v>
      </c>
      <c r="C2036" s="12" t="s">
        <v>2837</v>
      </c>
      <c r="D2036" s="5">
        <v>25000000</v>
      </c>
      <c r="E2036" s="5">
        <v>4598506</v>
      </c>
      <c r="F2036" s="5">
        <v>12850033</v>
      </c>
      <c r="G2036" s="5"/>
    </row>
    <row r="2037" spans="1:7">
      <c r="A2037" s="4">
        <v>2036</v>
      </c>
      <c r="B2037" s="6">
        <v>34702</v>
      </c>
      <c r="C2037" s="12" t="s">
        <v>2838</v>
      </c>
      <c r="D2037" s="5">
        <v>25000000</v>
      </c>
      <c r="E2037" s="5">
        <v>4064333</v>
      </c>
      <c r="F2037" s="5">
        <v>4064333</v>
      </c>
      <c r="G2037" s="5"/>
    </row>
    <row r="2038" spans="1:7">
      <c r="A2038" s="4">
        <v>2037</v>
      </c>
      <c r="B2038" s="6" t="s">
        <v>619</v>
      </c>
      <c r="C2038" s="12" t="s">
        <v>2839</v>
      </c>
      <c r="D2038" s="5">
        <v>25000000</v>
      </c>
      <c r="E2038" s="5">
        <v>4008527</v>
      </c>
      <c r="F2038" s="5">
        <v>4049527</v>
      </c>
      <c r="G2038" s="5"/>
    </row>
    <row r="2039" spans="1:7">
      <c r="A2039" s="4">
        <v>2038</v>
      </c>
      <c r="B2039" s="6">
        <v>39517</v>
      </c>
      <c r="C2039" s="12" t="s">
        <v>2840</v>
      </c>
      <c r="D2039" s="5">
        <v>25000000</v>
      </c>
      <c r="E2039" s="5">
        <v>3073392</v>
      </c>
      <c r="F2039" s="5">
        <v>20052958</v>
      </c>
      <c r="G2039" s="5"/>
    </row>
    <row r="2040" spans="1:7">
      <c r="A2040" s="4">
        <v>2039</v>
      </c>
      <c r="B2040" s="6" t="s">
        <v>254</v>
      </c>
      <c r="C2040" s="12" t="s">
        <v>2841</v>
      </c>
      <c r="D2040" s="5">
        <v>25000000</v>
      </c>
      <c r="E2040" s="5">
        <v>2546747</v>
      </c>
      <c r="F2040" s="5">
        <v>38112154</v>
      </c>
      <c r="G2040" s="5"/>
    </row>
    <row r="2041" spans="1:7">
      <c r="A2041" s="4">
        <v>2040</v>
      </c>
      <c r="B2041" s="6">
        <v>38869</v>
      </c>
      <c r="C2041" s="12" t="s">
        <v>2842</v>
      </c>
      <c r="D2041" s="5">
        <v>25000000</v>
      </c>
      <c r="E2041" s="5">
        <v>2405420</v>
      </c>
      <c r="F2041" s="5">
        <v>3605420</v>
      </c>
      <c r="G2041" s="5"/>
    </row>
    <row r="2042" spans="1:7">
      <c r="A2042" s="4">
        <v>2041</v>
      </c>
      <c r="B2042" s="6" t="s">
        <v>53</v>
      </c>
      <c r="C2042" s="12" t="s">
        <v>2843</v>
      </c>
      <c r="D2042" s="5">
        <v>25000000</v>
      </c>
      <c r="E2042" s="5">
        <v>1702112</v>
      </c>
      <c r="F2042" s="5">
        <v>12413949</v>
      </c>
      <c r="G2042" s="5"/>
    </row>
    <row r="2043" spans="1:7">
      <c r="A2043" s="4">
        <v>2042</v>
      </c>
      <c r="B2043" s="6" t="s">
        <v>273</v>
      </c>
      <c r="C2043" s="12" t="s">
        <v>2844</v>
      </c>
      <c r="D2043" s="5">
        <v>25000000</v>
      </c>
      <c r="E2043" s="5">
        <v>1513793</v>
      </c>
      <c r="F2043" s="5">
        <v>2962177</v>
      </c>
      <c r="G2043" s="5"/>
    </row>
    <row r="2044" spans="1:7">
      <c r="A2044" s="4">
        <v>2043</v>
      </c>
      <c r="B2044" s="6" t="s">
        <v>463</v>
      </c>
      <c r="C2044" s="12" t="s">
        <v>2845</v>
      </c>
      <c r="D2044" s="5">
        <v>25000000</v>
      </c>
      <c r="E2044" s="5">
        <v>1190003</v>
      </c>
      <c r="F2044" s="5">
        <v>1190003</v>
      </c>
      <c r="G2044" s="5"/>
    </row>
    <row r="2045" spans="1:7">
      <c r="A2045" s="4">
        <v>2044</v>
      </c>
      <c r="B2045" s="6" t="s">
        <v>1269</v>
      </c>
      <c r="C2045" s="12" t="s">
        <v>2846</v>
      </c>
      <c r="D2045" s="5">
        <v>25000000</v>
      </c>
      <c r="E2045" s="5">
        <v>881745</v>
      </c>
      <c r="F2045" s="5">
        <v>881745</v>
      </c>
      <c r="G2045" s="5"/>
    </row>
    <row r="2046" spans="1:7">
      <c r="A2046" s="4">
        <v>2045</v>
      </c>
      <c r="B2046" s="6" t="s">
        <v>1386</v>
      </c>
      <c r="C2046" s="12" t="s">
        <v>2847</v>
      </c>
      <c r="D2046" s="5">
        <v>25000000</v>
      </c>
      <c r="E2046" s="5">
        <v>872142</v>
      </c>
      <c r="F2046" s="5">
        <v>1415656</v>
      </c>
      <c r="G2046" s="5"/>
    </row>
    <row r="2047" spans="1:7">
      <c r="A2047" s="4">
        <v>2046</v>
      </c>
      <c r="B2047" s="6">
        <v>36108</v>
      </c>
      <c r="C2047" s="12" t="s">
        <v>2848</v>
      </c>
      <c r="D2047" s="5">
        <v>25000000</v>
      </c>
      <c r="E2047" s="5">
        <v>780326</v>
      </c>
      <c r="F2047" s="5">
        <v>780326</v>
      </c>
      <c r="G2047" s="5"/>
    </row>
    <row r="2048" spans="1:7">
      <c r="A2048" s="4">
        <v>2047</v>
      </c>
      <c r="B2048" s="6" t="s">
        <v>1143</v>
      </c>
      <c r="C2048" s="12" t="s">
        <v>2849</v>
      </c>
      <c r="D2048" s="5">
        <v>25000000</v>
      </c>
      <c r="E2048" s="5">
        <v>720828</v>
      </c>
      <c r="F2048" s="5">
        <v>9313302</v>
      </c>
      <c r="G2048" s="5"/>
    </row>
    <row r="2049" spans="1:7">
      <c r="A2049" s="4">
        <v>2048</v>
      </c>
      <c r="B2049" s="6" t="s">
        <v>2164</v>
      </c>
      <c r="C2049" s="12" t="s">
        <v>2850</v>
      </c>
      <c r="D2049" s="5">
        <v>25000000</v>
      </c>
      <c r="E2049" s="5">
        <v>205505</v>
      </c>
      <c r="F2049" s="5">
        <v>48530887</v>
      </c>
      <c r="G2049" s="5"/>
    </row>
    <row r="2050" spans="1:7">
      <c r="A2050" s="4">
        <v>2049</v>
      </c>
      <c r="B2050" s="6" t="s">
        <v>58</v>
      </c>
      <c r="C2050" s="12" t="s">
        <v>2851</v>
      </c>
      <c r="D2050" s="5">
        <v>25000000</v>
      </c>
      <c r="E2050" s="5">
        <v>137885</v>
      </c>
      <c r="F2050" s="5">
        <v>146149</v>
      </c>
      <c r="G2050" s="5"/>
    </row>
    <row r="2051" spans="1:7">
      <c r="A2051" s="4">
        <v>2050</v>
      </c>
      <c r="B2051" s="6" t="s">
        <v>2388</v>
      </c>
      <c r="C2051" s="12" t="s">
        <v>2852</v>
      </c>
      <c r="D2051" s="5">
        <v>25000000</v>
      </c>
      <c r="E2051" s="5">
        <v>129115</v>
      </c>
      <c r="F2051" s="5">
        <v>129115</v>
      </c>
      <c r="G2051" s="5"/>
    </row>
    <row r="2052" spans="1:7">
      <c r="A2052" s="4">
        <v>2051</v>
      </c>
      <c r="B2052" s="6" t="s">
        <v>2484</v>
      </c>
      <c r="C2052" s="12" t="s">
        <v>2853</v>
      </c>
      <c r="D2052" s="5">
        <v>25000000</v>
      </c>
      <c r="E2052" s="4">
        <v>0</v>
      </c>
      <c r="F2052" s="5">
        <v>71594792</v>
      </c>
      <c r="G2052" s="5"/>
    </row>
    <row r="2053" spans="1:7">
      <c r="A2053" s="4">
        <v>2052</v>
      </c>
      <c r="B2053" s="6" t="s">
        <v>2484</v>
      </c>
      <c r="C2053" s="12" t="s">
        <v>2854</v>
      </c>
      <c r="D2053" s="5">
        <v>25000000</v>
      </c>
      <c r="E2053" s="4">
        <v>0</v>
      </c>
      <c r="F2053" s="5">
        <v>9445081</v>
      </c>
      <c r="G2053" s="5"/>
    </row>
    <row r="2054" spans="1:7">
      <c r="A2054" s="4">
        <v>2053</v>
      </c>
      <c r="B2054" s="6">
        <v>40643</v>
      </c>
      <c r="C2054" s="12" t="s">
        <v>2855</v>
      </c>
      <c r="D2054" s="5">
        <v>25000000</v>
      </c>
      <c r="E2054" s="4">
        <v>0</v>
      </c>
      <c r="F2054" s="5">
        <v>8208594</v>
      </c>
      <c r="G2054" s="5"/>
    </row>
    <row r="2055" spans="1:7">
      <c r="A2055" s="4">
        <v>2054</v>
      </c>
      <c r="B2055" s="6">
        <v>40762</v>
      </c>
      <c r="C2055" s="12" t="s">
        <v>2856</v>
      </c>
      <c r="D2055" s="5">
        <v>25000000</v>
      </c>
      <c r="E2055" s="4">
        <v>0</v>
      </c>
      <c r="F2055" s="5">
        <v>5297411</v>
      </c>
      <c r="G2055" s="5"/>
    </row>
    <row r="2056" spans="1:7">
      <c r="A2056" s="4">
        <v>2055</v>
      </c>
      <c r="B2056" s="6">
        <v>42280</v>
      </c>
      <c r="C2056" s="12" t="s">
        <v>2857</v>
      </c>
      <c r="D2056" s="5">
        <v>25000000</v>
      </c>
      <c r="E2056" s="4">
        <v>0</v>
      </c>
      <c r="F2056" s="5">
        <v>91116</v>
      </c>
      <c r="G2056" s="5"/>
    </row>
    <row r="2057" spans="1:7">
      <c r="A2057" s="4">
        <v>2056</v>
      </c>
      <c r="B2057" s="6">
        <v>25569</v>
      </c>
      <c r="C2057" s="12" t="s">
        <v>2858</v>
      </c>
      <c r="D2057" s="5">
        <v>25000000</v>
      </c>
      <c r="E2057" s="4">
        <v>0</v>
      </c>
      <c r="F2057" s="4">
        <v>0</v>
      </c>
    </row>
    <row r="2058" spans="1:7">
      <c r="A2058" s="4">
        <v>2057</v>
      </c>
      <c r="B2058" s="6">
        <v>41913</v>
      </c>
      <c r="C2058" s="12" t="s">
        <v>2859</v>
      </c>
      <c r="D2058" s="5">
        <v>25000000</v>
      </c>
      <c r="E2058" s="4">
        <v>0</v>
      </c>
      <c r="F2058" s="4">
        <v>0</v>
      </c>
    </row>
    <row r="2059" spans="1:7">
      <c r="A2059" s="4">
        <v>2058</v>
      </c>
      <c r="B2059" s="6" t="s">
        <v>2860</v>
      </c>
      <c r="C2059" s="12" t="s">
        <v>2861</v>
      </c>
      <c r="D2059" s="5">
        <v>25000000</v>
      </c>
      <c r="E2059" s="4">
        <v>0</v>
      </c>
      <c r="F2059" s="4">
        <v>0</v>
      </c>
    </row>
    <row r="2060" spans="1:7">
      <c r="A2060" s="4">
        <v>2059</v>
      </c>
      <c r="B2060" s="6" t="s">
        <v>2862</v>
      </c>
      <c r="C2060" s="12" t="s">
        <v>2863</v>
      </c>
      <c r="D2060" s="5">
        <v>25000000</v>
      </c>
      <c r="E2060" s="4">
        <v>0</v>
      </c>
      <c r="F2060" s="4">
        <v>0</v>
      </c>
    </row>
    <row r="2061" spans="1:7">
      <c r="A2061" s="4">
        <v>2060</v>
      </c>
      <c r="B2061" s="6">
        <v>41163</v>
      </c>
      <c r="C2061" s="12" t="s">
        <v>2864</v>
      </c>
      <c r="D2061" s="5">
        <v>24200000</v>
      </c>
      <c r="E2061" s="5">
        <v>17000</v>
      </c>
      <c r="F2061" s="5">
        <v>10447579</v>
      </c>
      <c r="G2061" s="5"/>
    </row>
    <row r="2062" spans="1:7">
      <c r="A2062" s="4">
        <v>2061</v>
      </c>
      <c r="B2062" s="6" t="s">
        <v>2865</v>
      </c>
      <c r="C2062" s="12" t="s">
        <v>2866</v>
      </c>
      <c r="D2062" s="5">
        <v>24000000</v>
      </c>
      <c r="E2062" s="5">
        <v>109713132</v>
      </c>
      <c r="F2062" s="5">
        <v>133000000</v>
      </c>
      <c r="G2062" s="5"/>
    </row>
    <row r="2063" spans="1:7">
      <c r="A2063" s="4">
        <v>2062</v>
      </c>
      <c r="B2063" s="6">
        <v>35776</v>
      </c>
      <c r="C2063" s="12" t="s">
        <v>2867</v>
      </c>
      <c r="D2063" s="5">
        <v>24000000</v>
      </c>
      <c r="E2063" s="5">
        <v>101363301</v>
      </c>
      <c r="F2063" s="5">
        <v>101363301</v>
      </c>
      <c r="G2063" s="5"/>
    </row>
    <row r="2064" spans="1:7">
      <c r="A2064" s="4">
        <v>2063</v>
      </c>
      <c r="B2064" s="6" t="s">
        <v>1366</v>
      </c>
      <c r="C2064" s="12" t="s">
        <v>2868</v>
      </c>
      <c r="D2064" s="5">
        <v>24000000</v>
      </c>
      <c r="E2064" s="5">
        <v>75155000</v>
      </c>
      <c r="F2064" s="5">
        <v>86765463</v>
      </c>
      <c r="G2064" s="5"/>
    </row>
    <row r="2065" spans="1:7">
      <c r="A2065" s="4">
        <v>2064</v>
      </c>
      <c r="B2065" s="6" t="s">
        <v>2869</v>
      </c>
      <c r="C2065" s="12" t="s">
        <v>2870</v>
      </c>
      <c r="D2065" s="5">
        <v>24000000</v>
      </c>
      <c r="E2065" s="5">
        <v>70269899</v>
      </c>
      <c r="F2065" s="5">
        <v>156229050</v>
      </c>
      <c r="G2065" s="5"/>
    </row>
    <row r="2066" spans="1:7">
      <c r="A2066" s="4">
        <v>2065</v>
      </c>
      <c r="B2066" s="6" t="s">
        <v>1869</v>
      </c>
      <c r="C2066" s="12" t="s">
        <v>2871</v>
      </c>
      <c r="D2066" s="5">
        <v>24000000</v>
      </c>
      <c r="E2066" s="5">
        <v>65028687</v>
      </c>
      <c r="F2066" s="5">
        <v>70027933</v>
      </c>
      <c r="G2066" s="5"/>
    </row>
    <row r="2067" spans="1:7">
      <c r="A2067" s="4">
        <v>2066</v>
      </c>
      <c r="B2067" s="6" t="s">
        <v>1891</v>
      </c>
      <c r="C2067" s="12" t="s">
        <v>2872</v>
      </c>
      <c r="D2067" s="5">
        <v>24000000</v>
      </c>
      <c r="E2067" s="5">
        <v>57262492</v>
      </c>
      <c r="F2067" s="5">
        <v>85527867</v>
      </c>
      <c r="G2067" s="5"/>
    </row>
    <row r="2068" spans="1:7">
      <c r="A2068" s="4">
        <v>2067</v>
      </c>
      <c r="B2068" s="6" t="s">
        <v>1779</v>
      </c>
      <c r="C2068" s="12" t="s">
        <v>2873</v>
      </c>
      <c r="D2068" s="5">
        <v>24000000</v>
      </c>
      <c r="E2068" s="5">
        <v>51802742</v>
      </c>
      <c r="F2068" s="5">
        <v>62989834</v>
      </c>
      <c r="G2068" s="5"/>
    </row>
    <row r="2069" spans="1:7">
      <c r="A2069" s="4">
        <v>2068</v>
      </c>
      <c r="B2069" s="6">
        <v>33579</v>
      </c>
      <c r="C2069" s="12" t="s">
        <v>533</v>
      </c>
      <c r="D2069" s="5">
        <v>24000000</v>
      </c>
      <c r="E2069" s="5">
        <v>43218387</v>
      </c>
      <c r="F2069" s="5">
        <v>83531958</v>
      </c>
      <c r="G2069" s="5"/>
    </row>
    <row r="2070" spans="1:7">
      <c r="A2070" s="4">
        <v>2069</v>
      </c>
      <c r="B2070" s="6" t="s">
        <v>2874</v>
      </c>
      <c r="C2070" s="12" t="s">
        <v>2875</v>
      </c>
      <c r="D2070" s="5">
        <v>24000000</v>
      </c>
      <c r="E2070" s="5">
        <v>41798224</v>
      </c>
      <c r="F2070" s="5">
        <v>41798224</v>
      </c>
      <c r="G2070" s="5"/>
    </row>
    <row r="2071" spans="1:7">
      <c r="A2071" s="4">
        <v>2070</v>
      </c>
      <c r="B2071" s="6" t="s">
        <v>686</v>
      </c>
      <c r="C2071" s="12" t="s">
        <v>2876</v>
      </c>
      <c r="D2071" s="5">
        <v>24000000</v>
      </c>
      <c r="E2071" s="5">
        <v>40020622</v>
      </c>
      <c r="F2071" s="5">
        <v>40020622</v>
      </c>
      <c r="G2071" s="5"/>
    </row>
    <row r="2072" spans="1:7">
      <c r="A2072" s="4">
        <v>2071</v>
      </c>
      <c r="B2072" s="6" t="s">
        <v>2877</v>
      </c>
      <c r="C2072" s="12" t="s">
        <v>2878</v>
      </c>
      <c r="D2072" s="5">
        <v>24000000</v>
      </c>
      <c r="E2072" s="5">
        <v>33208099</v>
      </c>
      <c r="F2072" s="5">
        <v>33208099</v>
      </c>
      <c r="G2072" s="5"/>
    </row>
    <row r="2073" spans="1:7">
      <c r="A2073" s="4">
        <v>2072</v>
      </c>
      <c r="B2073" s="6">
        <v>36711</v>
      </c>
      <c r="C2073" s="12" t="s">
        <v>2879</v>
      </c>
      <c r="D2073" s="5">
        <v>24000000</v>
      </c>
      <c r="E2073" s="5">
        <v>32662299</v>
      </c>
      <c r="F2073" s="5">
        <v>32662299</v>
      </c>
      <c r="G2073" s="5"/>
    </row>
    <row r="2074" spans="1:7">
      <c r="A2074" s="4">
        <v>2073</v>
      </c>
      <c r="B2074" s="6">
        <v>39975</v>
      </c>
      <c r="C2074" s="12" t="s">
        <v>2880</v>
      </c>
      <c r="D2074" s="5">
        <v>24000000</v>
      </c>
      <c r="E2074" s="5">
        <v>32428195</v>
      </c>
      <c r="F2074" s="5">
        <v>67348218</v>
      </c>
      <c r="G2074" s="5"/>
    </row>
    <row r="2075" spans="1:7">
      <c r="A2075" s="4">
        <v>2074</v>
      </c>
      <c r="B2075" s="6" t="s">
        <v>2881</v>
      </c>
      <c r="C2075" s="12" t="s">
        <v>2882</v>
      </c>
      <c r="D2075" s="5">
        <v>24000000</v>
      </c>
      <c r="E2075" s="5">
        <v>31457946</v>
      </c>
      <c r="F2075" s="5">
        <v>36856306</v>
      </c>
      <c r="G2075" s="5"/>
    </row>
    <row r="2076" spans="1:7">
      <c r="A2076" s="4">
        <v>2075</v>
      </c>
      <c r="B2076" s="6">
        <v>37226</v>
      </c>
      <c r="C2076" s="12" t="s">
        <v>2883</v>
      </c>
      <c r="D2076" s="5">
        <v>24000000</v>
      </c>
      <c r="E2076" s="5">
        <v>29823162</v>
      </c>
      <c r="F2076" s="5">
        <v>29823162</v>
      </c>
      <c r="G2076" s="5"/>
    </row>
    <row r="2077" spans="1:7">
      <c r="A2077" s="4">
        <v>2076</v>
      </c>
      <c r="B2077" s="6" t="s">
        <v>2884</v>
      </c>
      <c r="C2077" s="12" t="s">
        <v>2885</v>
      </c>
      <c r="D2077" s="5">
        <v>24000000</v>
      </c>
      <c r="E2077" s="5">
        <v>28871190</v>
      </c>
      <c r="F2077" s="5">
        <v>28871190</v>
      </c>
      <c r="G2077" s="5"/>
    </row>
    <row r="2078" spans="1:7">
      <c r="A2078" s="4">
        <v>2077</v>
      </c>
      <c r="B2078" s="6">
        <v>36747</v>
      </c>
      <c r="C2078" s="12" t="s">
        <v>2886</v>
      </c>
      <c r="D2078" s="5">
        <v>24000000</v>
      </c>
      <c r="E2078" s="5">
        <v>25170054</v>
      </c>
      <c r="F2078" s="5">
        <v>27732366</v>
      </c>
      <c r="G2078" s="5"/>
    </row>
    <row r="2079" spans="1:7">
      <c r="A2079" s="4">
        <v>2078</v>
      </c>
      <c r="B2079" s="6" t="s">
        <v>2145</v>
      </c>
      <c r="C2079" s="12" t="s">
        <v>2887</v>
      </c>
      <c r="D2079" s="5">
        <v>24000000</v>
      </c>
      <c r="E2079" s="5">
        <v>25003155</v>
      </c>
      <c r="F2079" s="5">
        <v>83660160</v>
      </c>
      <c r="G2079" s="5"/>
    </row>
    <row r="2080" spans="1:7">
      <c r="A2080" s="4">
        <v>2079</v>
      </c>
      <c r="B2080" s="6" t="s">
        <v>11</v>
      </c>
      <c r="C2080" s="12" t="s">
        <v>2888</v>
      </c>
      <c r="D2080" s="5">
        <v>24000000</v>
      </c>
      <c r="E2080" s="5">
        <v>23240020</v>
      </c>
      <c r="F2080" s="5">
        <v>35792945</v>
      </c>
      <c r="G2080" s="5"/>
    </row>
    <row r="2081" spans="1:7">
      <c r="A2081" s="4">
        <v>2080</v>
      </c>
      <c r="B2081" s="6" t="s">
        <v>2889</v>
      </c>
      <c r="C2081" s="12" t="s">
        <v>2890</v>
      </c>
      <c r="D2081" s="5">
        <v>24000000</v>
      </c>
      <c r="E2081" s="5">
        <v>16980098</v>
      </c>
      <c r="F2081" s="5">
        <v>16980098</v>
      </c>
      <c r="G2081" s="5"/>
    </row>
    <row r="2082" spans="1:7">
      <c r="A2082" s="4">
        <v>2081</v>
      </c>
      <c r="B2082" s="6" t="s">
        <v>2891</v>
      </c>
      <c r="C2082" s="12" t="s">
        <v>2892</v>
      </c>
      <c r="D2082" s="5">
        <v>24000000</v>
      </c>
      <c r="E2082" s="5">
        <v>16304786</v>
      </c>
      <c r="F2082" s="5">
        <v>16304786</v>
      </c>
      <c r="G2082" s="5"/>
    </row>
    <row r="2083" spans="1:7">
      <c r="A2083" s="4">
        <v>2082</v>
      </c>
      <c r="B2083" s="6" t="s">
        <v>2893</v>
      </c>
      <c r="C2083" s="12" t="s">
        <v>2894</v>
      </c>
      <c r="D2083" s="5">
        <v>24000000</v>
      </c>
      <c r="E2083" s="5">
        <v>13000000</v>
      </c>
      <c r="F2083" s="5">
        <v>13000000</v>
      </c>
      <c r="G2083" s="5"/>
    </row>
    <row r="2084" spans="1:7">
      <c r="A2084" s="4">
        <v>2083</v>
      </c>
      <c r="B2084" s="6">
        <v>36711</v>
      </c>
      <c r="C2084" s="12" t="s">
        <v>2895</v>
      </c>
      <c r="D2084" s="5">
        <v>24000000</v>
      </c>
      <c r="E2084" s="5">
        <v>12372410</v>
      </c>
      <c r="F2084" s="5">
        <v>12372410</v>
      </c>
      <c r="G2084" s="5"/>
    </row>
    <row r="2085" spans="1:7">
      <c r="A2085" s="4">
        <v>2084</v>
      </c>
      <c r="B2085" s="6" t="s">
        <v>2823</v>
      </c>
      <c r="C2085" s="12" t="s">
        <v>2896</v>
      </c>
      <c r="D2085" s="5">
        <v>24000000</v>
      </c>
      <c r="E2085" s="5">
        <v>9659074</v>
      </c>
      <c r="F2085" s="5">
        <v>24474463</v>
      </c>
      <c r="G2085" s="5"/>
    </row>
    <row r="2086" spans="1:7">
      <c r="A2086" s="4">
        <v>2085</v>
      </c>
      <c r="B2086" s="6" t="s">
        <v>1650</v>
      </c>
      <c r="C2086" s="12" t="s">
        <v>2897</v>
      </c>
      <c r="D2086" s="5">
        <v>24000000</v>
      </c>
      <c r="E2086" s="5">
        <v>8427204</v>
      </c>
      <c r="F2086" s="5">
        <v>8427204</v>
      </c>
      <c r="G2086" s="5"/>
    </row>
    <row r="2087" spans="1:7">
      <c r="A2087" s="4">
        <v>2086</v>
      </c>
      <c r="B2087" s="6" t="s">
        <v>432</v>
      </c>
      <c r="C2087" s="12" t="s">
        <v>2898</v>
      </c>
      <c r="D2087" s="5">
        <v>24000000</v>
      </c>
      <c r="E2087" s="5">
        <v>6144806</v>
      </c>
      <c r="F2087" s="5">
        <v>8292914</v>
      </c>
      <c r="G2087" s="5"/>
    </row>
    <row r="2088" spans="1:7">
      <c r="A2088" s="4">
        <v>2087</v>
      </c>
      <c r="B2088" s="6">
        <v>38631</v>
      </c>
      <c r="C2088" s="12" t="s">
        <v>2899</v>
      </c>
      <c r="D2088" s="5">
        <v>24000000</v>
      </c>
      <c r="E2088" s="5">
        <v>4710455</v>
      </c>
      <c r="F2088" s="5">
        <v>237814327</v>
      </c>
      <c r="G2088" s="5"/>
    </row>
    <row r="2089" spans="1:7">
      <c r="A2089" s="4">
        <v>2088</v>
      </c>
      <c r="B2089" s="6" t="s">
        <v>2612</v>
      </c>
      <c r="C2089" s="12" t="s">
        <v>2900</v>
      </c>
      <c r="D2089" s="5">
        <v>24000000</v>
      </c>
      <c r="E2089" s="5">
        <v>4356126</v>
      </c>
      <c r="F2089" s="5">
        <v>4356126</v>
      </c>
      <c r="G2089" s="5"/>
    </row>
    <row r="2090" spans="1:7">
      <c r="A2090" s="4">
        <v>2089</v>
      </c>
      <c r="B2090" s="6" t="s">
        <v>2901</v>
      </c>
      <c r="C2090" s="12" t="s">
        <v>2902</v>
      </c>
      <c r="D2090" s="5">
        <v>24000000</v>
      </c>
      <c r="E2090" s="5">
        <v>669276</v>
      </c>
      <c r="F2090" s="5">
        <v>669276</v>
      </c>
      <c r="G2090" s="5"/>
    </row>
    <row r="2091" spans="1:7">
      <c r="A2091" s="4">
        <v>2090</v>
      </c>
      <c r="B2091" s="6">
        <v>38631</v>
      </c>
      <c r="C2091" s="12" t="s">
        <v>2903</v>
      </c>
      <c r="D2091" s="5">
        <v>24000000</v>
      </c>
      <c r="E2091" s="5">
        <v>49981</v>
      </c>
      <c r="F2091" s="5">
        <v>1696765</v>
      </c>
      <c r="G2091" s="5"/>
    </row>
    <row r="2092" spans="1:7">
      <c r="A2092" s="4">
        <v>2091</v>
      </c>
      <c r="B2092" s="6">
        <v>39854</v>
      </c>
      <c r="C2092" s="12" t="s">
        <v>2904</v>
      </c>
      <c r="D2092" s="5">
        <v>23600000</v>
      </c>
      <c r="E2092" s="5">
        <v>75590286</v>
      </c>
      <c r="F2092" s="5">
        <v>102236596</v>
      </c>
      <c r="G2092" s="5"/>
    </row>
    <row r="2093" spans="1:7">
      <c r="A2093" s="4">
        <v>2092</v>
      </c>
      <c r="B2093" s="6" t="s">
        <v>2905</v>
      </c>
      <c r="C2093" s="12" t="s">
        <v>2906</v>
      </c>
      <c r="D2093" s="5">
        <v>23000000</v>
      </c>
      <c r="E2093" s="5">
        <v>290271960</v>
      </c>
      <c r="F2093" s="5">
        <v>534171960</v>
      </c>
      <c r="G2093" s="5"/>
    </row>
    <row r="2094" spans="1:7">
      <c r="A2094" s="4">
        <v>2093</v>
      </c>
      <c r="B2094" s="6">
        <v>35957</v>
      </c>
      <c r="C2094" s="12" t="s">
        <v>2907</v>
      </c>
      <c r="D2094" s="5">
        <v>23000000</v>
      </c>
      <c r="E2094" s="5">
        <v>161491646</v>
      </c>
      <c r="F2094" s="5">
        <v>190191646</v>
      </c>
      <c r="G2094" s="5"/>
    </row>
    <row r="2095" spans="1:7">
      <c r="A2095" s="4">
        <v>2094</v>
      </c>
      <c r="B2095" s="6" t="s">
        <v>2908</v>
      </c>
      <c r="C2095" s="12" t="s">
        <v>2909</v>
      </c>
      <c r="D2095" s="5">
        <v>23000000</v>
      </c>
      <c r="E2095" s="5">
        <v>86930411</v>
      </c>
      <c r="F2095" s="5">
        <v>86930411</v>
      </c>
      <c r="G2095" s="5"/>
    </row>
    <row r="2096" spans="1:7">
      <c r="A2096" s="4">
        <v>2095</v>
      </c>
      <c r="B2096" s="6">
        <v>34884</v>
      </c>
      <c r="C2096" s="12" t="s">
        <v>2910</v>
      </c>
      <c r="D2096" s="5">
        <v>23000000</v>
      </c>
      <c r="E2096" s="5">
        <v>65647413</v>
      </c>
      <c r="F2096" s="5">
        <v>141247413</v>
      </c>
      <c r="G2096" s="5"/>
    </row>
    <row r="2097" spans="1:7">
      <c r="A2097" s="4">
        <v>2096</v>
      </c>
      <c r="B2097" s="6" t="s">
        <v>1440</v>
      </c>
      <c r="C2097" s="12" t="s">
        <v>2911</v>
      </c>
      <c r="D2097" s="5">
        <v>23000000</v>
      </c>
      <c r="E2097" s="5">
        <v>53302314</v>
      </c>
      <c r="F2097" s="5">
        <v>112036870</v>
      </c>
      <c r="G2097" s="5"/>
    </row>
    <row r="2098" spans="1:7">
      <c r="A2098" s="4">
        <v>2097</v>
      </c>
      <c r="B2098" s="6" t="s">
        <v>2912</v>
      </c>
      <c r="C2098" s="12" t="s">
        <v>78</v>
      </c>
      <c r="D2098" s="5">
        <v>23000000</v>
      </c>
      <c r="E2098" s="5">
        <v>52614445</v>
      </c>
      <c r="F2098" s="5">
        <v>90614445</v>
      </c>
      <c r="G2098" s="5"/>
    </row>
    <row r="2099" spans="1:7">
      <c r="A2099" s="4">
        <v>2098</v>
      </c>
      <c r="B2099" s="6">
        <v>40734</v>
      </c>
      <c r="C2099" s="12" t="s">
        <v>2913</v>
      </c>
      <c r="D2099" s="5">
        <v>23000000</v>
      </c>
      <c r="E2099" s="5">
        <v>40962534</v>
      </c>
      <c r="F2099" s="5">
        <v>77735925</v>
      </c>
      <c r="G2099" s="5"/>
    </row>
    <row r="2100" spans="1:7">
      <c r="A2100" s="4">
        <v>2099</v>
      </c>
      <c r="B2100" s="6" t="s">
        <v>1891</v>
      </c>
      <c r="C2100" s="12" t="s">
        <v>2914</v>
      </c>
      <c r="D2100" s="5">
        <v>23000000</v>
      </c>
      <c r="E2100" s="5">
        <v>39235088</v>
      </c>
      <c r="F2100" s="5">
        <v>53182088</v>
      </c>
      <c r="G2100" s="5"/>
    </row>
    <row r="2101" spans="1:7">
      <c r="A2101" s="4">
        <v>2100</v>
      </c>
      <c r="B2101" s="6" t="s">
        <v>2081</v>
      </c>
      <c r="C2101" s="12" t="s">
        <v>2915</v>
      </c>
      <c r="D2101" s="5">
        <v>23000000</v>
      </c>
      <c r="E2101" s="5">
        <v>27338033</v>
      </c>
      <c r="F2101" s="5">
        <v>38684906</v>
      </c>
      <c r="G2101" s="5"/>
    </row>
    <row r="2102" spans="1:7">
      <c r="A2102" s="4">
        <v>2101</v>
      </c>
      <c r="B2102" s="6" t="s">
        <v>1435</v>
      </c>
      <c r="C2102" s="12" t="s">
        <v>2916</v>
      </c>
      <c r="D2102" s="5">
        <v>23000000</v>
      </c>
      <c r="E2102" s="5">
        <v>25568251</v>
      </c>
      <c r="F2102" s="5">
        <v>48783090</v>
      </c>
      <c r="G2102" s="5"/>
    </row>
    <row r="2103" spans="1:7">
      <c r="A2103" s="4">
        <v>2102</v>
      </c>
      <c r="B2103" s="6">
        <v>37021</v>
      </c>
      <c r="C2103" s="12" t="s">
        <v>2917</v>
      </c>
      <c r="D2103" s="5">
        <v>23000000</v>
      </c>
      <c r="E2103" s="5">
        <v>21973182</v>
      </c>
      <c r="F2103" s="5">
        <v>21973182</v>
      </c>
      <c r="G2103" s="5"/>
    </row>
    <row r="2104" spans="1:7">
      <c r="A2104" s="4">
        <v>2103</v>
      </c>
      <c r="B2104" s="6" t="s">
        <v>953</v>
      </c>
      <c r="C2104" s="12" t="s">
        <v>2918</v>
      </c>
      <c r="D2104" s="5">
        <v>23000000</v>
      </c>
      <c r="E2104" s="5">
        <v>18942396</v>
      </c>
      <c r="F2104" s="5">
        <v>36374700</v>
      </c>
      <c r="G2104" s="5"/>
    </row>
    <row r="2105" spans="1:7">
      <c r="A2105" s="4">
        <v>2104</v>
      </c>
      <c r="B2105" s="6">
        <v>36505</v>
      </c>
      <c r="C2105" s="12" t="s">
        <v>2919</v>
      </c>
      <c r="D2105" s="5">
        <v>23000000</v>
      </c>
      <c r="E2105" s="5">
        <v>18653615</v>
      </c>
      <c r="F2105" s="5">
        <v>18653615</v>
      </c>
      <c r="G2105" s="5"/>
    </row>
    <row r="2106" spans="1:7">
      <c r="A2106" s="4">
        <v>2105</v>
      </c>
      <c r="B2106" s="6">
        <v>37995</v>
      </c>
      <c r="C2106" s="12" t="s">
        <v>2920</v>
      </c>
      <c r="D2106" s="5">
        <v>23000000</v>
      </c>
      <c r="E2106" s="5">
        <v>16123851</v>
      </c>
      <c r="F2106" s="5">
        <v>19123851</v>
      </c>
      <c r="G2106" s="5"/>
    </row>
    <row r="2107" spans="1:7">
      <c r="A2107" s="4">
        <v>2106</v>
      </c>
      <c r="B2107" s="6" t="s">
        <v>283</v>
      </c>
      <c r="C2107" s="12" t="s">
        <v>2921</v>
      </c>
      <c r="D2107" s="5">
        <v>23000000</v>
      </c>
      <c r="E2107" s="5">
        <v>15789389</v>
      </c>
      <c r="F2107" s="5">
        <v>43145662</v>
      </c>
      <c r="G2107" s="5"/>
    </row>
    <row r="2108" spans="1:7">
      <c r="A2108" s="4">
        <v>2107</v>
      </c>
      <c r="B2108" s="6" t="s">
        <v>2922</v>
      </c>
      <c r="C2108" s="12" t="s">
        <v>2923</v>
      </c>
      <c r="D2108" s="5">
        <v>23000000</v>
      </c>
      <c r="E2108" s="5">
        <v>15728335</v>
      </c>
      <c r="F2108" s="5">
        <v>15728335</v>
      </c>
      <c r="G2108" s="5"/>
    </row>
    <row r="2109" spans="1:7">
      <c r="A2109" s="4">
        <v>2108</v>
      </c>
      <c r="B2109" s="6" t="s">
        <v>1904</v>
      </c>
      <c r="C2109" s="12" t="s">
        <v>2924</v>
      </c>
      <c r="D2109" s="5">
        <v>23000000</v>
      </c>
      <c r="E2109" s="5">
        <v>13019253</v>
      </c>
      <c r="F2109" s="5">
        <v>13019253</v>
      </c>
      <c r="G2109" s="5"/>
    </row>
    <row r="2110" spans="1:7">
      <c r="A2110" s="4">
        <v>2109</v>
      </c>
      <c r="B2110" s="6" t="s">
        <v>2058</v>
      </c>
      <c r="C2110" s="12" t="s">
        <v>2925</v>
      </c>
      <c r="D2110" s="5">
        <v>23000000</v>
      </c>
      <c r="E2110" s="5">
        <v>12803305</v>
      </c>
      <c r="F2110" s="5">
        <v>12803305</v>
      </c>
      <c r="G2110" s="5"/>
    </row>
    <row r="2111" spans="1:7">
      <c r="A2111" s="4">
        <v>2110</v>
      </c>
      <c r="B2111" s="6">
        <v>38231</v>
      </c>
      <c r="C2111" s="12" t="s">
        <v>2926</v>
      </c>
      <c r="D2111" s="5">
        <v>23000000</v>
      </c>
      <c r="E2111" s="5">
        <v>12189514</v>
      </c>
      <c r="F2111" s="5">
        <v>12291975</v>
      </c>
      <c r="G2111" s="5"/>
    </row>
    <row r="2112" spans="1:7">
      <c r="A2112" s="4">
        <v>2111</v>
      </c>
      <c r="B2112" s="6" t="s">
        <v>1069</v>
      </c>
      <c r="C2112" s="12" t="s">
        <v>2927</v>
      </c>
      <c r="D2112" s="5">
        <v>23000000</v>
      </c>
      <c r="E2112" s="5">
        <v>11511323</v>
      </c>
      <c r="F2112" s="5">
        <v>11778396</v>
      </c>
      <c r="G2112" s="5"/>
    </row>
    <row r="2113" spans="1:7">
      <c r="A2113" s="4">
        <v>2112</v>
      </c>
      <c r="B2113" s="6">
        <v>36231</v>
      </c>
      <c r="C2113" s="12" t="s">
        <v>2928</v>
      </c>
      <c r="D2113" s="5">
        <v>23000000</v>
      </c>
      <c r="E2113" s="5">
        <v>10660147</v>
      </c>
      <c r="F2113" s="5">
        <v>10660147</v>
      </c>
      <c r="G2113" s="5"/>
    </row>
    <row r="2114" spans="1:7">
      <c r="A2114" s="4">
        <v>2113</v>
      </c>
      <c r="B2114" s="6" t="s">
        <v>2929</v>
      </c>
      <c r="C2114" s="12" t="s">
        <v>2930</v>
      </c>
      <c r="D2114" s="5">
        <v>23000000</v>
      </c>
      <c r="E2114" s="5">
        <v>7018525</v>
      </c>
      <c r="F2114" s="5">
        <v>7018525</v>
      </c>
      <c r="G2114" s="5"/>
    </row>
    <row r="2115" spans="1:7">
      <c r="A2115" s="4">
        <v>2114</v>
      </c>
      <c r="B2115" s="6" t="s">
        <v>1553</v>
      </c>
      <c r="C2115" s="12" t="s">
        <v>2931</v>
      </c>
      <c r="D2115" s="5">
        <v>23000000</v>
      </c>
      <c r="E2115" s="5">
        <v>6777741</v>
      </c>
      <c r="F2115" s="5">
        <v>24489150</v>
      </c>
      <c r="G2115" s="5"/>
    </row>
    <row r="2116" spans="1:7">
      <c r="A2116" s="4">
        <v>2115</v>
      </c>
      <c r="B2116" s="6" t="s">
        <v>781</v>
      </c>
      <c r="C2116" s="12" t="s">
        <v>2932</v>
      </c>
      <c r="D2116" s="5">
        <v>23000000</v>
      </c>
      <c r="E2116" s="5">
        <v>6113834</v>
      </c>
      <c r="F2116" s="5">
        <v>50813834</v>
      </c>
      <c r="G2116" s="5"/>
    </row>
    <row r="2117" spans="1:7">
      <c r="A2117" s="4">
        <v>2116</v>
      </c>
      <c r="B2117" s="6" t="s">
        <v>2576</v>
      </c>
      <c r="C2117" s="12" t="s">
        <v>2933</v>
      </c>
      <c r="D2117" s="5">
        <v>23000000</v>
      </c>
      <c r="E2117" s="5">
        <v>2715657</v>
      </c>
      <c r="F2117" s="5">
        <v>2715657</v>
      </c>
      <c r="G2117" s="5"/>
    </row>
    <row r="2118" spans="1:7">
      <c r="A2118" s="4">
        <v>2117</v>
      </c>
      <c r="B2118" s="6" t="s">
        <v>245</v>
      </c>
      <c r="C2118" s="12" t="s">
        <v>2934</v>
      </c>
      <c r="D2118" s="5">
        <v>23000000</v>
      </c>
      <c r="E2118" s="5">
        <v>36686</v>
      </c>
      <c r="F2118" s="5">
        <v>13593473</v>
      </c>
      <c r="G2118" s="5"/>
    </row>
    <row r="2119" spans="1:7">
      <c r="A2119" s="4">
        <v>2118</v>
      </c>
      <c r="B2119" s="6" t="s">
        <v>2358</v>
      </c>
      <c r="C2119" s="12" t="s">
        <v>2935</v>
      </c>
      <c r="D2119" s="5">
        <v>23000000</v>
      </c>
      <c r="E2119" s="5">
        <v>10452</v>
      </c>
      <c r="F2119" s="5">
        <v>4673377</v>
      </c>
      <c r="G2119" s="5"/>
    </row>
    <row r="2120" spans="1:7">
      <c r="A2120" s="4">
        <v>2119</v>
      </c>
      <c r="B2120" s="6" t="s">
        <v>2045</v>
      </c>
      <c r="C2120" s="12" t="s">
        <v>2936</v>
      </c>
      <c r="D2120" s="5">
        <v>23000000</v>
      </c>
      <c r="E2120" s="4">
        <v>0</v>
      </c>
      <c r="F2120" s="5">
        <v>44195779</v>
      </c>
      <c r="G2120" s="5"/>
    </row>
    <row r="2121" spans="1:7">
      <c r="A2121" s="4">
        <v>2120</v>
      </c>
      <c r="B2121" s="6" t="s">
        <v>2937</v>
      </c>
      <c r="C2121" s="12" t="s">
        <v>2938</v>
      </c>
      <c r="D2121" s="5">
        <v>22700000</v>
      </c>
      <c r="E2121" s="5">
        <v>38119483</v>
      </c>
      <c r="F2121" s="5">
        <v>38119483</v>
      </c>
      <c r="G2121" s="5"/>
    </row>
    <row r="2122" spans="1:7">
      <c r="A2122" s="4">
        <v>2121</v>
      </c>
      <c r="B2122" s="6" t="s">
        <v>150</v>
      </c>
      <c r="C2122" s="12">
        <v>1408</v>
      </c>
      <c r="D2122" s="5">
        <v>22500000</v>
      </c>
      <c r="E2122" s="5">
        <v>71985628</v>
      </c>
      <c r="F2122" s="5">
        <v>131263370</v>
      </c>
      <c r="G2122" s="5"/>
    </row>
    <row r="2123" spans="1:7">
      <c r="A2123" s="4">
        <v>2122</v>
      </c>
      <c r="B2123" s="6" t="s">
        <v>2388</v>
      </c>
      <c r="C2123" s="12" t="s">
        <v>2939</v>
      </c>
      <c r="D2123" s="5">
        <v>22500000</v>
      </c>
      <c r="E2123" s="5">
        <v>4200117</v>
      </c>
      <c r="F2123" s="5">
        <v>30864649</v>
      </c>
      <c r="G2123" s="5"/>
    </row>
    <row r="2124" spans="1:7">
      <c r="A2124" s="4">
        <v>2123</v>
      </c>
      <c r="B2124" s="6" t="s">
        <v>2940</v>
      </c>
      <c r="C2124" s="12" t="s">
        <v>2941</v>
      </c>
      <c r="D2124" s="5">
        <v>22000000</v>
      </c>
      <c r="E2124" s="5">
        <v>217631306</v>
      </c>
      <c r="F2124" s="5">
        <v>517600000</v>
      </c>
      <c r="G2124" s="5"/>
    </row>
    <row r="2125" spans="1:7">
      <c r="A2125" s="4">
        <v>2124</v>
      </c>
      <c r="B2125" s="6" t="s">
        <v>2942</v>
      </c>
      <c r="C2125" s="12" t="s">
        <v>2943</v>
      </c>
      <c r="D2125" s="5">
        <v>22000000</v>
      </c>
      <c r="E2125" s="5">
        <v>176484651</v>
      </c>
      <c r="F2125" s="5">
        <v>360099999</v>
      </c>
      <c r="G2125" s="5"/>
    </row>
    <row r="2126" spans="1:7">
      <c r="A2126" s="4">
        <v>2125</v>
      </c>
      <c r="B2126" s="6">
        <v>34649</v>
      </c>
      <c r="C2126" s="12" t="s">
        <v>2944</v>
      </c>
      <c r="D2126" s="5">
        <v>22000000</v>
      </c>
      <c r="E2126" s="5">
        <v>144833357</v>
      </c>
      <c r="F2126" s="5">
        <v>189800000</v>
      </c>
      <c r="G2126" s="5"/>
    </row>
    <row r="2127" spans="1:7">
      <c r="A2127" s="4">
        <v>2126</v>
      </c>
      <c r="B2127" s="6" t="s">
        <v>2945</v>
      </c>
      <c r="C2127" s="12" t="s">
        <v>2946</v>
      </c>
      <c r="D2127" s="5">
        <v>22000000</v>
      </c>
      <c r="E2127" s="5">
        <v>90648202</v>
      </c>
      <c r="F2127" s="5">
        <v>146590987</v>
      </c>
      <c r="G2127" s="5"/>
    </row>
    <row r="2128" spans="1:7">
      <c r="A2128" s="4">
        <v>2127</v>
      </c>
      <c r="B2128" s="6" t="s">
        <v>1566</v>
      </c>
      <c r="C2128" s="12" t="s">
        <v>2947</v>
      </c>
      <c r="D2128" s="5">
        <v>22000000</v>
      </c>
      <c r="E2128" s="5">
        <v>75600072</v>
      </c>
      <c r="F2128" s="5">
        <v>80491516</v>
      </c>
      <c r="G2128" s="5"/>
    </row>
    <row r="2129" spans="1:7">
      <c r="A2129" s="4">
        <v>2128</v>
      </c>
      <c r="B2129" s="6">
        <v>34736</v>
      </c>
      <c r="C2129" s="12" t="s">
        <v>2948</v>
      </c>
      <c r="D2129" s="5">
        <v>22000000</v>
      </c>
      <c r="E2129" s="5">
        <v>71516617</v>
      </c>
      <c r="F2129" s="5">
        <v>175516617</v>
      </c>
      <c r="G2129" s="5"/>
    </row>
    <row r="2130" spans="1:7">
      <c r="A2130" s="4">
        <v>2129</v>
      </c>
      <c r="B2130" s="6" t="s">
        <v>1445</v>
      </c>
      <c r="C2130" s="12" t="s">
        <v>2949</v>
      </c>
      <c r="D2130" s="5">
        <v>22000000</v>
      </c>
      <c r="E2130" s="5">
        <v>59700064</v>
      </c>
      <c r="F2130" s="5">
        <v>70949793</v>
      </c>
      <c r="G2130" s="5"/>
    </row>
    <row r="2131" spans="1:7">
      <c r="A2131" s="4">
        <v>2130</v>
      </c>
      <c r="B2131" s="6">
        <v>36897</v>
      </c>
      <c r="C2131" s="12" t="s">
        <v>2950</v>
      </c>
      <c r="D2131" s="5">
        <v>22000000</v>
      </c>
      <c r="E2131" s="5">
        <v>55762229</v>
      </c>
      <c r="F2131" s="5">
        <v>55762229</v>
      </c>
      <c r="G2131" s="5"/>
    </row>
    <row r="2132" spans="1:7">
      <c r="A2132" s="4">
        <v>2131</v>
      </c>
      <c r="B2132" s="6">
        <v>41859</v>
      </c>
      <c r="C2132" s="12" t="s">
        <v>2951</v>
      </c>
      <c r="D2132" s="5">
        <v>22000000</v>
      </c>
      <c r="E2132" s="5">
        <v>54235441</v>
      </c>
      <c r="F2132" s="5">
        <v>94270488</v>
      </c>
      <c r="G2132" s="5"/>
    </row>
    <row r="2133" spans="1:7">
      <c r="A2133" s="4">
        <v>2132</v>
      </c>
      <c r="B2133" s="6">
        <v>30175</v>
      </c>
      <c r="C2133" s="12" t="s">
        <v>2952</v>
      </c>
      <c r="D2133" s="5">
        <v>22000000</v>
      </c>
      <c r="E2133" s="5">
        <v>52767889</v>
      </c>
      <c r="F2133" s="5">
        <v>127767889</v>
      </c>
      <c r="G2133" s="5"/>
    </row>
    <row r="2134" spans="1:7">
      <c r="A2134" s="4">
        <v>2133</v>
      </c>
      <c r="B2134" s="6" t="s">
        <v>2393</v>
      </c>
      <c r="C2134" s="12" t="s">
        <v>2953</v>
      </c>
      <c r="D2134" s="5">
        <v>22000000</v>
      </c>
      <c r="E2134" s="5">
        <v>51970690</v>
      </c>
      <c r="F2134" s="5">
        <v>95708457</v>
      </c>
      <c r="G2134" s="5"/>
    </row>
    <row r="2135" spans="1:7">
      <c r="A2135" s="4">
        <v>2134</v>
      </c>
      <c r="B2135" s="6" t="s">
        <v>152</v>
      </c>
      <c r="C2135" s="12" t="s">
        <v>2954</v>
      </c>
      <c r="D2135" s="5">
        <v>22000000</v>
      </c>
      <c r="E2135" s="5">
        <v>50621733</v>
      </c>
      <c r="F2135" s="5">
        <v>110521733</v>
      </c>
      <c r="G2135" s="5"/>
    </row>
    <row r="2136" spans="1:7">
      <c r="A2136" s="4">
        <v>2135</v>
      </c>
      <c r="B2136" s="6">
        <v>40976</v>
      </c>
      <c r="C2136" s="12" t="s">
        <v>2955</v>
      </c>
      <c r="D2136" s="5">
        <v>22000000</v>
      </c>
      <c r="E2136" s="5">
        <v>49008662</v>
      </c>
      <c r="F2136" s="5">
        <v>77229695</v>
      </c>
      <c r="G2136" s="5"/>
    </row>
    <row r="2137" spans="1:7">
      <c r="A2137" s="4">
        <v>2136</v>
      </c>
      <c r="B2137" s="6" t="s">
        <v>553</v>
      </c>
      <c r="C2137" s="12" t="s">
        <v>2956</v>
      </c>
      <c r="D2137" s="5">
        <v>22000000</v>
      </c>
      <c r="E2137" s="5">
        <v>40270895</v>
      </c>
      <c r="F2137" s="5">
        <v>92542418</v>
      </c>
      <c r="G2137" s="5"/>
    </row>
    <row r="2138" spans="1:7">
      <c r="A2138" s="4">
        <v>2137</v>
      </c>
      <c r="B2138" s="6">
        <v>38667</v>
      </c>
      <c r="C2138" s="12" t="s">
        <v>2957</v>
      </c>
      <c r="D2138" s="5">
        <v>22000000</v>
      </c>
      <c r="E2138" s="5">
        <v>36020063</v>
      </c>
      <c r="F2138" s="5">
        <v>57520063</v>
      </c>
      <c r="G2138" s="5"/>
    </row>
    <row r="2139" spans="1:7">
      <c r="A2139" s="4">
        <v>2138</v>
      </c>
      <c r="B2139" s="6" t="s">
        <v>495</v>
      </c>
      <c r="C2139" s="12" t="s">
        <v>2958</v>
      </c>
      <c r="D2139" s="5">
        <v>22000000</v>
      </c>
      <c r="E2139" s="5">
        <v>33316821</v>
      </c>
      <c r="F2139" s="5">
        <v>41771168</v>
      </c>
      <c r="G2139" s="5"/>
    </row>
    <row r="2140" spans="1:7">
      <c r="A2140" s="4">
        <v>2139</v>
      </c>
      <c r="B2140" s="6" t="s">
        <v>37</v>
      </c>
      <c r="C2140" s="12" t="s">
        <v>2959</v>
      </c>
      <c r="D2140" s="5">
        <v>22000000</v>
      </c>
      <c r="E2140" s="5">
        <v>30659817</v>
      </c>
      <c r="F2140" s="5">
        <v>70536870</v>
      </c>
      <c r="G2140" s="5"/>
    </row>
    <row r="2141" spans="1:7">
      <c r="A2141" s="4">
        <v>2140</v>
      </c>
      <c r="B2141" s="6">
        <v>42492</v>
      </c>
      <c r="C2141" s="12" t="s">
        <v>2960</v>
      </c>
      <c r="D2141" s="5">
        <v>22000000</v>
      </c>
      <c r="E2141" s="5">
        <v>30080225</v>
      </c>
      <c r="F2141" s="5">
        <v>63511427</v>
      </c>
      <c r="G2141" s="5"/>
    </row>
    <row r="2142" spans="1:7">
      <c r="A2142" s="4">
        <v>2141</v>
      </c>
      <c r="B2142" s="6" t="s">
        <v>2565</v>
      </c>
      <c r="C2142" s="12" t="s">
        <v>2961</v>
      </c>
      <c r="D2142" s="5">
        <v>22000000</v>
      </c>
      <c r="E2142" s="5">
        <v>30059386</v>
      </c>
      <c r="F2142" s="5">
        <v>33762400</v>
      </c>
      <c r="G2142" s="5"/>
    </row>
    <row r="2143" spans="1:7">
      <c r="A2143" s="4">
        <v>2142</v>
      </c>
      <c r="B2143" s="6" t="s">
        <v>2962</v>
      </c>
      <c r="C2143" s="12" t="s">
        <v>2963</v>
      </c>
      <c r="D2143" s="5">
        <v>22000000</v>
      </c>
      <c r="E2143" s="5">
        <v>25842377</v>
      </c>
      <c r="F2143" s="5">
        <v>25842377</v>
      </c>
      <c r="G2143" s="5"/>
    </row>
    <row r="2144" spans="1:7">
      <c r="A2144" s="4">
        <v>2143</v>
      </c>
      <c r="B2144" s="6" t="s">
        <v>2964</v>
      </c>
      <c r="C2144" s="12" t="s">
        <v>2965</v>
      </c>
      <c r="D2144" s="5">
        <v>22000000</v>
      </c>
      <c r="E2144" s="5">
        <v>23530831</v>
      </c>
      <c r="F2144" s="5">
        <v>27882226</v>
      </c>
      <c r="G2144" s="5"/>
    </row>
    <row r="2145" spans="1:7">
      <c r="A2145" s="4">
        <v>2144</v>
      </c>
      <c r="B2145" s="6">
        <v>38694</v>
      </c>
      <c r="C2145" s="12" t="s">
        <v>2966</v>
      </c>
      <c r="D2145" s="5">
        <v>22000000</v>
      </c>
      <c r="E2145" s="5">
        <v>22400154</v>
      </c>
      <c r="F2145" s="5">
        <v>45273464</v>
      </c>
      <c r="G2145" s="5"/>
    </row>
    <row r="2146" spans="1:7">
      <c r="A2146" s="4">
        <v>2145</v>
      </c>
      <c r="B2146" s="6" t="s">
        <v>2698</v>
      </c>
      <c r="C2146" s="12" t="s">
        <v>2967</v>
      </c>
      <c r="D2146" s="5">
        <v>22000000</v>
      </c>
      <c r="E2146" s="5">
        <v>20668843</v>
      </c>
      <c r="F2146" s="5">
        <v>25044057</v>
      </c>
      <c r="G2146" s="5"/>
    </row>
    <row r="2147" spans="1:7">
      <c r="A2147" s="4">
        <v>2146</v>
      </c>
      <c r="B2147" s="6" t="s">
        <v>2968</v>
      </c>
      <c r="C2147" s="12" t="s">
        <v>2969</v>
      </c>
      <c r="D2147" s="5">
        <v>22000000</v>
      </c>
      <c r="E2147" s="5">
        <v>20158492</v>
      </c>
      <c r="F2147" s="5">
        <v>51695362</v>
      </c>
      <c r="G2147" s="5"/>
    </row>
    <row r="2148" spans="1:7">
      <c r="A2148" s="4">
        <v>2147</v>
      </c>
      <c r="B2148" s="6" t="s">
        <v>2606</v>
      </c>
      <c r="C2148" s="12" t="s">
        <v>2970</v>
      </c>
      <c r="D2148" s="5">
        <v>22000000</v>
      </c>
      <c r="E2148" s="5">
        <v>19528602</v>
      </c>
      <c r="F2148" s="5">
        <v>31013349</v>
      </c>
      <c r="G2148" s="5"/>
    </row>
    <row r="2149" spans="1:7">
      <c r="A2149" s="4">
        <v>2148</v>
      </c>
      <c r="B2149" s="6">
        <v>37136</v>
      </c>
      <c r="C2149" s="12" t="s">
        <v>2971</v>
      </c>
      <c r="D2149" s="5">
        <v>22000000</v>
      </c>
      <c r="E2149" s="5">
        <v>19351569</v>
      </c>
      <c r="F2149" s="5">
        <v>25873142</v>
      </c>
      <c r="G2149" s="5"/>
    </row>
    <row r="2150" spans="1:7">
      <c r="A2150" s="4">
        <v>2149</v>
      </c>
      <c r="B2150" s="6">
        <v>36198</v>
      </c>
      <c r="C2150" s="12" t="s">
        <v>2972</v>
      </c>
      <c r="D2150" s="5">
        <v>22000000</v>
      </c>
      <c r="E2150" s="5">
        <v>19288130</v>
      </c>
      <c r="F2150" s="5">
        <v>19288130</v>
      </c>
      <c r="G2150" s="5"/>
    </row>
    <row r="2151" spans="1:7">
      <c r="A2151" s="4">
        <v>2150</v>
      </c>
      <c r="B2151" s="6" t="s">
        <v>2973</v>
      </c>
      <c r="C2151" s="12" t="s">
        <v>2974</v>
      </c>
      <c r="D2151" s="5">
        <v>22000000</v>
      </c>
      <c r="E2151" s="5">
        <v>17951431</v>
      </c>
      <c r="F2151" s="5">
        <v>22861785</v>
      </c>
      <c r="G2151" s="5"/>
    </row>
    <row r="2152" spans="1:7">
      <c r="A2152" s="4">
        <v>2151</v>
      </c>
      <c r="B2152" s="6">
        <v>42103</v>
      </c>
      <c r="C2152" s="12" t="s">
        <v>2975</v>
      </c>
      <c r="D2152" s="5">
        <v>22000000</v>
      </c>
      <c r="E2152" s="5">
        <v>16029670</v>
      </c>
      <c r="F2152" s="5">
        <v>69698495</v>
      </c>
      <c r="G2152" s="5"/>
    </row>
    <row r="2153" spans="1:7">
      <c r="A2153" s="4">
        <v>2152</v>
      </c>
      <c r="B2153" s="6" t="s">
        <v>2976</v>
      </c>
      <c r="C2153" s="12" t="s">
        <v>394</v>
      </c>
      <c r="D2153" s="5">
        <v>22000000</v>
      </c>
      <c r="E2153" s="5">
        <v>15716828</v>
      </c>
      <c r="F2153" s="5">
        <v>15716828</v>
      </c>
      <c r="G2153" s="5"/>
    </row>
    <row r="2154" spans="1:7">
      <c r="A2154" s="4">
        <v>2153</v>
      </c>
      <c r="B2154" s="6">
        <v>37199</v>
      </c>
      <c r="C2154" s="12" t="s">
        <v>2977</v>
      </c>
      <c r="D2154" s="5">
        <v>22000000</v>
      </c>
      <c r="E2154" s="5">
        <v>14252830</v>
      </c>
      <c r="F2154" s="5">
        <v>14252830</v>
      </c>
      <c r="G2154" s="5"/>
    </row>
    <row r="2155" spans="1:7">
      <c r="A2155" s="4">
        <v>2154</v>
      </c>
      <c r="B2155" s="6" t="s">
        <v>2978</v>
      </c>
      <c r="C2155" s="12" t="s">
        <v>2979</v>
      </c>
      <c r="D2155" s="5">
        <v>22000000</v>
      </c>
      <c r="E2155" s="5">
        <v>13749300</v>
      </c>
      <c r="F2155" s="5">
        <v>17216955</v>
      </c>
      <c r="G2155" s="5"/>
    </row>
    <row r="2156" spans="1:7">
      <c r="A2156" s="4">
        <v>2155</v>
      </c>
      <c r="B2156" s="6" t="s">
        <v>1085</v>
      </c>
      <c r="C2156" s="12" t="s">
        <v>2980</v>
      </c>
      <c r="D2156" s="5">
        <v>22000000</v>
      </c>
      <c r="E2156" s="5">
        <v>13555988</v>
      </c>
      <c r="F2156" s="5">
        <v>13555988</v>
      </c>
      <c r="G2156" s="5"/>
    </row>
    <row r="2157" spans="1:7">
      <c r="A2157" s="4">
        <v>2156</v>
      </c>
      <c r="B2157" s="6">
        <v>37996</v>
      </c>
      <c r="C2157" s="12" t="s">
        <v>2981</v>
      </c>
      <c r="D2157" s="5">
        <v>22000000</v>
      </c>
      <c r="E2157" s="5">
        <v>12784713</v>
      </c>
      <c r="F2157" s="5">
        <v>20034713</v>
      </c>
      <c r="G2157" s="5"/>
    </row>
    <row r="2158" spans="1:7">
      <c r="A2158" s="4">
        <v>2157</v>
      </c>
      <c r="B2158" s="6">
        <v>41376</v>
      </c>
      <c r="C2158" s="12" t="s">
        <v>2982</v>
      </c>
      <c r="D2158" s="5">
        <v>22000000</v>
      </c>
      <c r="E2158" s="5">
        <v>11330849</v>
      </c>
      <c r="F2158" s="5">
        <v>15434375</v>
      </c>
      <c r="G2158" s="5"/>
    </row>
    <row r="2159" spans="1:7">
      <c r="A2159" s="4">
        <v>2158</v>
      </c>
      <c r="B2159" s="6">
        <v>34100</v>
      </c>
      <c r="C2159" s="12" t="s">
        <v>2983</v>
      </c>
      <c r="D2159" s="5">
        <v>22000000</v>
      </c>
      <c r="E2159" s="5">
        <v>10696210</v>
      </c>
      <c r="F2159" s="5">
        <v>10696210</v>
      </c>
      <c r="G2159" s="5"/>
    </row>
    <row r="2160" spans="1:7">
      <c r="A2160" s="4">
        <v>2159</v>
      </c>
      <c r="B2160" s="6" t="s">
        <v>367</v>
      </c>
      <c r="C2160" s="12" t="s">
        <v>2984</v>
      </c>
      <c r="D2160" s="5">
        <v>22000000</v>
      </c>
      <c r="E2160" s="5">
        <v>9818792</v>
      </c>
      <c r="F2160" s="5">
        <v>9818792</v>
      </c>
      <c r="G2160" s="5"/>
    </row>
    <row r="2161" spans="1:7">
      <c r="A2161" s="4">
        <v>2160</v>
      </c>
      <c r="B2161" s="6" t="s">
        <v>2985</v>
      </c>
      <c r="C2161" s="12" t="s">
        <v>2986</v>
      </c>
      <c r="D2161" s="5">
        <v>22000000</v>
      </c>
      <c r="E2161" s="5">
        <v>6047691</v>
      </c>
      <c r="F2161" s="5">
        <v>6047691</v>
      </c>
      <c r="G2161" s="5"/>
    </row>
    <row r="2162" spans="1:7">
      <c r="A2162" s="4">
        <v>2161</v>
      </c>
      <c r="B2162" s="6">
        <v>25569</v>
      </c>
      <c r="C2162" s="12" t="s">
        <v>2987</v>
      </c>
      <c r="D2162" s="5">
        <v>22000000</v>
      </c>
      <c r="E2162" s="5">
        <v>5000000</v>
      </c>
      <c r="F2162" s="5">
        <v>5000000</v>
      </c>
      <c r="G2162" s="5"/>
    </row>
    <row r="2163" spans="1:7">
      <c r="A2163" s="4">
        <v>2162</v>
      </c>
      <c r="B2163" s="6" t="s">
        <v>1486</v>
      </c>
      <c r="C2163" s="12" t="s">
        <v>2988</v>
      </c>
      <c r="D2163" s="5">
        <v>22000000</v>
      </c>
      <c r="E2163" s="5">
        <v>4835065</v>
      </c>
      <c r="F2163" s="5">
        <v>9448623</v>
      </c>
      <c r="G2163" s="5"/>
    </row>
    <row r="2164" spans="1:7">
      <c r="A2164" s="4">
        <v>2163</v>
      </c>
      <c r="B2164" s="6">
        <v>39237</v>
      </c>
      <c r="C2164" s="12" t="s">
        <v>2989</v>
      </c>
      <c r="D2164" s="5">
        <v>22000000</v>
      </c>
      <c r="E2164" s="5">
        <v>4398532</v>
      </c>
      <c r="F2164" s="5">
        <v>27238354</v>
      </c>
      <c r="G2164" s="5"/>
    </row>
    <row r="2165" spans="1:7">
      <c r="A2165" s="4">
        <v>2164</v>
      </c>
      <c r="B2165" s="6" t="s">
        <v>2990</v>
      </c>
      <c r="C2165" s="12" t="s">
        <v>2991</v>
      </c>
      <c r="D2165" s="5">
        <v>22000000</v>
      </c>
      <c r="E2165" s="5">
        <v>3242457</v>
      </c>
      <c r="F2165" s="5">
        <v>19563579</v>
      </c>
      <c r="G2165" s="5"/>
    </row>
    <row r="2166" spans="1:7">
      <c r="A2166" s="4">
        <v>2165</v>
      </c>
      <c r="B2166" s="6">
        <v>40400</v>
      </c>
      <c r="C2166" s="12" t="s">
        <v>2992</v>
      </c>
      <c r="D2166" s="5">
        <v>22000000</v>
      </c>
      <c r="E2166" s="5">
        <v>1810078</v>
      </c>
      <c r="F2166" s="5">
        <v>4065020</v>
      </c>
      <c r="G2166" s="5"/>
    </row>
    <row r="2167" spans="1:7">
      <c r="A2167" s="4">
        <v>2166</v>
      </c>
      <c r="B2167" s="6">
        <v>38779</v>
      </c>
      <c r="C2167" s="12" t="s">
        <v>2993</v>
      </c>
      <c r="D2167" s="5">
        <v>22000000</v>
      </c>
      <c r="E2167" s="5">
        <v>1054361</v>
      </c>
      <c r="F2167" s="5">
        <v>23134075</v>
      </c>
      <c r="G2167" s="5"/>
    </row>
    <row r="2168" spans="1:7">
      <c r="A2168" s="4">
        <v>2167</v>
      </c>
      <c r="B2168" s="6" t="s">
        <v>2489</v>
      </c>
      <c r="C2168" s="12" t="s">
        <v>2994</v>
      </c>
      <c r="D2168" s="5">
        <v>22000000</v>
      </c>
      <c r="E2168" s="4">
        <v>0</v>
      </c>
      <c r="F2168" s="5">
        <v>30051905</v>
      </c>
      <c r="G2168" s="5"/>
    </row>
    <row r="2169" spans="1:7">
      <c r="A2169" s="4">
        <v>2168</v>
      </c>
      <c r="B2169" s="6" t="s">
        <v>2862</v>
      </c>
      <c r="C2169" s="12" t="s">
        <v>2995</v>
      </c>
      <c r="D2169" s="5">
        <v>22000000</v>
      </c>
      <c r="E2169" s="4">
        <v>0</v>
      </c>
      <c r="F2169" s="4">
        <v>0</v>
      </c>
    </row>
    <row r="2170" spans="1:7">
      <c r="A2170" s="4">
        <v>2169</v>
      </c>
      <c r="B2170" s="6" t="s">
        <v>2996</v>
      </c>
      <c r="C2170" s="12" t="s">
        <v>2997</v>
      </c>
      <c r="D2170" s="5">
        <v>21600000</v>
      </c>
      <c r="E2170" s="5">
        <v>12000000</v>
      </c>
      <c r="F2170" s="5">
        <v>12000000</v>
      </c>
      <c r="G2170" s="5"/>
    </row>
    <row r="2171" spans="1:7">
      <c r="A2171" s="4">
        <v>2170</v>
      </c>
      <c r="B2171" s="6" t="s">
        <v>901</v>
      </c>
      <c r="C2171" s="12" t="s">
        <v>2998</v>
      </c>
      <c r="D2171" s="5">
        <v>21600000</v>
      </c>
      <c r="E2171" s="5">
        <v>635733</v>
      </c>
      <c r="F2171" s="5">
        <v>791154</v>
      </c>
      <c r="G2171" s="5"/>
    </row>
    <row r="2172" spans="1:7">
      <c r="A2172" s="4">
        <v>2171</v>
      </c>
      <c r="B2172" s="6">
        <v>39212</v>
      </c>
      <c r="C2172" s="12" t="s">
        <v>2999</v>
      </c>
      <c r="D2172" s="5">
        <v>21500000</v>
      </c>
      <c r="E2172" s="5">
        <v>49033882</v>
      </c>
      <c r="F2172" s="5">
        <v>92987651</v>
      </c>
      <c r="G2172" s="5"/>
    </row>
    <row r="2173" spans="1:7">
      <c r="A2173" s="4">
        <v>2172</v>
      </c>
      <c r="B2173" s="6">
        <v>36410</v>
      </c>
      <c r="C2173" s="12" t="s">
        <v>3000</v>
      </c>
      <c r="D2173" s="5">
        <v>21500000</v>
      </c>
      <c r="E2173" s="5">
        <v>24419219</v>
      </c>
      <c r="F2173" s="5">
        <v>24419219</v>
      </c>
      <c r="G2173" s="5"/>
    </row>
    <row r="2174" spans="1:7">
      <c r="A2174" s="4">
        <v>2173</v>
      </c>
      <c r="B2174" s="6" t="s">
        <v>2058</v>
      </c>
      <c r="C2174" s="12" t="s">
        <v>3001</v>
      </c>
      <c r="D2174" s="5">
        <v>21500000</v>
      </c>
      <c r="E2174" s="5">
        <v>22331846</v>
      </c>
      <c r="F2174" s="5">
        <v>22331846</v>
      </c>
      <c r="G2174" s="5"/>
    </row>
    <row r="2175" spans="1:7">
      <c r="A2175" s="4">
        <v>2174</v>
      </c>
      <c r="B2175" s="6" t="s">
        <v>118</v>
      </c>
      <c r="C2175" s="12" t="s">
        <v>3002</v>
      </c>
      <c r="D2175" s="5">
        <v>21500000</v>
      </c>
      <c r="E2175" s="5">
        <v>16684352</v>
      </c>
      <c r="F2175" s="5">
        <v>74363777</v>
      </c>
      <c r="G2175" s="5"/>
    </row>
    <row r="2176" spans="1:7">
      <c r="A2176" s="4">
        <v>2175</v>
      </c>
      <c r="B2176" s="6" t="s">
        <v>294</v>
      </c>
      <c r="C2176" s="12" t="s">
        <v>3003</v>
      </c>
      <c r="D2176" s="5">
        <v>21000000</v>
      </c>
      <c r="E2176" s="5">
        <v>132092958</v>
      </c>
      <c r="F2176" s="5">
        <v>236412453</v>
      </c>
      <c r="G2176" s="5"/>
    </row>
    <row r="2177" spans="1:7">
      <c r="A2177" s="4">
        <v>2176</v>
      </c>
      <c r="B2177" s="6" t="s">
        <v>147</v>
      </c>
      <c r="C2177" s="12" t="s">
        <v>3004</v>
      </c>
      <c r="D2177" s="5">
        <v>21000000</v>
      </c>
      <c r="E2177" s="5">
        <v>52037603</v>
      </c>
      <c r="F2177" s="5">
        <v>52037603</v>
      </c>
      <c r="G2177" s="5"/>
    </row>
    <row r="2178" spans="1:7">
      <c r="A2178" s="4">
        <v>2177</v>
      </c>
      <c r="B2178" s="6" t="s">
        <v>3005</v>
      </c>
      <c r="C2178" s="12" t="s">
        <v>3006</v>
      </c>
      <c r="D2178" s="5">
        <v>21000000</v>
      </c>
      <c r="E2178" s="5">
        <v>45785720</v>
      </c>
      <c r="F2178" s="5">
        <v>45785720</v>
      </c>
      <c r="G2178" s="5"/>
    </row>
    <row r="2179" spans="1:7">
      <c r="A2179" s="4">
        <v>2178</v>
      </c>
      <c r="B2179" s="6" t="s">
        <v>2538</v>
      </c>
      <c r="C2179" s="12" t="s">
        <v>3007</v>
      </c>
      <c r="D2179" s="5">
        <v>21000000</v>
      </c>
      <c r="E2179" s="5">
        <v>42739347</v>
      </c>
      <c r="F2179" s="5">
        <v>48977233</v>
      </c>
      <c r="G2179" s="5"/>
    </row>
    <row r="2180" spans="1:7">
      <c r="A2180" s="4">
        <v>2179</v>
      </c>
      <c r="B2180" s="6" t="s">
        <v>3008</v>
      </c>
      <c r="C2180" s="12" t="s">
        <v>3009</v>
      </c>
      <c r="D2180" s="5">
        <v>21000000</v>
      </c>
      <c r="E2180" s="5">
        <v>42273609</v>
      </c>
      <c r="F2180" s="5">
        <v>42273609</v>
      </c>
      <c r="G2180" s="5"/>
    </row>
    <row r="2181" spans="1:7">
      <c r="A2181" s="4">
        <v>2180</v>
      </c>
      <c r="B2181" s="6" t="s">
        <v>2973</v>
      </c>
      <c r="C2181" s="12" t="s">
        <v>3010</v>
      </c>
      <c r="D2181" s="5">
        <v>21000000</v>
      </c>
      <c r="E2181" s="5">
        <v>40222729</v>
      </c>
      <c r="F2181" s="5">
        <v>43728560</v>
      </c>
      <c r="G2181" s="5"/>
    </row>
    <row r="2182" spans="1:7">
      <c r="A2182" s="4">
        <v>2181</v>
      </c>
      <c r="B2182" s="6">
        <v>40309</v>
      </c>
      <c r="C2182" s="12" t="s">
        <v>3011</v>
      </c>
      <c r="D2182" s="5">
        <v>21000000</v>
      </c>
      <c r="E2182" s="5">
        <v>37729698</v>
      </c>
      <c r="F2182" s="5">
        <v>38017873</v>
      </c>
      <c r="G2182" s="5"/>
    </row>
    <row r="2183" spans="1:7">
      <c r="A2183" s="4">
        <v>2182</v>
      </c>
      <c r="B2183" s="6">
        <v>39203</v>
      </c>
      <c r="C2183" s="12" t="s">
        <v>3012</v>
      </c>
      <c r="D2183" s="5">
        <v>21000000</v>
      </c>
      <c r="E2183" s="5">
        <v>36605602</v>
      </c>
      <c r="F2183" s="5">
        <v>43632609</v>
      </c>
      <c r="G2183" s="5"/>
    </row>
    <row r="2184" spans="1:7">
      <c r="A2184" s="4">
        <v>2183</v>
      </c>
      <c r="B2184" s="6">
        <v>37570</v>
      </c>
      <c r="C2184" s="12" t="s">
        <v>3013</v>
      </c>
      <c r="D2184" s="5">
        <v>21000000</v>
      </c>
      <c r="E2184" s="5">
        <v>25296447</v>
      </c>
      <c r="F2184" s="5">
        <v>43928932</v>
      </c>
      <c r="G2184" s="5"/>
    </row>
    <row r="2185" spans="1:7">
      <c r="A2185" s="4">
        <v>2184</v>
      </c>
      <c r="B2185" s="6" t="s">
        <v>652</v>
      </c>
      <c r="C2185" s="12" t="s">
        <v>3014</v>
      </c>
      <c r="D2185" s="5">
        <v>21000000</v>
      </c>
      <c r="E2185" s="5">
        <v>24850922</v>
      </c>
      <c r="F2185" s="5">
        <v>39319801</v>
      </c>
      <c r="G2185" s="5"/>
    </row>
    <row r="2186" spans="1:7">
      <c r="A2186" s="4">
        <v>2185</v>
      </c>
      <c r="B2186" s="6">
        <v>40798</v>
      </c>
      <c r="C2186" s="12" t="s">
        <v>3015</v>
      </c>
      <c r="D2186" s="5">
        <v>21000000</v>
      </c>
      <c r="E2186" s="5">
        <v>24149393</v>
      </c>
      <c r="F2186" s="5">
        <v>81452811</v>
      </c>
      <c r="G2186" s="5"/>
    </row>
    <row r="2187" spans="1:7">
      <c r="A2187" s="4">
        <v>2186</v>
      </c>
      <c r="B2187" s="6">
        <v>36291</v>
      </c>
      <c r="C2187" s="12" t="s">
        <v>3016</v>
      </c>
      <c r="D2187" s="5">
        <v>21000000</v>
      </c>
      <c r="E2187" s="5">
        <v>21731001</v>
      </c>
      <c r="F2187" s="5">
        <v>36882378</v>
      </c>
      <c r="G2187" s="5"/>
    </row>
    <row r="2188" spans="1:7">
      <c r="A2188" s="4">
        <v>2187</v>
      </c>
      <c r="B2188" s="6">
        <v>36497</v>
      </c>
      <c r="C2188" s="12" t="s">
        <v>3017</v>
      </c>
      <c r="D2188" s="5">
        <v>21000000</v>
      </c>
      <c r="E2188" s="5">
        <v>17760244</v>
      </c>
      <c r="F2188" s="5">
        <v>17760244</v>
      </c>
      <c r="G2188" s="5"/>
    </row>
    <row r="2189" spans="1:7">
      <c r="A2189" s="4">
        <v>2188</v>
      </c>
      <c r="B2189" s="6">
        <v>39455</v>
      </c>
      <c r="C2189" s="12" t="s">
        <v>3018</v>
      </c>
      <c r="D2189" s="5">
        <v>21000000</v>
      </c>
      <c r="E2189" s="5">
        <v>16289867</v>
      </c>
      <c r="F2189" s="5">
        <v>17589867</v>
      </c>
      <c r="G2189" s="5"/>
    </row>
    <row r="2190" spans="1:7">
      <c r="A2190" s="4">
        <v>2189</v>
      </c>
      <c r="B2190" s="6">
        <v>39939</v>
      </c>
      <c r="C2190" s="12" t="s">
        <v>3019</v>
      </c>
      <c r="D2190" s="5">
        <v>21000000</v>
      </c>
      <c r="E2190" s="5">
        <v>9451946</v>
      </c>
      <c r="F2190" s="5">
        <v>10108016</v>
      </c>
      <c r="G2190" s="5"/>
    </row>
    <row r="2191" spans="1:7">
      <c r="A2191" s="4">
        <v>2190</v>
      </c>
      <c r="B2191" s="6" t="s">
        <v>1179</v>
      </c>
      <c r="C2191" s="12" t="s">
        <v>3020</v>
      </c>
      <c r="D2191" s="5">
        <v>21000000</v>
      </c>
      <c r="E2191" s="5">
        <v>6830957</v>
      </c>
      <c r="F2191" s="5">
        <v>6830957</v>
      </c>
      <c r="G2191" s="5"/>
    </row>
    <row r="2192" spans="1:7">
      <c r="A2192" s="4">
        <v>2191</v>
      </c>
      <c r="B2192" s="6">
        <v>40699</v>
      </c>
      <c r="C2192" s="12" t="s">
        <v>3021</v>
      </c>
      <c r="D2192" s="5">
        <v>21000000</v>
      </c>
      <c r="E2192" s="5">
        <v>970816</v>
      </c>
      <c r="F2192" s="5">
        <v>5046038</v>
      </c>
      <c r="G2192" s="5"/>
    </row>
    <row r="2193" spans="1:7">
      <c r="A2193" s="4">
        <v>2192</v>
      </c>
      <c r="B2193" s="6" t="s">
        <v>2284</v>
      </c>
      <c r="C2193" s="12" t="s">
        <v>3022</v>
      </c>
      <c r="D2193" s="5">
        <v>21000000</v>
      </c>
      <c r="E2193" s="5">
        <v>17396</v>
      </c>
      <c r="F2193" s="5">
        <v>17396</v>
      </c>
      <c r="G2193" s="5"/>
    </row>
    <row r="2194" spans="1:7">
      <c r="A2194" s="4">
        <v>2193</v>
      </c>
      <c r="B2194" s="6" t="s">
        <v>815</v>
      </c>
      <c r="C2194" s="12" t="s">
        <v>3023</v>
      </c>
      <c r="D2194" s="5">
        <v>21000000</v>
      </c>
      <c r="E2194" s="4">
        <v>0</v>
      </c>
      <c r="F2194" s="4">
        <v>0</v>
      </c>
    </row>
    <row r="2195" spans="1:7">
      <c r="A2195" s="4">
        <v>2194</v>
      </c>
      <c r="B2195" s="6" t="s">
        <v>2242</v>
      </c>
      <c r="C2195" s="12" t="s">
        <v>3024</v>
      </c>
      <c r="D2195" s="5">
        <v>20700000</v>
      </c>
      <c r="E2195" s="5">
        <v>2840417</v>
      </c>
      <c r="F2195" s="5">
        <v>2840417</v>
      </c>
      <c r="G2195" s="5"/>
    </row>
    <row r="2196" spans="1:7">
      <c r="A2196" s="4">
        <v>2195</v>
      </c>
      <c r="B2196" s="6" t="s">
        <v>3025</v>
      </c>
      <c r="C2196" s="12" t="s">
        <v>3026</v>
      </c>
      <c r="D2196" s="5">
        <v>20500000</v>
      </c>
      <c r="E2196" s="5">
        <v>69701637</v>
      </c>
      <c r="F2196" s="5">
        <v>69701637</v>
      </c>
      <c r="G2196" s="5"/>
    </row>
    <row r="2197" spans="1:7">
      <c r="A2197" s="4">
        <v>2196</v>
      </c>
      <c r="B2197" s="6">
        <v>39029</v>
      </c>
      <c r="C2197" s="12" t="s">
        <v>3027</v>
      </c>
      <c r="D2197" s="5">
        <v>20500000</v>
      </c>
      <c r="E2197" s="5">
        <v>20264436</v>
      </c>
      <c r="F2197" s="5">
        <v>30241435</v>
      </c>
      <c r="G2197" s="5"/>
    </row>
    <row r="2198" spans="1:7">
      <c r="A2198" s="4">
        <v>2197</v>
      </c>
      <c r="B2198" s="6">
        <v>29926</v>
      </c>
      <c r="C2198" s="12" t="s">
        <v>3028</v>
      </c>
      <c r="D2198" s="5">
        <v>20000000</v>
      </c>
      <c r="E2198" s="5">
        <v>248159971</v>
      </c>
      <c r="F2198" s="5">
        <v>389925971</v>
      </c>
      <c r="G2198" s="5"/>
    </row>
    <row r="2199" spans="1:7">
      <c r="A2199" s="4">
        <v>2198</v>
      </c>
      <c r="B2199" s="6" t="s">
        <v>3029</v>
      </c>
      <c r="C2199" s="12" t="s">
        <v>3030</v>
      </c>
      <c r="D2199" s="5">
        <v>20000000</v>
      </c>
      <c r="E2199" s="5">
        <v>218951625</v>
      </c>
      <c r="F2199" s="5">
        <v>451421625</v>
      </c>
      <c r="G2199" s="5"/>
    </row>
    <row r="2200" spans="1:7">
      <c r="A2200" s="4">
        <v>2199</v>
      </c>
      <c r="B2200" s="6" t="s">
        <v>3031</v>
      </c>
      <c r="C2200" s="12" t="s">
        <v>3032</v>
      </c>
      <c r="D2200" s="5">
        <v>20000000</v>
      </c>
      <c r="E2200" s="5">
        <v>173585516</v>
      </c>
      <c r="F2200" s="5">
        <v>358994850</v>
      </c>
      <c r="G2200" s="5"/>
    </row>
    <row r="2201" spans="1:7">
      <c r="A2201" s="4">
        <v>2200</v>
      </c>
      <c r="B2201" s="6" t="s">
        <v>3033</v>
      </c>
      <c r="C2201" s="12" t="s">
        <v>3034</v>
      </c>
      <c r="D2201" s="5">
        <v>20000000</v>
      </c>
      <c r="E2201" s="5">
        <v>166000000</v>
      </c>
      <c r="F2201" s="5">
        <v>337700000</v>
      </c>
      <c r="G2201" s="5"/>
    </row>
    <row r="2202" spans="1:7">
      <c r="A2202" s="4">
        <v>2201</v>
      </c>
      <c r="B2202" s="6" t="s">
        <v>3035</v>
      </c>
      <c r="C2202" s="12" t="s">
        <v>3036</v>
      </c>
      <c r="D2202" s="5">
        <v>20000000</v>
      </c>
      <c r="E2202" s="5">
        <v>153665036</v>
      </c>
      <c r="F2202" s="5">
        <v>276665036</v>
      </c>
      <c r="G2202" s="5"/>
    </row>
    <row r="2203" spans="1:7">
      <c r="A2203" s="4">
        <v>2202</v>
      </c>
      <c r="B2203" s="6" t="s">
        <v>339</v>
      </c>
      <c r="C2203" s="12" t="s">
        <v>3037</v>
      </c>
      <c r="D2203" s="5">
        <v>20000000</v>
      </c>
      <c r="E2203" s="5">
        <v>137400141</v>
      </c>
      <c r="F2203" s="5">
        <v>318000141</v>
      </c>
      <c r="G2203" s="5"/>
    </row>
    <row r="2204" spans="1:7">
      <c r="A2204" s="4">
        <v>2203</v>
      </c>
      <c r="B2204" s="6">
        <v>37805</v>
      </c>
      <c r="C2204" s="12" t="s">
        <v>3038</v>
      </c>
      <c r="D2204" s="5">
        <v>20000000</v>
      </c>
      <c r="E2204" s="5">
        <v>132675402</v>
      </c>
      <c r="F2204" s="5">
        <v>164675402</v>
      </c>
      <c r="G2204" s="5"/>
    </row>
    <row r="2205" spans="1:7">
      <c r="A2205" s="4">
        <v>2204</v>
      </c>
      <c r="B2205" s="6" t="s">
        <v>3039</v>
      </c>
      <c r="C2205" s="12" t="s">
        <v>3040</v>
      </c>
      <c r="D2205" s="5">
        <v>20000000</v>
      </c>
      <c r="E2205" s="5">
        <v>130726716</v>
      </c>
      <c r="F2205" s="5">
        <v>275726716</v>
      </c>
      <c r="G2205" s="5"/>
    </row>
    <row r="2206" spans="1:7">
      <c r="A2206" s="4">
        <v>2205</v>
      </c>
      <c r="B2206" s="6" t="s">
        <v>3041</v>
      </c>
      <c r="C2206" s="12" t="s">
        <v>3042</v>
      </c>
      <c r="D2206" s="5">
        <v>20000000</v>
      </c>
      <c r="E2206" s="5">
        <v>121697323</v>
      </c>
      <c r="F2206" s="5">
        <v>183097323</v>
      </c>
      <c r="G2206" s="5"/>
    </row>
    <row r="2207" spans="1:7">
      <c r="A2207" s="4">
        <v>2206</v>
      </c>
      <c r="B2207" s="6" t="s">
        <v>1136</v>
      </c>
      <c r="C2207" s="12" t="s">
        <v>3043</v>
      </c>
      <c r="D2207" s="5">
        <v>20000000</v>
      </c>
      <c r="E2207" s="5">
        <v>117229692</v>
      </c>
      <c r="F2207" s="5">
        <v>171685793</v>
      </c>
      <c r="G2207" s="5"/>
    </row>
    <row r="2208" spans="1:7">
      <c r="A2208" s="4">
        <v>2207</v>
      </c>
      <c r="B2208" s="6" t="s">
        <v>3044</v>
      </c>
      <c r="C2208" s="12" t="s">
        <v>3045</v>
      </c>
      <c r="D2208" s="5">
        <v>20000000</v>
      </c>
      <c r="E2208" s="5">
        <v>102922376</v>
      </c>
      <c r="F2208" s="5">
        <v>208900376</v>
      </c>
      <c r="G2208" s="5"/>
    </row>
    <row r="2209" spans="1:7">
      <c r="A2209" s="4">
        <v>2208</v>
      </c>
      <c r="B2209" s="6" t="s">
        <v>375</v>
      </c>
      <c r="C2209" s="12" t="s">
        <v>3046</v>
      </c>
      <c r="D2209" s="5">
        <v>20000000</v>
      </c>
      <c r="E2209" s="5">
        <v>96552793</v>
      </c>
      <c r="F2209" s="5">
        <v>125252793</v>
      </c>
      <c r="G2209" s="5"/>
    </row>
    <row r="2210" spans="1:7">
      <c r="A2210" s="4">
        <v>2209</v>
      </c>
      <c r="B2210" s="6">
        <v>39517</v>
      </c>
      <c r="C2210" s="12" t="s">
        <v>3047</v>
      </c>
      <c r="D2210" s="5">
        <v>20000000</v>
      </c>
      <c r="E2210" s="5">
        <v>94514402</v>
      </c>
      <c r="F2210" s="5">
        <v>154218168</v>
      </c>
      <c r="G2210" s="5"/>
    </row>
    <row r="2211" spans="1:7">
      <c r="A2211" s="4">
        <v>2210</v>
      </c>
      <c r="B2211" s="6">
        <v>41677</v>
      </c>
      <c r="C2211" s="12" t="s">
        <v>3048</v>
      </c>
      <c r="D2211" s="5">
        <v>20000000</v>
      </c>
      <c r="E2211" s="5">
        <v>84525432</v>
      </c>
      <c r="F2211" s="5">
        <v>93931360</v>
      </c>
      <c r="G2211" s="5"/>
    </row>
    <row r="2212" spans="1:7">
      <c r="A2212" s="4">
        <v>2211</v>
      </c>
      <c r="B2212" s="6" t="s">
        <v>3049</v>
      </c>
      <c r="C2212" s="12" t="s">
        <v>3050</v>
      </c>
      <c r="D2212" s="5">
        <v>20000000</v>
      </c>
      <c r="E2212" s="5">
        <v>82674398</v>
      </c>
      <c r="F2212" s="5">
        <v>98114471</v>
      </c>
      <c r="G2212" s="5"/>
    </row>
    <row r="2213" spans="1:7">
      <c r="A2213" s="4">
        <v>2212</v>
      </c>
      <c r="B2213" s="6" t="s">
        <v>3051</v>
      </c>
      <c r="C2213" s="12" t="s">
        <v>3052</v>
      </c>
      <c r="D2213" s="5">
        <v>20000000</v>
      </c>
      <c r="E2213" s="5">
        <v>82624961</v>
      </c>
      <c r="F2213" s="5">
        <v>175507800</v>
      </c>
      <c r="G2213" s="5"/>
    </row>
    <row r="2214" spans="1:7">
      <c r="A2214" s="4">
        <v>2213</v>
      </c>
      <c r="B2214" s="6">
        <v>37690</v>
      </c>
      <c r="C2214" s="12" t="s">
        <v>3053</v>
      </c>
      <c r="D2214" s="5">
        <v>20000000</v>
      </c>
      <c r="E2214" s="5">
        <v>81261177</v>
      </c>
      <c r="F2214" s="5">
        <v>131945303</v>
      </c>
      <c r="G2214" s="5"/>
    </row>
    <row r="2215" spans="1:7">
      <c r="A2215" s="4">
        <v>2214</v>
      </c>
      <c r="B2215" s="6" t="s">
        <v>3054</v>
      </c>
      <c r="C2215" s="12" t="s">
        <v>3055</v>
      </c>
      <c r="D2215" s="5">
        <v>20000000</v>
      </c>
      <c r="E2215" s="5">
        <v>80818974</v>
      </c>
      <c r="F2215" s="5">
        <v>118537627</v>
      </c>
      <c r="G2215" s="5"/>
    </row>
    <row r="2216" spans="1:7">
      <c r="A2216" s="4">
        <v>2215</v>
      </c>
      <c r="B2216" s="6" t="s">
        <v>3056</v>
      </c>
      <c r="C2216" s="12" t="s">
        <v>3057</v>
      </c>
      <c r="D2216" s="5">
        <v>20000000</v>
      </c>
      <c r="E2216" s="5">
        <v>70433227</v>
      </c>
      <c r="F2216" s="5">
        <v>122133227</v>
      </c>
      <c r="G2216" s="5"/>
    </row>
    <row r="2217" spans="1:7">
      <c r="A2217" s="4">
        <v>2216</v>
      </c>
      <c r="B2217" s="6" t="s">
        <v>3058</v>
      </c>
      <c r="C2217" s="12" t="s">
        <v>3059</v>
      </c>
      <c r="D2217" s="5">
        <v>20000000</v>
      </c>
      <c r="E2217" s="5">
        <v>69148997</v>
      </c>
      <c r="F2217" s="5">
        <v>111448997</v>
      </c>
      <c r="G2217" s="5"/>
    </row>
    <row r="2218" spans="1:7">
      <c r="A2218" s="4">
        <v>2217</v>
      </c>
      <c r="B2218" s="6" t="s">
        <v>1219</v>
      </c>
      <c r="C2218" s="12" t="s">
        <v>3060</v>
      </c>
      <c r="D2218" s="5">
        <v>20000000</v>
      </c>
      <c r="E2218" s="5">
        <v>68261644</v>
      </c>
      <c r="F2218" s="5">
        <v>73964713</v>
      </c>
      <c r="G2218" s="5"/>
    </row>
    <row r="2219" spans="1:7">
      <c r="A2219" s="4">
        <v>2218</v>
      </c>
      <c r="B2219" s="6" t="s">
        <v>2561</v>
      </c>
      <c r="C2219" s="12" t="s">
        <v>3061</v>
      </c>
      <c r="D2219" s="5">
        <v>20000000</v>
      </c>
      <c r="E2219" s="5">
        <v>67383924</v>
      </c>
      <c r="F2219" s="5">
        <v>71232214</v>
      </c>
      <c r="G2219" s="5"/>
    </row>
    <row r="2220" spans="1:7">
      <c r="A2220" s="4">
        <v>2219</v>
      </c>
      <c r="B2220" s="6" t="s">
        <v>1422</v>
      </c>
      <c r="C2220" s="12" t="s">
        <v>3062</v>
      </c>
      <c r="D2220" s="5">
        <v>20000000</v>
      </c>
      <c r="E2220" s="5">
        <v>65653242</v>
      </c>
      <c r="F2220" s="5">
        <v>66776571</v>
      </c>
      <c r="G2220" s="5"/>
    </row>
    <row r="2221" spans="1:7">
      <c r="A2221" s="4">
        <v>2220</v>
      </c>
      <c r="B2221" s="6" t="s">
        <v>3063</v>
      </c>
      <c r="C2221" s="12" t="s">
        <v>3064</v>
      </c>
      <c r="D2221" s="5">
        <v>20000000</v>
      </c>
      <c r="E2221" s="5">
        <v>62950384</v>
      </c>
      <c r="F2221" s="5">
        <v>92678948</v>
      </c>
      <c r="G2221" s="5"/>
    </row>
    <row r="2222" spans="1:7">
      <c r="A2222" s="4">
        <v>2221</v>
      </c>
      <c r="B2222" s="6">
        <v>40213</v>
      </c>
      <c r="C2222" s="12" t="s">
        <v>3065</v>
      </c>
      <c r="D2222" s="5">
        <v>20000000</v>
      </c>
      <c r="E2222" s="5">
        <v>60095852</v>
      </c>
      <c r="F2222" s="5">
        <v>60831067</v>
      </c>
      <c r="G2222" s="5"/>
    </row>
    <row r="2223" spans="1:7">
      <c r="A2223" s="4">
        <v>2222</v>
      </c>
      <c r="B2223" s="6" t="s">
        <v>973</v>
      </c>
      <c r="C2223" s="12" t="s">
        <v>3066</v>
      </c>
      <c r="D2223" s="5">
        <v>20000000</v>
      </c>
      <c r="E2223" s="5">
        <v>56671993</v>
      </c>
      <c r="F2223" s="5">
        <v>181025343</v>
      </c>
      <c r="G2223" s="5"/>
    </row>
    <row r="2224" spans="1:7">
      <c r="A2224" s="4">
        <v>2223</v>
      </c>
      <c r="B2224" s="6" t="s">
        <v>1197</v>
      </c>
      <c r="C2224" s="12" t="s">
        <v>3067</v>
      </c>
      <c r="D2224" s="5">
        <v>20000000</v>
      </c>
      <c r="E2224" s="5">
        <v>56398162</v>
      </c>
      <c r="F2224" s="5">
        <v>56398162</v>
      </c>
      <c r="G2224" s="5"/>
    </row>
    <row r="2225" spans="1:7">
      <c r="A2225" s="4">
        <v>2224</v>
      </c>
      <c r="B2225" s="6">
        <v>42435</v>
      </c>
      <c r="C2225" s="12" t="s">
        <v>3068</v>
      </c>
      <c r="D2225" s="5">
        <v>20000000</v>
      </c>
      <c r="E2225" s="5">
        <v>56245075</v>
      </c>
      <c r="F2225" s="5">
        <v>182945075</v>
      </c>
      <c r="G2225" s="5"/>
    </row>
    <row r="2226" spans="1:7">
      <c r="A2226" s="4">
        <v>2225</v>
      </c>
      <c r="B2226" s="6">
        <v>33066</v>
      </c>
      <c r="C2226" s="12" t="s">
        <v>3069</v>
      </c>
      <c r="D2226" s="5">
        <v>20000000</v>
      </c>
      <c r="E2226" s="5">
        <v>53976987</v>
      </c>
      <c r="F2226" s="5">
        <v>53976987</v>
      </c>
      <c r="G2226" s="5"/>
    </row>
    <row r="2227" spans="1:7">
      <c r="A2227" s="4">
        <v>2226</v>
      </c>
      <c r="B2227" s="6" t="s">
        <v>1030</v>
      </c>
      <c r="C2227" s="12" t="s">
        <v>3070</v>
      </c>
      <c r="D2227" s="5">
        <v>20000000</v>
      </c>
      <c r="E2227" s="5">
        <v>52076908</v>
      </c>
      <c r="F2227" s="5">
        <v>66776908</v>
      </c>
      <c r="G2227" s="5"/>
    </row>
    <row r="2228" spans="1:7">
      <c r="A2228" s="4">
        <v>2227</v>
      </c>
      <c r="B2228" s="6">
        <v>29567</v>
      </c>
      <c r="C2228" s="12" t="s">
        <v>3071</v>
      </c>
      <c r="D2228" s="5">
        <v>20000000</v>
      </c>
      <c r="E2228" s="5">
        <v>49823037</v>
      </c>
      <c r="F2228" s="5">
        <v>49823037</v>
      </c>
      <c r="G2228" s="5"/>
    </row>
    <row r="2229" spans="1:7">
      <c r="A2229" s="4">
        <v>2228</v>
      </c>
      <c r="B2229" s="6" t="s">
        <v>1815</v>
      </c>
      <c r="C2229" s="12" t="s">
        <v>3072</v>
      </c>
      <c r="D2229" s="5">
        <v>20000000</v>
      </c>
      <c r="E2229" s="5">
        <v>48548426</v>
      </c>
      <c r="F2229" s="5">
        <v>85146165</v>
      </c>
      <c r="G2229" s="5"/>
    </row>
    <row r="2230" spans="1:7">
      <c r="A2230" s="4">
        <v>2229</v>
      </c>
      <c r="B2230" s="6" t="s">
        <v>979</v>
      </c>
      <c r="C2230" s="12" t="s">
        <v>3073</v>
      </c>
      <c r="D2230" s="5">
        <v>20000000</v>
      </c>
      <c r="E2230" s="5">
        <v>48430258</v>
      </c>
      <c r="F2230" s="5">
        <v>109862682</v>
      </c>
      <c r="G2230" s="5"/>
    </row>
    <row r="2231" spans="1:7">
      <c r="A2231" s="4">
        <v>2230</v>
      </c>
      <c r="B2231" s="6" t="s">
        <v>741</v>
      </c>
      <c r="C2231" s="12" t="s">
        <v>3074</v>
      </c>
      <c r="D2231" s="5">
        <v>20000000</v>
      </c>
      <c r="E2231" s="5">
        <v>47901582</v>
      </c>
      <c r="F2231" s="5">
        <v>140122225</v>
      </c>
      <c r="G2231" s="5"/>
    </row>
    <row r="2232" spans="1:7">
      <c r="A2232" s="4">
        <v>2231</v>
      </c>
      <c r="B2232" s="6" t="s">
        <v>1972</v>
      </c>
      <c r="C2232" s="12" t="s">
        <v>3075</v>
      </c>
      <c r="D2232" s="5">
        <v>20000000</v>
      </c>
      <c r="E2232" s="5">
        <v>47852604</v>
      </c>
      <c r="F2232" s="5">
        <v>81461343</v>
      </c>
      <c r="G2232" s="5"/>
    </row>
    <row r="2233" spans="1:7">
      <c r="A2233" s="4">
        <v>2232</v>
      </c>
      <c r="B2233" s="6">
        <v>38444</v>
      </c>
      <c r="C2233" s="12" t="s">
        <v>3076</v>
      </c>
      <c r="D2233" s="5">
        <v>20000000</v>
      </c>
      <c r="E2233" s="5">
        <v>46752382</v>
      </c>
      <c r="F2233" s="5">
        <v>67192859</v>
      </c>
      <c r="G2233" s="5"/>
    </row>
    <row r="2234" spans="1:7">
      <c r="A2234" s="4">
        <v>2233</v>
      </c>
      <c r="B2234" s="6">
        <v>36832</v>
      </c>
      <c r="C2234" s="12" t="s">
        <v>3077</v>
      </c>
      <c r="D2234" s="5">
        <v>20000000</v>
      </c>
      <c r="E2234" s="5">
        <v>45542421</v>
      </c>
      <c r="F2234" s="5">
        <v>96147688</v>
      </c>
      <c r="G2234" s="5"/>
    </row>
    <row r="2235" spans="1:7">
      <c r="A2235" s="4">
        <v>2234</v>
      </c>
      <c r="B2235" s="6">
        <v>42166</v>
      </c>
      <c r="C2235" s="12" t="s">
        <v>3078</v>
      </c>
      <c r="D2235" s="5">
        <v>20000000</v>
      </c>
      <c r="E2235" s="5">
        <v>45055776</v>
      </c>
      <c r="F2235" s="5">
        <v>90206716</v>
      </c>
      <c r="G2235" s="5"/>
    </row>
    <row r="2236" spans="1:7">
      <c r="A2236" s="4">
        <v>2235</v>
      </c>
      <c r="B2236" s="6" t="s">
        <v>995</v>
      </c>
      <c r="C2236" s="12" t="s">
        <v>3079</v>
      </c>
      <c r="D2236" s="5">
        <v>20000000</v>
      </c>
      <c r="E2236" s="5">
        <v>42656255</v>
      </c>
      <c r="F2236" s="5">
        <v>43658157</v>
      </c>
      <c r="G2236" s="5"/>
    </row>
    <row r="2237" spans="1:7">
      <c r="A2237" s="4">
        <v>2236</v>
      </c>
      <c r="B2237" s="6" t="s">
        <v>1898</v>
      </c>
      <c r="C2237" s="12" t="s">
        <v>3080</v>
      </c>
      <c r="D2237" s="5">
        <v>20000000</v>
      </c>
      <c r="E2237" s="5">
        <v>41975388</v>
      </c>
      <c r="F2237" s="5">
        <v>41975388</v>
      </c>
      <c r="G2237" s="5"/>
    </row>
    <row r="2238" spans="1:7">
      <c r="A2238" s="4">
        <v>2237</v>
      </c>
      <c r="B2238" s="6" t="s">
        <v>236</v>
      </c>
      <c r="C2238" s="12" t="s">
        <v>3081</v>
      </c>
      <c r="D2238" s="5">
        <v>20000000</v>
      </c>
      <c r="E2238" s="5">
        <v>41596251</v>
      </c>
      <c r="F2238" s="5">
        <v>78769428</v>
      </c>
      <c r="G2238" s="5"/>
    </row>
    <row r="2239" spans="1:7">
      <c r="A2239" s="4">
        <v>2238</v>
      </c>
      <c r="B2239" s="6" t="s">
        <v>3082</v>
      </c>
      <c r="C2239" s="12" t="s">
        <v>3083</v>
      </c>
      <c r="D2239" s="5">
        <v>20000000</v>
      </c>
      <c r="E2239" s="5">
        <v>39739367</v>
      </c>
      <c r="F2239" s="5">
        <v>86858578</v>
      </c>
      <c r="G2239" s="5"/>
    </row>
    <row r="2240" spans="1:7">
      <c r="A2240" s="4">
        <v>2239</v>
      </c>
      <c r="B2240" s="6" t="s">
        <v>2606</v>
      </c>
      <c r="C2240" s="12" t="s">
        <v>3084</v>
      </c>
      <c r="D2240" s="5">
        <v>20000000</v>
      </c>
      <c r="E2240" s="5">
        <v>39263506</v>
      </c>
      <c r="F2240" s="5">
        <v>44821299</v>
      </c>
      <c r="G2240" s="5"/>
    </row>
    <row r="2241" spans="1:7">
      <c r="A2241" s="4">
        <v>2240</v>
      </c>
      <c r="B2241" s="6" t="s">
        <v>1967</v>
      </c>
      <c r="C2241" s="12" t="s">
        <v>3085</v>
      </c>
      <c r="D2241" s="5">
        <v>20000000</v>
      </c>
      <c r="E2241" s="5">
        <v>39143839</v>
      </c>
      <c r="F2241" s="5">
        <v>70743839</v>
      </c>
      <c r="G2241" s="5"/>
    </row>
    <row r="2242" spans="1:7">
      <c r="A2242" s="4">
        <v>2241</v>
      </c>
      <c r="B2242" s="6" t="s">
        <v>3086</v>
      </c>
      <c r="C2242" s="12" t="s">
        <v>636</v>
      </c>
      <c r="D2242" s="5">
        <v>20000000</v>
      </c>
      <c r="E2242" s="5">
        <v>38264085</v>
      </c>
      <c r="F2242" s="5">
        <v>79114085</v>
      </c>
      <c r="G2242" s="5"/>
    </row>
    <row r="2243" spans="1:7">
      <c r="A2243" s="4">
        <v>2242</v>
      </c>
      <c r="B2243" s="6" t="s">
        <v>1235</v>
      </c>
      <c r="C2243" s="12" t="s">
        <v>3087</v>
      </c>
      <c r="D2243" s="5">
        <v>20000000</v>
      </c>
      <c r="E2243" s="5">
        <v>37672944</v>
      </c>
      <c r="F2243" s="5">
        <v>37672944</v>
      </c>
      <c r="G2243" s="5"/>
    </row>
    <row r="2244" spans="1:7">
      <c r="A2244" s="4">
        <v>2243</v>
      </c>
      <c r="B2244" s="6" t="s">
        <v>3088</v>
      </c>
      <c r="C2244" s="12" t="s">
        <v>3089</v>
      </c>
      <c r="D2244" s="5">
        <v>20000000</v>
      </c>
      <c r="E2244" s="5">
        <v>37537675</v>
      </c>
      <c r="F2244" s="5">
        <v>37537675</v>
      </c>
      <c r="G2244" s="5"/>
    </row>
    <row r="2245" spans="1:7">
      <c r="A2245" s="4">
        <v>2244</v>
      </c>
      <c r="B2245" s="6" t="s">
        <v>1967</v>
      </c>
      <c r="C2245" s="12" t="s">
        <v>3090</v>
      </c>
      <c r="D2245" s="5">
        <v>20000000</v>
      </c>
      <c r="E2245" s="5">
        <v>37442180</v>
      </c>
      <c r="F2245" s="5">
        <v>41342180</v>
      </c>
      <c r="G2245" s="5"/>
    </row>
    <row r="2246" spans="1:7">
      <c r="A2246" s="4">
        <v>2245</v>
      </c>
      <c r="B2246" s="6" t="s">
        <v>3091</v>
      </c>
      <c r="C2246" s="12" t="s">
        <v>3092</v>
      </c>
      <c r="D2246" s="5">
        <v>20000000</v>
      </c>
      <c r="E2246" s="5">
        <v>36882355</v>
      </c>
      <c r="F2246" s="5">
        <v>47682355</v>
      </c>
      <c r="G2246" s="5"/>
    </row>
    <row r="2247" spans="1:7">
      <c r="A2247" s="4">
        <v>2246</v>
      </c>
      <c r="B2247" s="6" t="s">
        <v>3093</v>
      </c>
      <c r="C2247" s="12" t="s">
        <v>3094</v>
      </c>
      <c r="D2247" s="5">
        <v>20000000</v>
      </c>
      <c r="E2247" s="5">
        <v>36880033</v>
      </c>
      <c r="F2247" s="5">
        <v>46169871</v>
      </c>
      <c r="G2247" s="5"/>
    </row>
    <row r="2248" spans="1:7">
      <c r="A2248" s="4">
        <v>2247</v>
      </c>
      <c r="B2248" s="6" t="s">
        <v>3095</v>
      </c>
      <c r="C2248" s="12" t="s">
        <v>3096</v>
      </c>
      <c r="D2248" s="5">
        <v>20000000</v>
      </c>
      <c r="E2248" s="5">
        <v>36661504</v>
      </c>
      <c r="F2248" s="5">
        <v>81424988</v>
      </c>
      <c r="G2248" s="5"/>
    </row>
    <row r="2249" spans="1:7">
      <c r="A2249" s="4">
        <v>2248</v>
      </c>
      <c r="B2249" s="6" t="s">
        <v>3097</v>
      </c>
      <c r="C2249" s="12" t="s">
        <v>3098</v>
      </c>
      <c r="D2249" s="5">
        <v>20000000</v>
      </c>
      <c r="E2249" s="5">
        <v>35841901</v>
      </c>
      <c r="F2249" s="5">
        <v>35841901</v>
      </c>
      <c r="G2249" s="5"/>
    </row>
    <row r="2250" spans="1:7">
      <c r="A2250" s="4">
        <v>2249</v>
      </c>
      <c r="B2250" s="6">
        <v>40187</v>
      </c>
      <c r="C2250" s="12" t="s">
        <v>3099</v>
      </c>
      <c r="D2250" s="5">
        <v>20000000</v>
      </c>
      <c r="E2250" s="5">
        <v>35606376</v>
      </c>
      <c r="F2250" s="5">
        <v>67950723</v>
      </c>
      <c r="G2250" s="5"/>
    </row>
    <row r="2251" spans="1:7">
      <c r="A2251" s="4">
        <v>2250</v>
      </c>
      <c r="B2251" s="6" t="s">
        <v>1629</v>
      </c>
      <c r="C2251" s="12" t="s">
        <v>3100</v>
      </c>
      <c r="D2251" s="5">
        <v>20000000</v>
      </c>
      <c r="E2251" s="5">
        <v>35450113</v>
      </c>
      <c r="F2251" s="5">
        <v>35450113</v>
      </c>
      <c r="G2251" s="5"/>
    </row>
    <row r="2252" spans="1:7">
      <c r="A2252" s="4">
        <v>2251</v>
      </c>
      <c r="B2252" s="6">
        <v>40644</v>
      </c>
      <c r="C2252" s="12" t="s">
        <v>3101</v>
      </c>
      <c r="D2252" s="5">
        <v>20000000</v>
      </c>
      <c r="E2252" s="5">
        <v>35061031</v>
      </c>
      <c r="F2252" s="5">
        <v>36265745</v>
      </c>
      <c r="G2252" s="5"/>
    </row>
    <row r="2253" spans="1:7">
      <c r="A2253" s="4">
        <v>2252</v>
      </c>
      <c r="B2253" s="6" t="s">
        <v>2530</v>
      </c>
      <c r="C2253" s="12" t="s">
        <v>3102</v>
      </c>
      <c r="D2253" s="5">
        <v>20000000</v>
      </c>
      <c r="E2253" s="5">
        <v>34366518</v>
      </c>
      <c r="F2253" s="5">
        <v>73135439</v>
      </c>
      <c r="G2253" s="5"/>
    </row>
    <row r="2254" spans="1:7">
      <c r="A2254" s="4">
        <v>2253</v>
      </c>
      <c r="B2254" s="6">
        <v>41365</v>
      </c>
      <c r="C2254" s="12" t="s">
        <v>3103</v>
      </c>
      <c r="D2254" s="5">
        <v>20000000</v>
      </c>
      <c r="E2254" s="5">
        <v>34341945</v>
      </c>
      <c r="F2254" s="5">
        <v>47666013</v>
      </c>
      <c r="G2254" s="5"/>
    </row>
    <row r="2255" spans="1:7">
      <c r="A2255" s="4">
        <v>2254</v>
      </c>
      <c r="B2255" s="6" t="s">
        <v>3104</v>
      </c>
      <c r="C2255" s="12" t="s">
        <v>3105</v>
      </c>
      <c r="D2255" s="5">
        <v>20000000</v>
      </c>
      <c r="E2255" s="5">
        <v>34302837</v>
      </c>
      <c r="F2255" s="5">
        <v>132121212</v>
      </c>
      <c r="G2255" s="5"/>
    </row>
    <row r="2256" spans="1:7">
      <c r="A2256" s="4">
        <v>2255</v>
      </c>
      <c r="B2256" s="6" t="s">
        <v>2221</v>
      </c>
      <c r="C2256" s="12" t="s">
        <v>3106</v>
      </c>
      <c r="D2256" s="5">
        <v>20000000</v>
      </c>
      <c r="E2256" s="5">
        <v>34296320</v>
      </c>
      <c r="F2256" s="5">
        <v>41296320</v>
      </c>
      <c r="G2256" s="5"/>
    </row>
    <row r="2257" spans="1:7">
      <c r="A2257" s="4">
        <v>2256</v>
      </c>
      <c r="B2257" s="6">
        <v>39794</v>
      </c>
      <c r="C2257" s="12" t="s">
        <v>3107</v>
      </c>
      <c r="D2257" s="5">
        <v>20000000</v>
      </c>
      <c r="E2257" s="5">
        <v>33446470</v>
      </c>
      <c r="F2257" s="5">
        <v>53191101</v>
      </c>
      <c r="G2257" s="5"/>
    </row>
    <row r="2258" spans="1:7">
      <c r="A2258" s="4">
        <v>2257</v>
      </c>
      <c r="B2258" s="6" t="s">
        <v>1844</v>
      </c>
      <c r="C2258" s="12" t="s">
        <v>3108</v>
      </c>
      <c r="D2258" s="5">
        <v>20000000</v>
      </c>
      <c r="E2258" s="5">
        <v>32774834</v>
      </c>
      <c r="F2258" s="5">
        <v>50274834</v>
      </c>
      <c r="G2258" s="5"/>
    </row>
    <row r="2259" spans="1:7">
      <c r="A2259" s="4">
        <v>2258</v>
      </c>
      <c r="B2259" s="6" t="s">
        <v>3109</v>
      </c>
      <c r="C2259" s="12" t="s">
        <v>3110</v>
      </c>
      <c r="D2259" s="5">
        <v>20000000</v>
      </c>
      <c r="E2259" s="5">
        <v>32051917</v>
      </c>
      <c r="F2259" s="5">
        <v>32051917</v>
      </c>
      <c r="G2259" s="5"/>
    </row>
    <row r="2260" spans="1:7">
      <c r="A2260" s="4">
        <v>2259</v>
      </c>
      <c r="B2260" s="6">
        <v>41612</v>
      </c>
      <c r="C2260" s="12" t="s">
        <v>3111</v>
      </c>
      <c r="D2260" s="5">
        <v>20000000</v>
      </c>
      <c r="E2260" s="5">
        <v>32015787</v>
      </c>
      <c r="F2260" s="5">
        <v>78613981</v>
      </c>
      <c r="G2260" s="5"/>
    </row>
    <row r="2261" spans="1:7">
      <c r="A2261" s="4">
        <v>2260</v>
      </c>
      <c r="B2261" s="6">
        <v>40515</v>
      </c>
      <c r="C2261" s="12" t="s">
        <v>3112</v>
      </c>
      <c r="D2261" s="5">
        <v>20000000</v>
      </c>
      <c r="E2261" s="5">
        <v>32010860</v>
      </c>
      <c r="F2261" s="5">
        <v>48680977</v>
      </c>
      <c r="G2261" s="5"/>
    </row>
    <row r="2262" spans="1:7">
      <c r="A2262" s="4">
        <v>2261</v>
      </c>
      <c r="B2262" s="6" t="s">
        <v>337</v>
      </c>
      <c r="C2262" s="12" t="s">
        <v>3113</v>
      </c>
      <c r="D2262" s="5">
        <v>20000000</v>
      </c>
      <c r="E2262" s="5">
        <v>31841299</v>
      </c>
      <c r="F2262" s="5">
        <v>57293371</v>
      </c>
      <c r="G2262" s="5"/>
    </row>
    <row r="2263" spans="1:7">
      <c r="A2263" s="4">
        <v>2262</v>
      </c>
      <c r="B2263" s="6" t="s">
        <v>3114</v>
      </c>
      <c r="C2263" s="12" t="s">
        <v>3115</v>
      </c>
      <c r="D2263" s="5">
        <v>20000000</v>
      </c>
      <c r="E2263" s="5">
        <v>31678778</v>
      </c>
      <c r="F2263" s="5">
        <v>31678778</v>
      </c>
      <c r="G2263" s="5"/>
    </row>
    <row r="2264" spans="1:7">
      <c r="A2264" s="4">
        <v>2263</v>
      </c>
      <c r="B2264" s="6" t="s">
        <v>3116</v>
      </c>
      <c r="C2264" s="12" t="s">
        <v>3117</v>
      </c>
      <c r="D2264" s="5">
        <v>20000000</v>
      </c>
      <c r="E2264" s="5">
        <v>31177548</v>
      </c>
      <c r="F2264" s="5">
        <v>46604054</v>
      </c>
      <c r="G2264" s="5"/>
    </row>
    <row r="2265" spans="1:7">
      <c r="A2265" s="4">
        <v>2264</v>
      </c>
      <c r="B2265" s="6" t="s">
        <v>3118</v>
      </c>
      <c r="C2265" s="12" t="s">
        <v>3119</v>
      </c>
      <c r="D2265" s="5">
        <v>20000000</v>
      </c>
      <c r="E2265" s="5">
        <v>30113491</v>
      </c>
      <c r="F2265" s="5">
        <v>68349884</v>
      </c>
      <c r="G2265" s="5"/>
    </row>
    <row r="2266" spans="1:7">
      <c r="A2266" s="4">
        <v>2265</v>
      </c>
      <c r="B2266" s="6">
        <v>40391</v>
      </c>
      <c r="C2266" s="12" t="s">
        <v>3120</v>
      </c>
      <c r="D2266" s="5">
        <v>20000000</v>
      </c>
      <c r="E2266" s="5">
        <v>30101577</v>
      </c>
      <c r="F2266" s="5">
        <v>51445503</v>
      </c>
      <c r="G2266" s="5"/>
    </row>
    <row r="2267" spans="1:7">
      <c r="A2267" s="4">
        <v>2266</v>
      </c>
      <c r="B2267" s="6">
        <v>39632</v>
      </c>
      <c r="C2267" s="12" t="s">
        <v>3121</v>
      </c>
      <c r="D2267" s="5">
        <v>20000000</v>
      </c>
      <c r="E2267" s="5">
        <v>30060660</v>
      </c>
      <c r="F2267" s="5">
        <v>66143005</v>
      </c>
      <c r="G2267" s="5"/>
    </row>
    <row r="2268" spans="1:7">
      <c r="A2268" s="4">
        <v>2267</v>
      </c>
      <c r="B2268" s="6" t="s">
        <v>1065</v>
      </c>
      <c r="C2268" s="12" t="s">
        <v>3122</v>
      </c>
      <c r="D2268" s="5">
        <v>20000000</v>
      </c>
      <c r="E2268" s="5">
        <v>29795299</v>
      </c>
      <c r="F2268" s="5">
        <v>55576699</v>
      </c>
      <c r="G2268" s="5"/>
    </row>
    <row r="2269" spans="1:7">
      <c r="A2269" s="4">
        <v>2268</v>
      </c>
      <c r="B2269" s="6" t="s">
        <v>508</v>
      </c>
      <c r="C2269" s="12" t="s">
        <v>3123</v>
      </c>
      <c r="D2269" s="5">
        <v>20000000</v>
      </c>
      <c r="E2269" s="5">
        <v>29062561</v>
      </c>
      <c r="F2269" s="5">
        <v>29227561</v>
      </c>
      <c r="G2269" s="5"/>
    </row>
    <row r="2270" spans="1:7">
      <c r="A2270" s="4">
        <v>2269</v>
      </c>
      <c r="B2270" s="6" t="s">
        <v>561</v>
      </c>
      <c r="C2270" s="12" t="s">
        <v>3124</v>
      </c>
      <c r="D2270" s="5">
        <v>20000000</v>
      </c>
      <c r="E2270" s="5">
        <v>27277055</v>
      </c>
      <c r="F2270" s="5">
        <v>47881663</v>
      </c>
      <c r="G2270" s="5"/>
    </row>
    <row r="2271" spans="1:7">
      <c r="A2271" s="4">
        <v>2270</v>
      </c>
      <c r="B2271" s="6" t="s">
        <v>1316</v>
      </c>
      <c r="C2271" s="12" t="s">
        <v>3125</v>
      </c>
      <c r="D2271" s="5">
        <v>20000000</v>
      </c>
      <c r="E2271" s="5">
        <v>26910736</v>
      </c>
      <c r="F2271" s="5">
        <v>30399714</v>
      </c>
      <c r="G2271" s="5"/>
    </row>
    <row r="2272" spans="1:7">
      <c r="A2272" s="4">
        <v>2271</v>
      </c>
      <c r="B2272" s="6">
        <v>39539</v>
      </c>
      <c r="C2272" s="12" t="s">
        <v>3126</v>
      </c>
      <c r="D2272" s="5">
        <v>20000000</v>
      </c>
      <c r="E2272" s="5">
        <v>26890041</v>
      </c>
      <c r="F2272" s="5">
        <v>44513466</v>
      </c>
      <c r="G2272" s="5"/>
    </row>
    <row r="2273" spans="1:7">
      <c r="A2273" s="4">
        <v>2272</v>
      </c>
      <c r="B2273" s="6">
        <v>35400</v>
      </c>
      <c r="C2273" s="12" t="s">
        <v>3127</v>
      </c>
      <c r="D2273" s="5">
        <v>20000000</v>
      </c>
      <c r="E2273" s="5">
        <v>26792700</v>
      </c>
      <c r="F2273" s="5">
        <v>26792700</v>
      </c>
      <c r="G2273" s="5"/>
    </row>
    <row r="2274" spans="1:7">
      <c r="A2274" s="4">
        <v>2273</v>
      </c>
      <c r="B2274" s="6">
        <v>39756</v>
      </c>
      <c r="C2274" s="12" t="s">
        <v>3128</v>
      </c>
      <c r="D2274" s="5">
        <v>20000000</v>
      </c>
      <c r="E2274" s="5">
        <v>26415649</v>
      </c>
      <c r="F2274" s="5">
        <v>65454793</v>
      </c>
      <c r="G2274" s="5"/>
    </row>
    <row r="2275" spans="1:7">
      <c r="A2275" s="4">
        <v>2274</v>
      </c>
      <c r="B2275" s="6" t="s">
        <v>1990</v>
      </c>
      <c r="C2275" s="12" t="s">
        <v>3129</v>
      </c>
      <c r="D2275" s="5">
        <v>20000000</v>
      </c>
      <c r="E2275" s="5">
        <v>26004851</v>
      </c>
      <c r="F2275" s="5">
        <v>47508505</v>
      </c>
      <c r="G2275" s="5"/>
    </row>
    <row r="2276" spans="1:7">
      <c r="A2276" s="4">
        <v>2275</v>
      </c>
      <c r="B2276" s="6" t="s">
        <v>3130</v>
      </c>
      <c r="C2276" s="12" t="s">
        <v>3131</v>
      </c>
      <c r="D2276" s="5">
        <v>20000000</v>
      </c>
      <c r="E2276" s="5">
        <v>25728961</v>
      </c>
      <c r="F2276" s="5">
        <v>25728961</v>
      </c>
      <c r="G2276" s="5"/>
    </row>
    <row r="2277" spans="1:7">
      <c r="A2277" s="4">
        <v>2276</v>
      </c>
      <c r="B2277" s="6" t="s">
        <v>520</v>
      </c>
      <c r="C2277" s="12" t="s">
        <v>3132</v>
      </c>
      <c r="D2277" s="5">
        <v>20000000</v>
      </c>
      <c r="E2277" s="5">
        <v>25702053</v>
      </c>
      <c r="F2277" s="5">
        <v>32838945</v>
      </c>
      <c r="G2277" s="5"/>
    </row>
    <row r="2278" spans="1:7">
      <c r="A2278" s="4">
        <v>2277</v>
      </c>
      <c r="B2278" s="6" t="s">
        <v>377</v>
      </c>
      <c r="C2278" s="12" t="s">
        <v>3133</v>
      </c>
      <c r="D2278" s="5">
        <v>20000000</v>
      </c>
      <c r="E2278" s="5">
        <v>25584685</v>
      </c>
      <c r="F2278" s="5">
        <v>30703845</v>
      </c>
      <c r="G2278" s="5"/>
    </row>
    <row r="2279" spans="1:7">
      <c r="A2279" s="4">
        <v>2278</v>
      </c>
      <c r="B2279" s="6" t="s">
        <v>2033</v>
      </c>
      <c r="C2279" s="12" t="s">
        <v>3134</v>
      </c>
      <c r="D2279" s="5">
        <v>20000000</v>
      </c>
      <c r="E2279" s="5">
        <v>25107267</v>
      </c>
      <c r="F2279" s="5">
        <v>48958353</v>
      </c>
      <c r="G2279" s="5"/>
    </row>
    <row r="2280" spans="1:7">
      <c r="A2280" s="4">
        <v>2279</v>
      </c>
      <c r="B2280" s="6" t="s">
        <v>1249</v>
      </c>
      <c r="C2280" s="12" t="s">
        <v>3135</v>
      </c>
      <c r="D2280" s="5">
        <v>20000000</v>
      </c>
      <c r="E2280" s="5">
        <v>23438250</v>
      </c>
      <c r="F2280" s="5">
        <v>34614964</v>
      </c>
      <c r="G2280" s="5"/>
    </row>
    <row r="2281" spans="1:7">
      <c r="A2281" s="4">
        <v>2280</v>
      </c>
      <c r="B2281" s="6">
        <v>38938</v>
      </c>
      <c r="C2281" s="12" t="s">
        <v>3136</v>
      </c>
      <c r="D2281" s="5">
        <v>20000000</v>
      </c>
      <c r="E2281" s="5">
        <v>23364784</v>
      </c>
      <c r="F2281" s="5">
        <v>38164784</v>
      </c>
      <c r="G2281" s="5"/>
    </row>
    <row r="2282" spans="1:7">
      <c r="A2282" s="4">
        <v>2281</v>
      </c>
      <c r="B2282" s="6">
        <v>40550</v>
      </c>
      <c r="C2282" s="12" t="s">
        <v>3137</v>
      </c>
      <c r="D2282" s="5">
        <v>20000000</v>
      </c>
      <c r="E2282" s="5">
        <v>23186769</v>
      </c>
      <c r="F2282" s="5">
        <v>39686769</v>
      </c>
      <c r="G2282" s="5"/>
    </row>
    <row r="2283" spans="1:7">
      <c r="A2283" s="4">
        <v>2282</v>
      </c>
      <c r="B2283" s="6" t="s">
        <v>1450</v>
      </c>
      <c r="C2283" s="12" t="s">
        <v>3138</v>
      </c>
      <c r="D2283" s="5">
        <v>20000000</v>
      </c>
      <c r="E2283" s="5">
        <v>23086480</v>
      </c>
      <c r="F2283" s="5">
        <v>23187506</v>
      </c>
      <c r="G2283" s="5"/>
    </row>
    <row r="2284" spans="1:7">
      <c r="A2284" s="4">
        <v>2283</v>
      </c>
      <c r="B2284" s="6">
        <v>38543</v>
      </c>
      <c r="C2284" s="12" t="s">
        <v>3139</v>
      </c>
      <c r="D2284" s="5">
        <v>20000000</v>
      </c>
      <c r="E2284" s="5">
        <v>22991379</v>
      </c>
      <c r="F2284" s="5">
        <v>30491379</v>
      </c>
      <c r="G2284" s="5"/>
    </row>
    <row r="2285" spans="1:7">
      <c r="A2285" s="4">
        <v>2284</v>
      </c>
      <c r="B2285" s="6">
        <v>35897</v>
      </c>
      <c r="C2285" s="12" t="s">
        <v>3140</v>
      </c>
      <c r="D2285" s="5">
        <v>20000000</v>
      </c>
      <c r="E2285" s="5">
        <v>21541218</v>
      </c>
      <c r="F2285" s="5">
        <v>37226218</v>
      </c>
      <c r="G2285" s="5"/>
    </row>
    <row r="2286" spans="1:7">
      <c r="A2286" s="4">
        <v>2285</v>
      </c>
      <c r="B2286" s="6" t="s">
        <v>3141</v>
      </c>
      <c r="C2286" s="12" t="s">
        <v>3142</v>
      </c>
      <c r="D2286" s="5">
        <v>20000000</v>
      </c>
      <c r="E2286" s="5">
        <v>21413105</v>
      </c>
      <c r="F2286" s="5">
        <v>21413105</v>
      </c>
      <c r="G2286" s="5"/>
    </row>
    <row r="2287" spans="1:7">
      <c r="A2287" s="4">
        <v>2286</v>
      </c>
      <c r="B2287" s="6" t="s">
        <v>3143</v>
      </c>
      <c r="C2287" s="12" t="s">
        <v>3144</v>
      </c>
      <c r="D2287" s="5">
        <v>20000000</v>
      </c>
      <c r="E2287" s="5">
        <v>21284514</v>
      </c>
      <c r="F2287" s="5">
        <v>27688744</v>
      </c>
      <c r="G2287" s="5"/>
    </row>
    <row r="2288" spans="1:7">
      <c r="A2288" s="4">
        <v>2287</v>
      </c>
      <c r="B2288" s="6" t="s">
        <v>3145</v>
      </c>
      <c r="C2288" s="12" t="s">
        <v>3146</v>
      </c>
      <c r="D2288" s="5">
        <v>20000000</v>
      </c>
      <c r="E2288" s="5">
        <v>20919166</v>
      </c>
      <c r="F2288" s="5">
        <v>29870801</v>
      </c>
      <c r="G2288" s="5"/>
    </row>
    <row r="2289" spans="1:7">
      <c r="A2289" s="4">
        <v>2288</v>
      </c>
      <c r="B2289" s="6" t="s">
        <v>3147</v>
      </c>
      <c r="C2289" s="12" t="s">
        <v>3148</v>
      </c>
      <c r="D2289" s="5">
        <v>20000000</v>
      </c>
      <c r="E2289" s="5">
        <v>20268825</v>
      </c>
      <c r="F2289" s="5">
        <v>20268825</v>
      </c>
      <c r="G2289" s="5"/>
    </row>
    <row r="2290" spans="1:7">
      <c r="A2290" s="4">
        <v>2289</v>
      </c>
      <c r="B2290" s="6" t="s">
        <v>2606</v>
      </c>
      <c r="C2290" s="12" t="s">
        <v>3149</v>
      </c>
      <c r="D2290" s="5">
        <v>20000000</v>
      </c>
      <c r="E2290" s="5">
        <v>20211394</v>
      </c>
      <c r="F2290" s="5">
        <v>27911453</v>
      </c>
      <c r="G2290" s="5"/>
    </row>
    <row r="2291" spans="1:7">
      <c r="A2291" s="4">
        <v>2290</v>
      </c>
      <c r="B2291" s="6" t="s">
        <v>184</v>
      </c>
      <c r="C2291" s="12" t="s">
        <v>3150</v>
      </c>
      <c r="D2291" s="5">
        <v>20000000</v>
      </c>
      <c r="E2291" s="5">
        <v>20180155</v>
      </c>
      <c r="F2291" s="5">
        <v>30808558</v>
      </c>
      <c r="G2291" s="5"/>
    </row>
    <row r="2292" spans="1:7">
      <c r="A2292" s="4">
        <v>2291</v>
      </c>
      <c r="B2292" s="6" t="s">
        <v>943</v>
      </c>
      <c r="C2292" s="12" t="s">
        <v>3151</v>
      </c>
      <c r="D2292" s="5">
        <v>20000000</v>
      </c>
      <c r="E2292" s="5">
        <v>19762690</v>
      </c>
      <c r="F2292" s="5">
        <v>28762690</v>
      </c>
      <c r="G2292" s="5"/>
    </row>
    <row r="2293" spans="1:7">
      <c r="A2293" s="4">
        <v>2292</v>
      </c>
      <c r="B2293" s="6" t="s">
        <v>1188</v>
      </c>
      <c r="C2293" s="12" t="s">
        <v>3152</v>
      </c>
      <c r="D2293" s="5">
        <v>20000000</v>
      </c>
      <c r="E2293" s="5">
        <v>19661987</v>
      </c>
      <c r="F2293" s="5">
        <v>20081987</v>
      </c>
      <c r="G2293" s="5"/>
    </row>
    <row r="2294" spans="1:7">
      <c r="A2294" s="4">
        <v>2293</v>
      </c>
      <c r="B2294" s="6" t="s">
        <v>2606</v>
      </c>
      <c r="C2294" s="12" t="s">
        <v>3153</v>
      </c>
      <c r="D2294" s="5">
        <v>20000000</v>
      </c>
      <c r="E2294" s="5">
        <v>19219250</v>
      </c>
      <c r="F2294" s="5">
        <v>34787111</v>
      </c>
      <c r="G2294" s="5"/>
    </row>
    <row r="2295" spans="1:7">
      <c r="A2295" s="4">
        <v>2294</v>
      </c>
      <c r="B2295" s="6">
        <v>39391</v>
      </c>
      <c r="C2295" s="12" t="s">
        <v>3154</v>
      </c>
      <c r="D2295" s="5">
        <v>20000000</v>
      </c>
      <c r="E2295" s="5">
        <v>18882880</v>
      </c>
      <c r="F2295" s="5">
        <v>20819601</v>
      </c>
      <c r="G2295" s="5"/>
    </row>
    <row r="2296" spans="1:7">
      <c r="A2296" s="4">
        <v>2295</v>
      </c>
      <c r="B2296" s="6" t="s">
        <v>3155</v>
      </c>
      <c r="C2296" s="12" t="s">
        <v>3156</v>
      </c>
      <c r="D2296" s="5">
        <v>20000000</v>
      </c>
      <c r="E2296" s="5">
        <v>18826490</v>
      </c>
      <c r="F2296" s="5">
        <v>18826490</v>
      </c>
      <c r="G2296" s="5"/>
    </row>
    <row r="2297" spans="1:7">
      <c r="A2297" s="4">
        <v>2296</v>
      </c>
      <c r="B2297" s="6">
        <v>31385</v>
      </c>
      <c r="C2297" s="12" t="s">
        <v>3157</v>
      </c>
      <c r="D2297" s="5">
        <v>20000000</v>
      </c>
      <c r="E2297" s="5">
        <v>18400000</v>
      </c>
      <c r="F2297" s="5">
        <v>18400000</v>
      </c>
      <c r="G2297" s="5"/>
    </row>
    <row r="2298" spans="1:7">
      <c r="A2298" s="4">
        <v>2297</v>
      </c>
      <c r="B2298" s="6" t="s">
        <v>1670</v>
      </c>
      <c r="C2298" s="12" t="s">
        <v>3158</v>
      </c>
      <c r="D2298" s="5">
        <v>20000000</v>
      </c>
      <c r="E2298" s="5">
        <v>18354356</v>
      </c>
      <c r="F2298" s="5">
        <v>56822960</v>
      </c>
      <c r="G2298" s="5"/>
    </row>
    <row r="2299" spans="1:7">
      <c r="A2299" s="4">
        <v>2298</v>
      </c>
      <c r="B2299" s="6">
        <v>36108</v>
      </c>
      <c r="C2299" s="12" t="s">
        <v>3159</v>
      </c>
      <c r="D2299" s="5">
        <v>20000000</v>
      </c>
      <c r="E2299" s="5">
        <v>18253415</v>
      </c>
      <c r="F2299" s="5">
        <v>18310591</v>
      </c>
      <c r="G2299" s="5"/>
    </row>
    <row r="2300" spans="1:7">
      <c r="A2300" s="4">
        <v>2299</v>
      </c>
      <c r="B2300" s="6">
        <v>38658</v>
      </c>
      <c r="C2300" s="12" t="s">
        <v>3160</v>
      </c>
      <c r="D2300" s="5">
        <v>20000000</v>
      </c>
      <c r="E2300" s="5">
        <v>18098433</v>
      </c>
      <c r="F2300" s="5">
        <v>55686944</v>
      </c>
      <c r="G2300" s="5"/>
    </row>
    <row r="2301" spans="1:7">
      <c r="A2301" s="4">
        <v>2300</v>
      </c>
      <c r="B2301" s="6" t="s">
        <v>667</v>
      </c>
      <c r="C2301" s="12" t="s">
        <v>3161</v>
      </c>
      <c r="D2301" s="5">
        <v>20000000</v>
      </c>
      <c r="E2301" s="5">
        <v>17807569</v>
      </c>
      <c r="F2301" s="5">
        <v>17807569</v>
      </c>
      <c r="G2301" s="5"/>
    </row>
    <row r="2302" spans="1:7">
      <c r="A2302" s="4">
        <v>2301</v>
      </c>
      <c r="B2302" s="6" t="s">
        <v>477</v>
      </c>
      <c r="C2302" s="12" t="s">
        <v>3162</v>
      </c>
      <c r="D2302" s="5">
        <v>20000000</v>
      </c>
      <c r="E2302" s="5">
        <v>17530219</v>
      </c>
      <c r="F2302" s="5">
        <v>55975672</v>
      </c>
      <c r="G2302" s="5"/>
    </row>
    <row r="2303" spans="1:7">
      <c r="A2303" s="4">
        <v>2302</v>
      </c>
      <c r="B2303" s="6">
        <v>34769</v>
      </c>
      <c r="C2303" s="12" t="s">
        <v>3163</v>
      </c>
      <c r="D2303" s="5">
        <v>20000000</v>
      </c>
      <c r="E2303" s="5">
        <v>17468887</v>
      </c>
      <c r="F2303" s="5">
        <v>22119269</v>
      </c>
      <c r="G2303" s="5"/>
    </row>
    <row r="2304" spans="1:7">
      <c r="A2304" s="4">
        <v>2303</v>
      </c>
      <c r="B2304" s="6" t="s">
        <v>3164</v>
      </c>
      <c r="C2304" s="12" t="s">
        <v>3165</v>
      </c>
      <c r="D2304" s="5">
        <v>20000000</v>
      </c>
      <c r="E2304" s="5">
        <v>17231291</v>
      </c>
      <c r="F2304" s="5">
        <v>18608570</v>
      </c>
      <c r="G2304" s="5"/>
    </row>
    <row r="2305" spans="1:7">
      <c r="A2305" s="4">
        <v>2304</v>
      </c>
      <c r="B2305" s="6">
        <v>38568</v>
      </c>
      <c r="C2305" s="12" t="s">
        <v>3166</v>
      </c>
      <c r="D2305" s="5">
        <v>20000000</v>
      </c>
      <c r="E2305" s="5">
        <v>17104669</v>
      </c>
      <c r="F2305" s="5">
        <v>102034104</v>
      </c>
      <c r="G2305" s="5"/>
    </row>
    <row r="2306" spans="1:7">
      <c r="A2306" s="4">
        <v>2305</v>
      </c>
      <c r="B2306" s="6" t="s">
        <v>3167</v>
      </c>
      <c r="C2306" s="12" t="s">
        <v>3168</v>
      </c>
      <c r="D2306" s="5">
        <v>20000000</v>
      </c>
      <c r="E2306" s="5">
        <v>16988996</v>
      </c>
      <c r="F2306" s="5">
        <v>16988996</v>
      </c>
      <c r="G2306" s="5"/>
    </row>
    <row r="2307" spans="1:7">
      <c r="A2307" s="4">
        <v>2306</v>
      </c>
      <c r="B2307" s="6" t="s">
        <v>452</v>
      </c>
      <c r="C2307" s="12" t="s">
        <v>3169</v>
      </c>
      <c r="D2307" s="5">
        <v>20000000</v>
      </c>
      <c r="E2307" s="5">
        <v>16248701</v>
      </c>
      <c r="F2307" s="5">
        <v>59667625</v>
      </c>
      <c r="G2307" s="5"/>
    </row>
    <row r="2308" spans="1:7">
      <c r="A2308" s="4">
        <v>2307</v>
      </c>
      <c r="B2308" s="6">
        <v>39915</v>
      </c>
      <c r="C2308" s="12" t="s">
        <v>3170</v>
      </c>
      <c r="D2308" s="5">
        <v>20000000</v>
      </c>
      <c r="E2308" s="5">
        <v>15988876</v>
      </c>
      <c r="F2308" s="5">
        <v>23661038</v>
      </c>
      <c r="G2308" s="5"/>
    </row>
    <row r="2309" spans="1:7">
      <c r="A2309" s="4">
        <v>2308</v>
      </c>
      <c r="B2309" s="6" t="s">
        <v>207</v>
      </c>
      <c r="C2309" s="12" t="s">
        <v>3171</v>
      </c>
      <c r="D2309" s="5">
        <v>20000000</v>
      </c>
      <c r="E2309" s="5">
        <v>15800078</v>
      </c>
      <c r="F2309" s="5">
        <v>74180745</v>
      </c>
      <c r="G2309" s="5"/>
    </row>
    <row r="2310" spans="1:7">
      <c r="A2310" s="4">
        <v>2309</v>
      </c>
      <c r="B2310" s="6">
        <v>38055</v>
      </c>
      <c r="C2310" s="12" t="s">
        <v>3172</v>
      </c>
      <c r="D2310" s="5">
        <v>20000000</v>
      </c>
      <c r="E2310" s="5">
        <v>15712072</v>
      </c>
      <c r="F2310" s="5">
        <v>16612072</v>
      </c>
      <c r="G2310" s="5"/>
    </row>
    <row r="2311" spans="1:7">
      <c r="A2311" s="4">
        <v>2310</v>
      </c>
      <c r="B2311" s="6" t="s">
        <v>1159</v>
      </c>
      <c r="C2311" s="12" t="s">
        <v>3173</v>
      </c>
      <c r="D2311" s="5">
        <v>20000000</v>
      </c>
      <c r="E2311" s="5">
        <v>15543862</v>
      </c>
      <c r="F2311" s="5">
        <v>17430594</v>
      </c>
      <c r="G2311" s="5"/>
    </row>
    <row r="2312" spans="1:7">
      <c r="A2312" s="4">
        <v>2311</v>
      </c>
      <c r="B2312" s="6" t="s">
        <v>3174</v>
      </c>
      <c r="C2312" s="12" t="s">
        <v>3175</v>
      </c>
      <c r="D2312" s="5">
        <v>20000000</v>
      </c>
      <c r="E2312" s="5">
        <v>15473333</v>
      </c>
      <c r="F2312" s="5">
        <v>15473333</v>
      </c>
      <c r="G2312" s="5"/>
    </row>
    <row r="2313" spans="1:7">
      <c r="A2313" s="4">
        <v>2312</v>
      </c>
      <c r="B2313" s="6" t="s">
        <v>593</v>
      </c>
      <c r="C2313" s="12" t="s">
        <v>3176</v>
      </c>
      <c r="D2313" s="5">
        <v>20000000</v>
      </c>
      <c r="E2313" s="5">
        <v>15464026</v>
      </c>
      <c r="F2313" s="5">
        <v>18250106</v>
      </c>
      <c r="G2313" s="5"/>
    </row>
    <row r="2314" spans="1:7">
      <c r="A2314" s="4">
        <v>2313</v>
      </c>
      <c r="B2314" s="6">
        <v>35949</v>
      </c>
      <c r="C2314" s="12" t="s">
        <v>2030</v>
      </c>
      <c r="D2314" s="5">
        <v>20000000</v>
      </c>
      <c r="E2314" s="5">
        <v>15055091</v>
      </c>
      <c r="F2314" s="5">
        <v>15055091</v>
      </c>
      <c r="G2314" s="5"/>
    </row>
    <row r="2315" spans="1:7">
      <c r="A2315" s="4">
        <v>2314</v>
      </c>
      <c r="B2315" s="6" t="s">
        <v>3177</v>
      </c>
      <c r="C2315" s="12" t="s">
        <v>3178</v>
      </c>
      <c r="D2315" s="5">
        <v>20000000</v>
      </c>
      <c r="E2315" s="5">
        <v>14363397</v>
      </c>
      <c r="F2315" s="5">
        <v>19121531</v>
      </c>
      <c r="G2315" s="5"/>
    </row>
    <row r="2316" spans="1:7">
      <c r="A2316" s="4">
        <v>2315</v>
      </c>
      <c r="B2316" s="6" t="s">
        <v>2384</v>
      </c>
      <c r="C2316" s="12" t="s">
        <v>3179</v>
      </c>
      <c r="D2316" s="5">
        <v>20000000</v>
      </c>
      <c r="E2316" s="5">
        <v>14326865</v>
      </c>
      <c r="F2316" s="5">
        <v>33943049</v>
      </c>
      <c r="G2316" s="5"/>
    </row>
    <row r="2317" spans="1:7">
      <c r="A2317" s="4">
        <v>2316</v>
      </c>
      <c r="B2317" s="6" t="s">
        <v>1690</v>
      </c>
      <c r="C2317" s="12" t="s">
        <v>3180</v>
      </c>
      <c r="D2317" s="5">
        <v>20000000</v>
      </c>
      <c r="E2317" s="5">
        <v>14190901</v>
      </c>
      <c r="F2317" s="5">
        <v>36720752</v>
      </c>
      <c r="G2317" s="5"/>
    </row>
    <row r="2318" spans="1:7">
      <c r="A2318" s="4">
        <v>2317</v>
      </c>
      <c r="B2318" s="6" t="s">
        <v>1543</v>
      </c>
      <c r="C2318" s="12" t="s">
        <v>3181</v>
      </c>
      <c r="D2318" s="5">
        <v>20000000</v>
      </c>
      <c r="E2318" s="5">
        <v>14011084</v>
      </c>
      <c r="F2318" s="5">
        <v>30163785</v>
      </c>
      <c r="G2318" s="5"/>
    </row>
    <row r="2319" spans="1:7">
      <c r="A2319" s="4">
        <v>2318</v>
      </c>
      <c r="B2319" s="6" t="s">
        <v>1171</v>
      </c>
      <c r="C2319" s="12" t="s">
        <v>3182</v>
      </c>
      <c r="D2319" s="5">
        <v>20000000</v>
      </c>
      <c r="E2319" s="5">
        <v>13801755</v>
      </c>
      <c r="F2319" s="5">
        <v>13801755</v>
      </c>
      <c r="G2319" s="5"/>
    </row>
    <row r="2320" spans="1:7">
      <c r="A2320" s="4">
        <v>2319</v>
      </c>
      <c r="B2320" s="6" t="s">
        <v>1206</v>
      </c>
      <c r="C2320" s="12" t="s">
        <v>3183</v>
      </c>
      <c r="D2320" s="5">
        <v>20000000</v>
      </c>
      <c r="E2320" s="5">
        <v>13684249</v>
      </c>
      <c r="F2320" s="5">
        <v>35472739</v>
      </c>
      <c r="G2320" s="5"/>
    </row>
    <row r="2321" spans="1:7">
      <c r="A2321" s="4">
        <v>2320</v>
      </c>
      <c r="B2321" s="6" t="s">
        <v>2568</v>
      </c>
      <c r="C2321" s="12" t="s">
        <v>3184</v>
      </c>
      <c r="D2321" s="5">
        <v>20000000</v>
      </c>
      <c r="E2321" s="5">
        <v>13651946</v>
      </c>
      <c r="F2321" s="5">
        <v>32632668</v>
      </c>
      <c r="G2321" s="5"/>
    </row>
    <row r="2322" spans="1:7">
      <c r="A2322" s="4">
        <v>2321</v>
      </c>
      <c r="B2322" s="6" t="s">
        <v>2281</v>
      </c>
      <c r="C2322" s="12" t="s">
        <v>3185</v>
      </c>
      <c r="D2322" s="5">
        <v>20000000</v>
      </c>
      <c r="E2322" s="5">
        <v>13548322</v>
      </c>
      <c r="F2322" s="5">
        <v>14566246</v>
      </c>
      <c r="G2322" s="5"/>
    </row>
    <row r="2323" spans="1:7">
      <c r="A2323" s="4">
        <v>2322</v>
      </c>
      <c r="B2323" s="6" t="s">
        <v>1967</v>
      </c>
      <c r="C2323" s="12" t="s">
        <v>3186</v>
      </c>
      <c r="D2323" s="5">
        <v>20000000</v>
      </c>
      <c r="E2323" s="5">
        <v>13395961</v>
      </c>
      <c r="F2323" s="5">
        <v>13725032</v>
      </c>
      <c r="G2323" s="5"/>
    </row>
    <row r="2324" spans="1:7">
      <c r="A2324" s="4">
        <v>2323</v>
      </c>
      <c r="B2324" s="6" t="s">
        <v>3187</v>
      </c>
      <c r="C2324" s="12" t="s">
        <v>3188</v>
      </c>
      <c r="D2324" s="5">
        <v>20000000</v>
      </c>
      <c r="E2324" s="5">
        <v>13383747</v>
      </c>
      <c r="F2324" s="5">
        <v>13383747</v>
      </c>
      <c r="G2324" s="5"/>
    </row>
    <row r="2325" spans="1:7">
      <c r="A2325" s="4">
        <v>2324</v>
      </c>
      <c r="B2325" s="6" t="s">
        <v>2606</v>
      </c>
      <c r="C2325" s="12" t="s">
        <v>3189</v>
      </c>
      <c r="D2325" s="5">
        <v>20000000</v>
      </c>
      <c r="E2325" s="5">
        <v>13252641</v>
      </c>
      <c r="F2325" s="5">
        <v>29843245</v>
      </c>
      <c r="G2325" s="5"/>
    </row>
    <row r="2326" spans="1:7">
      <c r="A2326" s="4">
        <v>2325</v>
      </c>
      <c r="B2326" s="6" t="s">
        <v>266</v>
      </c>
      <c r="C2326" s="12" t="s">
        <v>3190</v>
      </c>
      <c r="D2326" s="5">
        <v>20000000</v>
      </c>
      <c r="E2326" s="5">
        <v>12987647</v>
      </c>
      <c r="F2326" s="5">
        <v>26348203</v>
      </c>
      <c r="G2326" s="5"/>
    </row>
    <row r="2327" spans="1:7">
      <c r="A2327" s="4">
        <v>2326</v>
      </c>
      <c r="B2327" s="6" t="s">
        <v>283</v>
      </c>
      <c r="C2327" s="12" t="s">
        <v>3191</v>
      </c>
      <c r="D2327" s="5">
        <v>20000000</v>
      </c>
      <c r="E2327" s="5">
        <v>12639297</v>
      </c>
      <c r="F2327" s="5">
        <v>23390380</v>
      </c>
      <c r="G2327" s="5"/>
    </row>
    <row r="2328" spans="1:7">
      <c r="A2328" s="4">
        <v>2327</v>
      </c>
      <c r="B2328" s="6" t="s">
        <v>778</v>
      </c>
      <c r="C2328" s="12" t="s">
        <v>3192</v>
      </c>
      <c r="D2328" s="5">
        <v>20000000</v>
      </c>
      <c r="E2328" s="5">
        <v>12482775</v>
      </c>
      <c r="F2328" s="5">
        <v>15466961</v>
      </c>
      <c r="G2328" s="5"/>
    </row>
    <row r="2329" spans="1:7">
      <c r="A2329" s="4">
        <v>2328</v>
      </c>
      <c r="B2329" s="6" t="s">
        <v>2504</v>
      </c>
      <c r="C2329" s="12" t="s">
        <v>3193</v>
      </c>
      <c r="D2329" s="5">
        <v>20000000</v>
      </c>
      <c r="E2329" s="5">
        <v>12398628</v>
      </c>
      <c r="F2329" s="5">
        <v>12398628</v>
      </c>
      <c r="G2329" s="5"/>
    </row>
    <row r="2330" spans="1:7">
      <c r="A2330" s="4">
        <v>2329</v>
      </c>
      <c r="B2330" s="6" t="s">
        <v>144</v>
      </c>
      <c r="C2330" s="12" t="s">
        <v>3194</v>
      </c>
      <c r="D2330" s="5">
        <v>20000000</v>
      </c>
      <c r="E2330" s="5">
        <v>12234694</v>
      </c>
      <c r="F2330" s="5">
        <v>17306648</v>
      </c>
      <c r="G2330" s="5"/>
    </row>
    <row r="2331" spans="1:7">
      <c r="A2331" s="4">
        <v>2330</v>
      </c>
      <c r="B2331" s="6">
        <v>40188</v>
      </c>
      <c r="C2331" s="12" t="s">
        <v>3195</v>
      </c>
      <c r="D2331" s="5">
        <v>20000000</v>
      </c>
      <c r="E2331" s="5">
        <v>12134935</v>
      </c>
      <c r="F2331" s="5">
        <v>28270399</v>
      </c>
      <c r="G2331" s="5"/>
    </row>
    <row r="2332" spans="1:7">
      <c r="A2332" s="4">
        <v>2331</v>
      </c>
      <c r="B2332" s="6">
        <v>34490</v>
      </c>
      <c r="C2332" s="12" t="s">
        <v>3196</v>
      </c>
      <c r="D2332" s="5">
        <v>20000000</v>
      </c>
      <c r="E2332" s="5">
        <v>11744960</v>
      </c>
      <c r="F2332" s="5">
        <v>11744960</v>
      </c>
      <c r="G2332" s="5"/>
    </row>
    <row r="2333" spans="1:7">
      <c r="A2333" s="4">
        <v>2332</v>
      </c>
      <c r="B2333" s="6" t="s">
        <v>1825</v>
      </c>
      <c r="C2333" s="12" t="s">
        <v>3197</v>
      </c>
      <c r="D2333" s="5">
        <v>20000000</v>
      </c>
      <c r="E2333" s="5">
        <v>11175164</v>
      </c>
      <c r="F2333" s="5">
        <v>30894247</v>
      </c>
      <c r="G2333" s="5"/>
    </row>
    <row r="2334" spans="1:7">
      <c r="A2334" s="4">
        <v>2333</v>
      </c>
      <c r="B2334" s="6">
        <v>38607</v>
      </c>
      <c r="C2334" s="12" t="s">
        <v>3198</v>
      </c>
      <c r="D2334" s="5">
        <v>20000000</v>
      </c>
      <c r="E2334" s="5">
        <v>11036366</v>
      </c>
      <c r="F2334" s="5">
        <v>27836366</v>
      </c>
      <c r="G2334" s="5"/>
    </row>
    <row r="2335" spans="1:7">
      <c r="A2335" s="4">
        <v>2334</v>
      </c>
      <c r="B2335" s="6">
        <v>35776</v>
      </c>
      <c r="C2335" s="12" t="s">
        <v>3199</v>
      </c>
      <c r="D2335" s="5">
        <v>20000000</v>
      </c>
      <c r="E2335" s="5">
        <v>10686841</v>
      </c>
      <c r="F2335" s="5">
        <v>10686841</v>
      </c>
      <c r="G2335" s="5"/>
    </row>
    <row r="2336" spans="1:7">
      <c r="A2336" s="4">
        <v>2335</v>
      </c>
      <c r="B2336" s="6" t="s">
        <v>2284</v>
      </c>
      <c r="C2336" s="12" t="s">
        <v>3200</v>
      </c>
      <c r="D2336" s="5">
        <v>20000000</v>
      </c>
      <c r="E2336" s="5">
        <v>10570375</v>
      </c>
      <c r="F2336" s="5">
        <v>10570375</v>
      </c>
      <c r="G2336" s="5"/>
    </row>
    <row r="2337" spans="1:7">
      <c r="A2337" s="4">
        <v>2336</v>
      </c>
      <c r="B2337" s="6" t="s">
        <v>3201</v>
      </c>
      <c r="C2337" s="12" t="s">
        <v>3202</v>
      </c>
      <c r="D2337" s="5">
        <v>20000000</v>
      </c>
      <c r="E2337" s="5">
        <v>10555348</v>
      </c>
      <c r="F2337" s="5">
        <v>10555348</v>
      </c>
      <c r="G2337" s="5"/>
    </row>
    <row r="2338" spans="1:7">
      <c r="A2338" s="4">
        <v>2337</v>
      </c>
      <c r="B2338" s="6">
        <v>35228</v>
      </c>
      <c r="C2338" s="12" t="s">
        <v>3203</v>
      </c>
      <c r="D2338" s="5">
        <v>20000000</v>
      </c>
      <c r="E2338" s="5">
        <v>9725847</v>
      </c>
      <c r="F2338" s="5">
        <v>34600000</v>
      </c>
      <c r="G2338" s="5"/>
    </row>
    <row r="2339" spans="1:7">
      <c r="A2339" s="4">
        <v>2338</v>
      </c>
      <c r="B2339" s="6" t="s">
        <v>3204</v>
      </c>
      <c r="C2339" s="12" t="s">
        <v>3205</v>
      </c>
      <c r="D2339" s="5">
        <v>20000000</v>
      </c>
      <c r="E2339" s="5">
        <v>9534258</v>
      </c>
      <c r="F2339" s="5">
        <v>16907831</v>
      </c>
      <c r="G2339" s="5"/>
    </row>
    <row r="2340" spans="1:7">
      <c r="A2340" s="4">
        <v>2339</v>
      </c>
      <c r="B2340" s="6">
        <v>39915</v>
      </c>
      <c r="C2340" s="12" t="s">
        <v>3206</v>
      </c>
      <c r="D2340" s="5">
        <v>20000000</v>
      </c>
      <c r="E2340" s="5">
        <v>9208876</v>
      </c>
      <c r="F2340" s="5">
        <v>9208876</v>
      </c>
      <c r="G2340" s="5"/>
    </row>
    <row r="2341" spans="1:7">
      <c r="A2341" s="4">
        <v>2340</v>
      </c>
      <c r="B2341" s="6" t="s">
        <v>2614</v>
      </c>
      <c r="C2341" s="12" t="s">
        <v>3207</v>
      </c>
      <c r="D2341" s="5">
        <v>20000000</v>
      </c>
      <c r="E2341" s="5">
        <v>9109322</v>
      </c>
      <c r="F2341" s="5">
        <v>9355369</v>
      </c>
      <c r="G2341" s="5"/>
    </row>
    <row r="2342" spans="1:7">
      <c r="A2342" s="4">
        <v>2341</v>
      </c>
      <c r="B2342" s="6" t="s">
        <v>1624</v>
      </c>
      <c r="C2342" s="12" t="s">
        <v>3208</v>
      </c>
      <c r="D2342" s="5">
        <v>20000000</v>
      </c>
      <c r="E2342" s="5">
        <v>8888355</v>
      </c>
      <c r="F2342" s="5">
        <v>16723377</v>
      </c>
      <c r="G2342" s="5"/>
    </row>
    <row r="2343" spans="1:7">
      <c r="A2343" s="4">
        <v>2342</v>
      </c>
      <c r="B2343" s="6" t="s">
        <v>810</v>
      </c>
      <c r="C2343" s="12" t="s">
        <v>3007</v>
      </c>
      <c r="D2343" s="5">
        <v>20000000</v>
      </c>
      <c r="E2343" s="5">
        <v>8580428</v>
      </c>
      <c r="F2343" s="5">
        <v>46790428</v>
      </c>
      <c r="G2343" s="5"/>
    </row>
    <row r="2344" spans="1:7">
      <c r="A2344" s="4">
        <v>2343</v>
      </c>
      <c r="B2344" s="6">
        <v>38604</v>
      </c>
      <c r="C2344" s="12" t="s">
        <v>3209</v>
      </c>
      <c r="D2344" s="5">
        <v>20000000</v>
      </c>
      <c r="E2344" s="5">
        <v>8330720</v>
      </c>
      <c r="F2344" s="5">
        <v>10393696</v>
      </c>
      <c r="G2344" s="5"/>
    </row>
    <row r="2345" spans="1:7">
      <c r="A2345" s="4">
        <v>2344</v>
      </c>
      <c r="B2345" s="6">
        <v>39203</v>
      </c>
      <c r="C2345" s="12" t="s">
        <v>3210</v>
      </c>
      <c r="D2345" s="5">
        <v>20000000</v>
      </c>
      <c r="E2345" s="5">
        <v>8135024</v>
      </c>
      <c r="F2345" s="5">
        <v>8135024</v>
      </c>
      <c r="G2345" s="5"/>
    </row>
    <row r="2346" spans="1:7">
      <c r="A2346" s="4">
        <v>2345</v>
      </c>
      <c r="B2346" s="6">
        <v>41985</v>
      </c>
      <c r="C2346" s="12" t="s">
        <v>3211</v>
      </c>
      <c r="D2346" s="5">
        <v>20000000</v>
      </c>
      <c r="E2346" s="5">
        <v>8110975</v>
      </c>
      <c r="F2346" s="5">
        <v>8692898</v>
      </c>
      <c r="G2346" s="5"/>
    </row>
    <row r="2347" spans="1:7">
      <c r="A2347" s="4">
        <v>2346</v>
      </c>
      <c r="B2347" s="6" t="s">
        <v>1324</v>
      </c>
      <c r="C2347" s="12" t="s">
        <v>3212</v>
      </c>
      <c r="D2347" s="5">
        <v>20000000</v>
      </c>
      <c r="E2347" s="5">
        <v>8047525</v>
      </c>
      <c r="F2347" s="5">
        <v>8047525</v>
      </c>
      <c r="G2347" s="5"/>
    </row>
    <row r="2348" spans="1:7">
      <c r="A2348" s="4">
        <v>2347</v>
      </c>
      <c r="B2348" s="6">
        <v>41588</v>
      </c>
      <c r="C2348" s="12" t="s">
        <v>3213</v>
      </c>
      <c r="D2348" s="5">
        <v>20000000</v>
      </c>
      <c r="E2348" s="5">
        <v>8008161</v>
      </c>
      <c r="F2348" s="5">
        <v>18273009</v>
      </c>
      <c r="G2348" s="5"/>
    </row>
    <row r="2349" spans="1:7">
      <c r="A2349" s="4">
        <v>2348</v>
      </c>
      <c r="B2349" s="6">
        <v>25204</v>
      </c>
      <c r="C2349" s="12" t="s">
        <v>3214</v>
      </c>
      <c r="D2349" s="5">
        <v>20000000</v>
      </c>
      <c r="E2349" s="5">
        <v>8000000</v>
      </c>
      <c r="F2349" s="5">
        <v>8000000</v>
      </c>
      <c r="G2349" s="5"/>
    </row>
    <row r="2350" spans="1:7">
      <c r="A2350" s="4">
        <v>2349</v>
      </c>
      <c r="B2350" s="6" t="s">
        <v>3215</v>
      </c>
      <c r="C2350" s="12" t="s">
        <v>3216</v>
      </c>
      <c r="D2350" s="5">
        <v>20000000</v>
      </c>
      <c r="E2350" s="5">
        <v>7578946</v>
      </c>
      <c r="F2350" s="5">
        <v>28058652</v>
      </c>
      <c r="G2350" s="5"/>
    </row>
    <row r="2351" spans="1:7">
      <c r="A2351" s="4">
        <v>2350</v>
      </c>
      <c r="B2351" s="6" t="s">
        <v>1269</v>
      </c>
      <c r="C2351" s="12" t="s">
        <v>3217</v>
      </c>
      <c r="D2351" s="5">
        <v>20000000</v>
      </c>
      <c r="E2351" s="5">
        <v>7535331</v>
      </c>
      <c r="F2351" s="5">
        <v>8284331</v>
      </c>
      <c r="G2351" s="5"/>
    </row>
    <row r="2352" spans="1:7">
      <c r="A2352" s="4">
        <v>2351</v>
      </c>
      <c r="B2352" s="6">
        <v>39517</v>
      </c>
      <c r="C2352" s="12" t="s">
        <v>3218</v>
      </c>
      <c r="D2352" s="5">
        <v>20000000</v>
      </c>
      <c r="E2352" s="5">
        <v>7013191</v>
      </c>
      <c r="F2352" s="5">
        <v>7022183</v>
      </c>
      <c r="G2352" s="5"/>
    </row>
    <row r="2353" spans="1:7">
      <c r="A2353" s="4">
        <v>2352</v>
      </c>
      <c r="B2353" s="6" t="s">
        <v>1351</v>
      </c>
      <c r="C2353" s="12" t="s">
        <v>3219</v>
      </c>
      <c r="D2353" s="5">
        <v>20000000</v>
      </c>
      <c r="E2353" s="5">
        <v>6882696</v>
      </c>
      <c r="F2353" s="5">
        <v>6882696</v>
      </c>
      <c r="G2353" s="5"/>
    </row>
    <row r="2354" spans="1:7">
      <c r="A2354" s="4">
        <v>2353</v>
      </c>
      <c r="B2354" s="6">
        <v>39449</v>
      </c>
      <c r="C2354" s="12" t="s">
        <v>3220</v>
      </c>
      <c r="D2354" s="5">
        <v>20000000</v>
      </c>
      <c r="E2354" s="5">
        <v>6575282</v>
      </c>
      <c r="F2354" s="5">
        <v>6947084</v>
      </c>
      <c r="G2354" s="5"/>
    </row>
    <row r="2355" spans="1:7">
      <c r="A2355" s="4">
        <v>2354</v>
      </c>
      <c r="B2355" s="6" t="s">
        <v>2388</v>
      </c>
      <c r="C2355" s="12" t="s">
        <v>3221</v>
      </c>
      <c r="D2355" s="5">
        <v>20000000</v>
      </c>
      <c r="E2355" s="5">
        <v>6485961</v>
      </c>
      <c r="F2355" s="5">
        <v>7965983</v>
      </c>
      <c r="G2355" s="5"/>
    </row>
    <row r="2356" spans="1:7">
      <c r="A2356" s="4">
        <v>2355</v>
      </c>
      <c r="B2356" s="6" t="s">
        <v>461</v>
      </c>
      <c r="C2356" s="12" t="s">
        <v>3222</v>
      </c>
      <c r="D2356" s="5">
        <v>20000000</v>
      </c>
      <c r="E2356" s="5">
        <v>6201757</v>
      </c>
      <c r="F2356" s="5">
        <v>6201757</v>
      </c>
      <c r="G2356" s="5"/>
    </row>
    <row r="2357" spans="1:7">
      <c r="A2357" s="4">
        <v>2356</v>
      </c>
      <c r="B2357" s="6" t="s">
        <v>477</v>
      </c>
      <c r="C2357" s="12" t="s">
        <v>3223</v>
      </c>
      <c r="D2357" s="5">
        <v>20000000</v>
      </c>
      <c r="E2357" s="5">
        <v>6002756</v>
      </c>
      <c r="F2357" s="5">
        <v>8300821</v>
      </c>
      <c r="G2357" s="5"/>
    </row>
    <row r="2358" spans="1:7">
      <c r="A2358" s="4">
        <v>2357</v>
      </c>
      <c r="B2358" s="6" t="s">
        <v>1976</v>
      </c>
      <c r="C2358" s="12" t="s">
        <v>3224</v>
      </c>
      <c r="D2358" s="5">
        <v>20000000</v>
      </c>
      <c r="E2358" s="5">
        <v>5749134</v>
      </c>
      <c r="F2358" s="5">
        <v>6071433</v>
      </c>
      <c r="G2358" s="5"/>
    </row>
    <row r="2359" spans="1:7">
      <c r="A2359" s="4">
        <v>2358</v>
      </c>
      <c r="B2359" s="6" t="s">
        <v>129</v>
      </c>
      <c r="C2359" s="12" t="s">
        <v>3225</v>
      </c>
      <c r="D2359" s="5">
        <v>20000000</v>
      </c>
      <c r="E2359" s="5">
        <v>5702083</v>
      </c>
      <c r="F2359" s="5">
        <v>14807531</v>
      </c>
      <c r="G2359" s="5"/>
    </row>
    <row r="2360" spans="1:7">
      <c r="A2360" s="4">
        <v>2359</v>
      </c>
      <c r="B2360" s="6">
        <v>38905</v>
      </c>
      <c r="C2360" s="12" t="s">
        <v>3226</v>
      </c>
      <c r="D2360" s="5">
        <v>20000000</v>
      </c>
      <c r="E2360" s="5">
        <v>5501616</v>
      </c>
      <c r="F2360" s="5">
        <v>7405084</v>
      </c>
      <c r="G2360" s="5"/>
    </row>
    <row r="2361" spans="1:7">
      <c r="A2361" s="4">
        <v>2360</v>
      </c>
      <c r="B2361" s="6" t="s">
        <v>1979</v>
      </c>
      <c r="C2361" s="12" t="s">
        <v>3227</v>
      </c>
      <c r="D2361" s="5">
        <v>20000000</v>
      </c>
      <c r="E2361" s="5">
        <v>5210988</v>
      </c>
      <c r="F2361" s="5">
        <v>12967829</v>
      </c>
      <c r="G2361" s="5"/>
    </row>
    <row r="2362" spans="1:7">
      <c r="A2362" s="4">
        <v>2361</v>
      </c>
      <c r="B2362" s="6" t="s">
        <v>2723</v>
      </c>
      <c r="C2362" s="12" t="s">
        <v>3228</v>
      </c>
      <c r="D2362" s="5">
        <v>20000000</v>
      </c>
      <c r="E2362" s="5">
        <v>5178569</v>
      </c>
      <c r="F2362" s="5">
        <v>8178569</v>
      </c>
      <c r="G2362" s="5"/>
    </row>
    <row r="2363" spans="1:7">
      <c r="A2363" s="4">
        <v>2362</v>
      </c>
      <c r="B2363" s="6" t="s">
        <v>1821</v>
      </c>
      <c r="C2363" s="12" t="s">
        <v>3229</v>
      </c>
      <c r="D2363" s="5">
        <v>20000000</v>
      </c>
      <c r="E2363" s="5">
        <v>5005899</v>
      </c>
      <c r="F2363" s="5">
        <v>14603001</v>
      </c>
      <c r="G2363" s="5"/>
    </row>
    <row r="2364" spans="1:7">
      <c r="A2364" s="4">
        <v>2363</v>
      </c>
      <c r="B2364" s="6" t="s">
        <v>1347</v>
      </c>
      <c r="C2364" s="12" t="s">
        <v>3230</v>
      </c>
      <c r="D2364" s="5">
        <v>20000000</v>
      </c>
      <c r="E2364" s="5">
        <v>4452423</v>
      </c>
      <c r="F2364" s="5">
        <v>4453327</v>
      </c>
      <c r="G2364" s="5"/>
    </row>
    <row r="2365" spans="1:7">
      <c r="A2365" s="4">
        <v>2364</v>
      </c>
      <c r="B2365" s="6">
        <v>39517</v>
      </c>
      <c r="C2365" s="12" t="s">
        <v>3231</v>
      </c>
      <c r="D2365" s="5">
        <v>20000000</v>
      </c>
      <c r="E2365" s="5">
        <v>4442377</v>
      </c>
      <c r="F2365" s="5">
        <v>4504111</v>
      </c>
      <c r="G2365" s="5"/>
    </row>
    <row r="2366" spans="1:7">
      <c r="A2366" s="4">
        <v>2365</v>
      </c>
      <c r="B2366" s="6" t="s">
        <v>658</v>
      </c>
      <c r="C2366" s="12" t="s">
        <v>3232</v>
      </c>
      <c r="D2366" s="5">
        <v>20000000</v>
      </c>
      <c r="E2366" s="5">
        <v>4017609</v>
      </c>
      <c r="F2366" s="5">
        <v>12397613</v>
      </c>
      <c r="G2366" s="5"/>
    </row>
    <row r="2367" spans="1:7">
      <c r="A2367" s="4">
        <v>2366</v>
      </c>
      <c r="B2367" s="6">
        <v>41099</v>
      </c>
      <c r="C2367" s="12" t="s">
        <v>3233</v>
      </c>
      <c r="D2367" s="5">
        <v>20000000</v>
      </c>
      <c r="E2367" s="5">
        <v>3763583</v>
      </c>
      <c r="F2367" s="5">
        <v>25361206</v>
      </c>
      <c r="G2367" s="5"/>
    </row>
    <row r="2368" spans="1:7">
      <c r="A2368" s="4">
        <v>2367</v>
      </c>
      <c r="B2368" s="6" t="s">
        <v>230</v>
      </c>
      <c r="C2368" s="12" t="s">
        <v>3234</v>
      </c>
      <c r="D2368" s="5">
        <v>20000000</v>
      </c>
      <c r="E2368" s="5">
        <v>3531756</v>
      </c>
      <c r="F2368" s="5">
        <v>5531756</v>
      </c>
      <c r="G2368" s="5"/>
    </row>
    <row r="2369" spans="1:7">
      <c r="A2369" s="4">
        <v>2368</v>
      </c>
      <c r="B2369" s="6" t="s">
        <v>1347</v>
      </c>
      <c r="C2369" s="12" t="s">
        <v>3235</v>
      </c>
      <c r="D2369" s="5">
        <v>20000000</v>
      </c>
      <c r="E2369" s="5">
        <v>3083538</v>
      </c>
      <c r="F2369" s="5">
        <v>4383538</v>
      </c>
      <c r="G2369" s="5"/>
    </row>
    <row r="2370" spans="1:7">
      <c r="A2370" s="4">
        <v>2369</v>
      </c>
      <c r="B2370" s="6" t="s">
        <v>3236</v>
      </c>
      <c r="C2370" s="12" t="s">
        <v>3237</v>
      </c>
      <c r="D2370" s="5">
        <v>20000000</v>
      </c>
      <c r="E2370" s="5">
        <v>2374107</v>
      </c>
      <c r="F2370" s="5">
        <v>150350000</v>
      </c>
      <c r="G2370" s="5"/>
    </row>
    <row r="2371" spans="1:7">
      <c r="A2371" s="4">
        <v>2370</v>
      </c>
      <c r="B2371" s="6" t="s">
        <v>2530</v>
      </c>
      <c r="C2371" s="12" t="s">
        <v>3238</v>
      </c>
      <c r="D2371" s="5">
        <v>20000000</v>
      </c>
      <c r="E2371" s="5">
        <v>2353728</v>
      </c>
      <c r="F2371" s="5">
        <v>8361736</v>
      </c>
      <c r="G2371" s="5"/>
    </row>
    <row r="2372" spans="1:7">
      <c r="A2372" s="4">
        <v>2371</v>
      </c>
      <c r="B2372" s="6" t="s">
        <v>2812</v>
      </c>
      <c r="C2372" s="12" t="s">
        <v>3239</v>
      </c>
      <c r="D2372" s="5">
        <v>20000000</v>
      </c>
      <c r="E2372" s="5">
        <v>2246000</v>
      </c>
      <c r="F2372" s="5">
        <v>2246000</v>
      </c>
      <c r="G2372" s="5"/>
    </row>
    <row r="2373" spans="1:7">
      <c r="A2373" s="4">
        <v>2372</v>
      </c>
      <c r="B2373" s="6" t="s">
        <v>2589</v>
      </c>
      <c r="C2373" s="12" t="s">
        <v>3240</v>
      </c>
      <c r="D2373" s="5">
        <v>20000000</v>
      </c>
      <c r="E2373" s="5">
        <v>2000000</v>
      </c>
      <c r="F2373" s="5">
        <v>2000000</v>
      </c>
      <c r="G2373" s="5"/>
    </row>
    <row r="2374" spans="1:7">
      <c r="A2374" s="4">
        <v>2373</v>
      </c>
      <c r="B2374" s="6" t="s">
        <v>3241</v>
      </c>
      <c r="C2374" s="12" t="s">
        <v>3242</v>
      </c>
      <c r="D2374" s="5">
        <v>20000000</v>
      </c>
      <c r="E2374" s="5">
        <v>1903493</v>
      </c>
      <c r="F2374" s="5">
        <v>1903493</v>
      </c>
      <c r="G2374" s="5"/>
    </row>
    <row r="2375" spans="1:7">
      <c r="A2375" s="4">
        <v>2374</v>
      </c>
      <c r="B2375" s="6">
        <v>38842</v>
      </c>
      <c r="C2375" s="12" t="s">
        <v>3243</v>
      </c>
      <c r="D2375" s="5">
        <v>20000000</v>
      </c>
      <c r="E2375" s="5">
        <v>1903434</v>
      </c>
      <c r="F2375" s="5">
        <v>5313608</v>
      </c>
      <c r="G2375" s="5"/>
    </row>
    <row r="2376" spans="1:7">
      <c r="A2376" s="4">
        <v>2375</v>
      </c>
      <c r="B2376" s="6" t="s">
        <v>1777</v>
      </c>
      <c r="C2376" s="12" t="s">
        <v>3244</v>
      </c>
      <c r="D2376" s="5">
        <v>20000000</v>
      </c>
      <c r="E2376" s="5">
        <v>1646664</v>
      </c>
      <c r="F2376" s="5">
        <v>1646664</v>
      </c>
      <c r="G2376" s="5"/>
    </row>
    <row r="2377" spans="1:7">
      <c r="A2377" s="4">
        <v>2376</v>
      </c>
      <c r="B2377" s="6">
        <v>37419</v>
      </c>
      <c r="C2377" s="12" t="s">
        <v>3245</v>
      </c>
      <c r="D2377" s="5">
        <v>20000000</v>
      </c>
      <c r="E2377" s="5">
        <v>1190018</v>
      </c>
      <c r="F2377" s="5">
        <v>5345869</v>
      </c>
      <c r="G2377" s="5"/>
    </row>
    <row r="2378" spans="1:7">
      <c r="A2378" s="4">
        <v>2377</v>
      </c>
      <c r="B2378" s="6" t="s">
        <v>354</v>
      </c>
      <c r="C2378" s="12" t="s">
        <v>3246</v>
      </c>
      <c r="D2378" s="5">
        <v>20000000</v>
      </c>
      <c r="E2378" s="5">
        <v>1186538</v>
      </c>
      <c r="F2378" s="5">
        <v>6093725</v>
      </c>
      <c r="G2378" s="5"/>
    </row>
    <row r="2379" spans="1:7">
      <c r="A2379" s="4">
        <v>2378</v>
      </c>
      <c r="B2379" s="6" t="s">
        <v>2647</v>
      </c>
      <c r="C2379" s="12" t="s">
        <v>3247</v>
      </c>
      <c r="D2379" s="5">
        <v>20000000</v>
      </c>
      <c r="E2379" s="5">
        <v>1065907</v>
      </c>
      <c r="F2379" s="5">
        <v>1065907</v>
      </c>
      <c r="G2379" s="5"/>
    </row>
    <row r="2380" spans="1:7">
      <c r="A2380" s="4">
        <v>2379</v>
      </c>
      <c r="B2380" s="6" t="s">
        <v>3248</v>
      </c>
      <c r="C2380" s="12" t="s">
        <v>3249</v>
      </c>
      <c r="D2380" s="5">
        <v>20000000</v>
      </c>
      <c r="E2380" s="5">
        <v>1031872</v>
      </c>
      <c r="F2380" s="5">
        <v>8221700</v>
      </c>
      <c r="G2380" s="5"/>
    </row>
    <row r="2381" spans="1:7">
      <c r="A2381" s="4">
        <v>2380</v>
      </c>
      <c r="B2381" s="6" t="s">
        <v>1599</v>
      </c>
      <c r="C2381" s="12" t="s">
        <v>3250</v>
      </c>
      <c r="D2381" s="5">
        <v>20000000</v>
      </c>
      <c r="E2381" s="5">
        <v>882710</v>
      </c>
      <c r="F2381" s="5">
        <v>2282710</v>
      </c>
      <c r="G2381" s="5"/>
    </row>
    <row r="2382" spans="1:7">
      <c r="A2382" s="4">
        <v>2381</v>
      </c>
      <c r="B2382" s="6">
        <v>40249</v>
      </c>
      <c r="C2382" s="12" t="s">
        <v>3251</v>
      </c>
      <c r="D2382" s="5">
        <v>20000000</v>
      </c>
      <c r="E2382" s="5">
        <v>582024</v>
      </c>
      <c r="F2382" s="5">
        <v>873617</v>
      </c>
      <c r="G2382" s="5"/>
    </row>
    <row r="2383" spans="1:7">
      <c r="A2383" s="4">
        <v>2382</v>
      </c>
      <c r="B2383" s="6" t="s">
        <v>2812</v>
      </c>
      <c r="C2383" s="12" t="s">
        <v>3252</v>
      </c>
      <c r="D2383" s="5">
        <v>20000000</v>
      </c>
      <c r="E2383" s="5">
        <v>538460</v>
      </c>
      <c r="F2383" s="5">
        <v>3407430</v>
      </c>
      <c r="G2383" s="5"/>
    </row>
    <row r="2384" spans="1:7">
      <c r="A2384" s="4">
        <v>2383</v>
      </c>
      <c r="B2384" s="6" t="s">
        <v>1456</v>
      </c>
      <c r="C2384" s="12" t="s">
        <v>3253</v>
      </c>
      <c r="D2384" s="5">
        <v>20000000</v>
      </c>
      <c r="E2384" s="5">
        <v>468867</v>
      </c>
      <c r="F2384" s="5">
        <v>10468867</v>
      </c>
      <c r="G2384" s="5"/>
    </row>
    <row r="2385" spans="1:7">
      <c r="A2385" s="4">
        <v>2384</v>
      </c>
      <c r="B2385" s="6" t="s">
        <v>619</v>
      </c>
      <c r="C2385" s="12" t="s">
        <v>3254</v>
      </c>
      <c r="D2385" s="5">
        <v>20000000</v>
      </c>
      <c r="E2385" s="5">
        <v>375474</v>
      </c>
      <c r="F2385" s="5">
        <v>375474</v>
      </c>
      <c r="G2385" s="5"/>
    </row>
    <row r="2386" spans="1:7">
      <c r="A2386" s="4">
        <v>2385</v>
      </c>
      <c r="B2386" s="6">
        <v>34647</v>
      </c>
      <c r="C2386" s="12" t="s">
        <v>3255</v>
      </c>
      <c r="D2386" s="5">
        <v>20000000</v>
      </c>
      <c r="E2386" s="5">
        <v>305070</v>
      </c>
      <c r="F2386" s="5">
        <v>305070</v>
      </c>
      <c r="G2386" s="5"/>
    </row>
    <row r="2387" spans="1:7">
      <c r="A2387" s="4">
        <v>2386</v>
      </c>
      <c r="B2387" s="6">
        <v>40463</v>
      </c>
      <c r="C2387" s="12" t="s">
        <v>3256</v>
      </c>
      <c r="D2387" s="5">
        <v>20000000</v>
      </c>
      <c r="E2387" s="5">
        <v>277943</v>
      </c>
      <c r="F2387" s="5">
        <v>277943</v>
      </c>
      <c r="G2387" s="5"/>
    </row>
    <row r="2388" spans="1:7">
      <c r="A2388" s="4">
        <v>2387</v>
      </c>
      <c r="B2388" s="6">
        <v>39632</v>
      </c>
      <c r="C2388" s="12" t="s">
        <v>3257</v>
      </c>
      <c r="D2388" s="5">
        <v>20000000</v>
      </c>
      <c r="E2388" s="5">
        <v>206678</v>
      </c>
      <c r="F2388" s="5">
        <v>47300771</v>
      </c>
      <c r="G2388" s="5"/>
    </row>
    <row r="2389" spans="1:7">
      <c r="A2389" s="4">
        <v>2388</v>
      </c>
      <c r="B2389" s="6" t="s">
        <v>2612</v>
      </c>
      <c r="C2389" s="12" t="s">
        <v>3258</v>
      </c>
      <c r="D2389" s="5">
        <v>20000000</v>
      </c>
      <c r="E2389" s="5">
        <v>146072</v>
      </c>
      <c r="F2389" s="5">
        <v>26146072</v>
      </c>
      <c r="G2389" s="5"/>
    </row>
    <row r="2390" spans="1:7">
      <c r="A2390" s="4">
        <v>2389</v>
      </c>
      <c r="B2390" s="6" t="s">
        <v>2535</v>
      </c>
      <c r="C2390" s="12" t="s">
        <v>3259</v>
      </c>
      <c r="D2390" s="5">
        <v>20000000</v>
      </c>
      <c r="E2390" s="5">
        <v>121972</v>
      </c>
      <c r="F2390" s="5">
        <v>5694213</v>
      </c>
      <c r="G2390" s="5"/>
    </row>
    <row r="2391" spans="1:7">
      <c r="A2391" s="4">
        <v>2390</v>
      </c>
      <c r="B2391" s="6" t="s">
        <v>2568</v>
      </c>
      <c r="C2391" s="12" t="s">
        <v>3260</v>
      </c>
      <c r="D2391" s="5">
        <v>20000000</v>
      </c>
      <c r="E2391" s="5">
        <v>55039</v>
      </c>
      <c r="F2391" s="5">
        <v>14883495</v>
      </c>
      <c r="G2391" s="5"/>
    </row>
    <row r="2392" spans="1:7">
      <c r="A2392" s="4">
        <v>2391</v>
      </c>
      <c r="B2392" s="6" t="s">
        <v>1526</v>
      </c>
      <c r="C2392" s="12" t="s">
        <v>3261</v>
      </c>
      <c r="D2392" s="5">
        <v>20000000</v>
      </c>
      <c r="E2392" s="4">
        <v>0</v>
      </c>
      <c r="F2392" s="5">
        <v>38585047</v>
      </c>
      <c r="G2392" s="5"/>
    </row>
    <row r="2393" spans="1:7">
      <c r="A2393" s="4">
        <v>2392</v>
      </c>
      <c r="B2393" s="6" t="s">
        <v>828</v>
      </c>
      <c r="C2393" s="12" t="s">
        <v>3262</v>
      </c>
      <c r="D2393" s="5">
        <v>20000000</v>
      </c>
      <c r="E2393" s="4">
        <v>0</v>
      </c>
      <c r="F2393" s="5">
        <v>34454631</v>
      </c>
      <c r="G2393" s="5"/>
    </row>
    <row r="2394" spans="1:7">
      <c r="A2394" s="4">
        <v>2393</v>
      </c>
      <c r="B2394" s="6" t="s">
        <v>3263</v>
      </c>
      <c r="C2394" s="12" t="s">
        <v>3264</v>
      </c>
      <c r="D2394" s="5">
        <v>20000000</v>
      </c>
      <c r="E2394" s="4">
        <v>0</v>
      </c>
      <c r="F2394" s="5">
        <v>22139590</v>
      </c>
      <c r="G2394" s="5"/>
    </row>
    <row r="2395" spans="1:7">
      <c r="A2395" s="4">
        <v>2394</v>
      </c>
      <c r="B2395" s="6" t="s">
        <v>3265</v>
      </c>
      <c r="C2395" s="12" t="s">
        <v>3266</v>
      </c>
      <c r="D2395" s="5">
        <v>20000000</v>
      </c>
      <c r="E2395" s="4">
        <v>0</v>
      </c>
      <c r="F2395" s="5">
        <v>5918742</v>
      </c>
      <c r="G2395" s="5"/>
    </row>
    <row r="2396" spans="1:7">
      <c r="A2396" s="4">
        <v>2395</v>
      </c>
      <c r="B2396" s="6" t="s">
        <v>420</v>
      </c>
      <c r="C2396" s="12" t="s">
        <v>3267</v>
      </c>
      <c r="D2396" s="5">
        <v>20000000</v>
      </c>
      <c r="E2396" s="4">
        <v>0</v>
      </c>
      <c r="F2396" s="5">
        <v>774905</v>
      </c>
      <c r="G2396" s="5"/>
    </row>
    <row r="2397" spans="1:7">
      <c r="A2397" s="4">
        <v>2396</v>
      </c>
      <c r="B2397" s="6" t="s">
        <v>1641</v>
      </c>
      <c r="C2397" s="12" t="s">
        <v>3268</v>
      </c>
      <c r="D2397" s="5">
        <v>20000000</v>
      </c>
      <c r="E2397" s="4">
        <v>0</v>
      </c>
      <c r="F2397" s="4">
        <v>0</v>
      </c>
    </row>
    <row r="2398" spans="1:7">
      <c r="A2398" s="4">
        <v>2397</v>
      </c>
      <c r="B2398" s="6" t="s">
        <v>2572</v>
      </c>
      <c r="C2398" s="12" t="s">
        <v>3269</v>
      </c>
      <c r="D2398" s="5">
        <v>20000000</v>
      </c>
      <c r="E2398" s="4">
        <v>0</v>
      </c>
      <c r="F2398" s="4">
        <v>0</v>
      </c>
    </row>
    <row r="2399" spans="1:7">
      <c r="A2399" s="4">
        <v>2398</v>
      </c>
      <c r="B2399" s="6" t="s">
        <v>156</v>
      </c>
      <c r="C2399" s="12" t="s">
        <v>3270</v>
      </c>
      <c r="D2399" s="5">
        <v>20000000</v>
      </c>
      <c r="E2399" s="4">
        <v>0</v>
      </c>
      <c r="F2399" s="4">
        <v>0</v>
      </c>
    </row>
    <row r="2400" spans="1:7">
      <c r="A2400" s="4">
        <v>2399</v>
      </c>
      <c r="B2400" s="6" t="s">
        <v>3271</v>
      </c>
      <c r="C2400" s="12" t="s">
        <v>3272</v>
      </c>
      <c r="D2400" s="5">
        <v>20000000</v>
      </c>
      <c r="E2400" s="4">
        <v>0</v>
      </c>
      <c r="F2400" s="4">
        <v>0</v>
      </c>
    </row>
    <row r="2401" spans="1:7">
      <c r="A2401" s="4">
        <v>2400</v>
      </c>
      <c r="B2401" s="6" t="s">
        <v>2862</v>
      </c>
      <c r="C2401" s="12" t="s">
        <v>3273</v>
      </c>
      <c r="D2401" s="5">
        <v>20000000</v>
      </c>
      <c r="E2401" s="4">
        <v>0</v>
      </c>
      <c r="F2401" s="4">
        <v>0</v>
      </c>
    </row>
    <row r="2402" spans="1:7">
      <c r="A2402" s="4">
        <v>2401</v>
      </c>
      <c r="B2402" s="6" t="s">
        <v>3274</v>
      </c>
      <c r="C2402" s="12" t="s">
        <v>3275</v>
      </c>
      <c r="D2402" s="5">
        <v>20000000</v>
      </c>
      <c r="E2402" s="4">
        <v>0</v>
      </c>
      <c r="F2402" s="4">
        <v>0</v>
      </c>
    </row>
    <row r="2403" spans="1:7">
      <c r="A2403" s="4">
        <v>2402</v>
      </c>
      <c r="B2403" s="6" t="s">
        <v>3276</v>
      </c>
      <c r="C2403" s="12" t="s">
        <v>3277</v>
      </c>
      <c r="D2403" s="5">
        <v>20000000</v>
      </c>
      <c r="E2403" s="4">
        <v>0</v>
      </c>
      <c r="F2403" s="4">
        <v>0</v>
      </c>
    </row>
    <row r="2404" spans="1:7">
      <c r="A2404" s="4">
        <v>2403</v>
      </c>
      <c r="B2404" s="6" t="s">
        <v>3145</v>
      </c>
      <c r="C2404" s="12" t="s">
        <v>3278</v>
      </c>
      <c r="D2404" s="5">
        <v>19700000</v>
      </c>
      <c r="E2404" s="5">
        <v>476270</v>
      </c>
      <c r="F2404" s="5">
        <v>16498827</v>
      </c>
      <c r="G2404" s="5"/>
    </row>
    <row r="2405" spans="1:7">
      <c r="A2405" s="4">
        <v>2404</v>
      </c>
      <c r="B2405" s="6" t="s">
        <v>2869</v>
      </c>
      <c r="C2405" s="12" t="s">
        <v>3279</v>
      </c>
      <c r="D2405" s="5">
        <v>19400000</v>
      </c>
      <c r="E2405" s="5">
        <v>8060487</v>
      </c>
      <c r="F2405" s="5">
        <v>15118795</v>
      </c>
      <c r="G2405" s="5"/>
    </row>
    <row r="2406" spans="1:7">
      <c r="A2406" s="4">
        <v>2405</v>
      </c>
      <c r="B2406" s="6" t="s">
        <v>1990</v>
      </c>
      <c r="C2406" s="12" t="s">
        <v>3280</v>
      </c>
      <c r="D2406" s="5">
        <v>19200000</v>
      </c>
      <c r="E2406" s="4">
        <v>0</v>
      </c>
      <c r="F2406" s="5">
        <v>5617460</v>
      </c>
      <c r="G2406" s="5"/>
    </row>
    <row r="2407" spans="1:7">
      <c r="A2407" s="4">
        <v>2406</v>
      </c>
      <c r="B2407" s="6" t="s">
        <v>178</v>
      </c>
      <c r="C2407" s="12" t="s">
        <v>3281</v>
      </c>
      <c r="D2407" s="5">
        <v>19100000</v>
      </c>
      <c r="E2407" s="5">
        <v>1361512</v>
      </c>
      <c r="F2407" s="5">
        <v>2406666</v>
      </c>
      <c r="G2407" s="5"/>
    </row>
    <row r="2408" spans="1:7">
      <c r="A2408" s="4">
        <v>2407</v>
      </c>
      <c r="B2408" s="6">
        <v>31113</v>
      </c>
      <c r="C2408" s="12" t="s">
        <v>3282</v>
      </c>
      <c r="D2408" s="5">
        <v>19000000</v>
      </c>
      <c r="E2408" s="5">
        <v>212259762</v>
      </c>
      <c r="F2408" s="5">
        <v>385524862</v>
      </c>
      <c r="G2408" s="5"/>
    </row>
    <row r="2409" spans="1:7">
      <c r="A2409" s="4">
        <v>2408</v>
      </c>
      <c r="B2409" s="6">
        <v>33127</v>
      </c>
      <c r="C2409" s="12" t="s">
        <v>3283</v>
      </c>
      <c r="D2409" s="5">
        <v>19000000</v>
      </c>
      <c r="E2409" s="5">
        <v>184208842</v>
      </c>
      <c r="F2409" s="5">
        <v>424200000</v>
      </c>
      <c r="G2409" s="5"/>
    </row>
    <row r="2410" spans="1:7">
      <c r="A2410" s="4">
        <v>2409</v>
      </c>
      <c r="B2410" s="6">
        <v>36714</v>
      </c>
      <c r="C2410" s="12" t="s">
        <v>3284</v>
      </c>
      <c r="D2410" s="5">
        <v>19000000</v>
      </c>
      <c r="E2410" s="5">
        <v>157019771</v>
      </c>
      <c r="F2410" s="5">
        <v>277200000</v>
      </c>
      <c r="G2410" s="5"/>
    </row>
    <row r="2411" spans="1:7">
      <c r="A2411" s="4">
        <v>2410</v>
      </c>
      <c r="B2411" s="6" t="s">
        <v>93</v>
      </c>
      <c r="C2411" s="12" t="s">
        <v>3285</v>
      </c>
      <c r="D2411" s="5">
        <v>19000000</v>
      </c>
      <c r="E2411" s="5">
        <v>100292856</v>
      </c>
      <c r="F2411" s="5">
        <v>215448997</v>
      </c>
      <c r="G2411" s="5"/>
    </row>
    <row r="2412" spans="1:7">
      <c r="A2412" s="4">
        <v>2411</v>
      </c>
      <c r="B2412" s="6">
        <v>42712</v>
      </c>
      <c r="C2412" s="12" t="s">
        <v>3286</v>
      </c>
      <c r="D2412" s="5">
        <v>19000000</v>
      </c>
      <c r="E2412" s="5">
        <v>81898547</v>
      </c>
      <c r="F2412" s="5">
        <v>90598547</v>
      </c>
      <c r="G2412" s="5"/>
    </row>
    <row r="2413" spans="1:7">
      <c r="A2413" s="4">
        <v>2412</v>
      </c>
      <c r="B2413" s="6" t="s">
        <v>3287</v>
      </c>
      <c r="C2413" s="12" t="s">
        <v>3288</v>
      </c>
      <c r="D2413" s="5">
        <v>19000000</v>
      </c>
      <c r="E2413" s="5">
        <v>58571513</v>
      </c>
      <c r="F2413" s="5">
        <v>58571513</v>
      </c>
      <c r="G2413" s="5"/>
    </row>
    <row r="2414" spans="1:7">
      <c r="A2414" s="4">
        <v>2413</v>
      </c>
      <c r="B2414" s="6">
        <v>37895</v>
      </c>
      <c r="C2414" s="12" t="s">
        <v>3289</v>
      </c>
      <c r="D2414" s="5">
        <v>19000000</v>
      </c>
      <c r="E2414" s="5">
        <v>56127162</v>
      </c>
      <c r="F2414" s="5">
        <v>101564935</v>
      </c>
      <c r="G2414" s="5"/>
    </row>
    <row r="2415" spans="1:7">
      <c r="A2415" s="4">
        <v>2414</v>
      </c>
      <c r="B2415" s="6">
        <v>40126</v>
      </c>
      <c r="C2415" s="12" t="s">
        <v>3290</v>
      </c>
      <c r="D2415" s="5">
        <v>19000000</v>
      </c>
      <c r="E2415" s="5">
        <v>51733921</v>
      </c>
      <c r="F2415" s="5">
        <v>51733921</v>
      </c>
      <c r="G2415" s="5"/>
    </row>
    <row r="2416" spans="1:7">
      <c r="A2416" s="4">
        <v>2415</v>
      </c>
      <c r="B2416" s="6" t="s">
        <v>459</v>
      </c>
      <c r="C2416" s="12" t="s">
        <v>3291</v>
      </c>
      <c r="D2416" s="5">
        <v>19000000</v>
      </c>
      <c r="E2416" s="5">
        <v>51438175</v>
      </c>
      <c r="F2416" s="5">
        <v>70164105</v>
      </c>
      <c r="G2416" s="5"/>
    </row>
    <row r="2417" spans="1:7">
      <c r="A2417" s="4">
        <v>2416</v>
      </c>
      <c r="B2417" s="6" t="s">
        <v>3292</v>
      </c>
      <c r="C2417" s="12" t="s">
        <v>3293</v>
      </c>
      <c r="D2417" s="5">
        <v>19000000</v>
      </c>
      <c r="E2417" s="5">
        <v>44017374</v>
      </c>
      <c r="F2417" s="5">
        <v>44414369</v>
      </c>
      <c r="G2417" s="5"/>
    </row>
    <row r="2418" spans="1:7">
      <c r="A2418" s="4">
        <v>2417</v>
      </c>
      <c r="B2418" s="6" t="s">
        <v>3294</v>
      </c>
      <c r="C2418" s="12" t="s">
        <v>3295</v>
      </c>
      <c r="D2418" s="5">
        <v>19000000</v>
      </c>
      <c r="E2418" s="5">
        <v>41867960</v>
      </c>
      <c r="F2418" s="5">
        <v>68467960</v>
      </c>
      <c r="G2418" s="5"/>
    </row>
    <row r="2419" spans="1:7">
      <c r="A2419" s="4">
        <v>2418</v>
      </c>
      <c r="B2419" s="6" t="s">
        <v>3236</v>
      </c>
      <c r="C2419" s="12" t="s">
        <v>3296</v>
      </c>
      <c r="D2419" s="5">
        <v>19000000</v>
      </c>
      <c r="E2419" s="5">
        <v>40846082</v>
      </c>
      <c r="F2419" s="5">
        <v>65090541</v>
      </c>
      <c r="G2419" s="5"/>
    </row>
    <row r="2420" spans="1:7">
      <c r="A2420" s="4">
        <v>2419</v>
      </c>
      <c r="B2420" s="6" t="s">
        <v>2039</v>
      </c>
      <c r="C2420" s="12" t="s">
        <v>3297</v>
      </c>
      <c r="D2420" s="5">
        <v>19000000</v>
      </c>
      <c r="E2420" s="5">
        <v>39123589</v>
      </c>
      <c r="F2420" s="5">
        <v>56445534</v>
      </c>
      <c r="G2420" s="5"/>
    </row>
    <row r="2421" spans="1:7">
      <c r="A2421" s="4">
        <v>2420</v>
      </c>
      <c r="B2421" s="6" t="s">
        <v>861</v>
      </c>
      <c r="C2421" s="12" t="s">
        <v>3298</v>
      </c>
      <c r="D2421" s="5">
        <v>19000000</v>
      </c>
      <c r="E2421" s="5">
        <v>36843682</v>
      </c>
      <c r="F2421" s="5">
        <v>45005151</v>
      </c>
      <c r="G2421" s="5"/>
    </row>
    <row r="2422" spans="1:7">
      <c r="A2422" s="4">
        <v>2421</v>
      </c>
      <c r="B2422" s="6" t="s">
        <v>2145</v>
      </c>
      <c r="C2422" s="12" t="s">
        <v>3299</v>
      </c>
      <c r="D2422" s="5">
        <v>19000000</v>
      </c>
      <c r="E2422" s="5">
        <v>27758465</v>
      </c>
      <c r="F2422" s="5">
        <v>49858465</v>
      </c>
      <c r="G2422" s="5"/>
    </row>
    <row r="2423" spans="1:7">
      <c r="A2423" s="4">
        <v>2422</v>
      </c>
      <c r="B2423" s="6">
        <v>40391</v>
      </c>
      <c r="C2423" s="12" t="s">
        <v>3300</v>
      </c>
      <c r="D2423" s="5">
        <v>19000000</v>
      </c>
      <c r="E2423" s="5">
        <v>25918920</v>
      </c>
      <c r="F2423" s="5">
        <v>32618920</v>
      </c>
      <c r="G2423" s="5"/>
    </row>
    <row r="2424" spans="1:7">
      <c r="A2424" s="4">
        <v>2423</v>
      </c>
      <c r="B2424" s="6">
        <v>41497</v>
      </c>
      <c r="C2424" s="12" t="s">
        <v>3301</v>
      </c>
      <c r="D2424" s="5">
        <v>19000000</v>
      </c>
      <c r="E2424" s="5">
        <v>21488481</v>
      </c>
      <c r="F2424" s="5">
        <v>76086711</v>
      </c>
      <c r="G2424" s="5"/>
    </row>
    <row r="2425" spans="1:7">
      <c r="A2425" s="4">
        <v>2424</v>
      </c>
      <c r="B2425" s="6" t="s">
        <v>2398</v>
      </c>
      <c r="C2425" s="12" t="s">
        <v>3302</v>
      </c>
      <c r="D2425" s="5">
        <v>19000000</v>
      </c>
      <c r="E2425" s="5">
        <v>20300218</v>
      </c>
      <c r="F2425" s="5">
        <v>34352162</v>
      </c>
      <c r="G2425" s="5"/>
    </row>
    <row r="2426" spans="1:7">
      <c r="A2426" s="4">
        <v>2425</v>
      </c>
      <c r="B2426" s="6" t="s">
        <v>3303</v>
      </c>
      <c r="C2426" s="12" t="s">
        <v>3304</v>
      </c>
      <c r="D2426" s="5">
        <v>19000000</v>
      </c>
      <c r="E2426" s="5">
        <v>15911332</v>
      </c>
      <c r="F2426" s="5">
        <v>15911332</v>
      </c>
      <c r="G2426" s="5"/>
    </row>
    <row r="2427" spans="1:7">
      <c r="A2427" s="4">
        <v>2426</v>
      </c>
      <c r="B2427" s="6">
        <v>22869</v>
      </c>
      <c r="C2427" s="12" t="s">
        <v>3305</v>
      </c>
      <c r="D2427" s="5">
        <v>19000000</v>
      </c>
      <c r="E2427" s="5">
        <v>13680000</v>
      </c>
      <c r="F2427" s="5">
        <v>13680000</v>
      </c>
      <c r="G2427" s="5"/>
    </row>
    <row r="2428" spans="1:7">
      <c r="A2428" s="4">
        <v>2427</v>
      </c>
      <c r="B2428" s="6" t="s">
        <v>983</v>
      </c>
      <c r="C2428" s="12" t="s">
        <v>3306</v>
      </c>
      <c r="D2428" s="5">
        <v>19000000</v>
      </c>
      <c r="E2428" s="5">
        <v>10049886</v>
      </c>
      <c r="F2428" s="5">
        <v>274949886</v>
      </c>
      <c r="G2428" s="5"/>
    </row>
    <row r="2429" spans="1:7">
      <c r="A2429" s="4">
        <v>2428</v>
      </c>
      <c r="B2429" s="6" t="s">
        <v>2119</v>
      </c>
      <c r="C2429" s="12" t="s">
        <v>3307</v>
      </c>
      <c r="D2429" s="5">
        <v>19000000</v>
      </c>
      <c r="E2429" s="5">
        <v>8402485</v>
      </c>
      <c r="F2429" s="5">
        <v>10412485</v>
      </c>
      <c r="G2429" s="5"/>
    </row>
    <row r="2430" spans="1:7">
      <c r="A2430" s="4">
        <v>2429</v>
      </c>
      <c r="B2430" s="6">
        <v>36039</v>
      </c>
      <c r="C2430" s="12" t="s">
        <v>3308</v>
      </c>
      <c r="D2430" s="5">
        <v>19000000</v>
      </c>
      <c r="E2430" s="5">
        <v>8123860</v>
      </c>
      <c r="F2430" s="5">
        <v>8123860</v>
      </c>
      <c r="G2430" s="5"/>
    </row>
    <row r="2431" spans="1:7">
      <c r="A2431" s="4">
        <v>2430</v>
      </c>
      <c r="B2431" s="6">
        <v>40636</v>
      </c>
      <c r="C2431" s="12" t="s">
        <v>3309</v>
      </c>
      <c r="D2431" s="5">
        <v>19000000</v>
      </c>
      <c r="E2431" s="5">
        <v>6928068</v>
      </c>
      <c r="F2431" s="5">
        <v>7576604</v>
      </c>
      <c r="G2431" s="5"/>
    </row>
    <row r="2432" spans="1:7">
      <c r="A2432" s="4">
        <v>2431</v>
      </c>
      <c r="B2432" s="6" t="s">
        <v>656</v>
      </c>
      <c r="C2432" s="12" t="s">
        <v>3310</v>
      </c>
      <c r="D2432" s="5">
        <v>19000000</v>
      </c>
      <c r="E2432" s="5">
        <v>5310554</v>
      </c>
      <c r="F2432" s="5">
        <v>5714913</v>
      </c>
      <c r="G2432" s="5"/>
    </row>
    <row r="2433" spans="1:7">
      <c r="A2433" s="4">
        <v>2432</v>
      </c>
      <c r="B2433" s="6">
        <v>23377</v>
      </c>
      <c r="C2433" s="12" t="s">
        <v>3311</v>
      </c>
      <c r="D2433" s="5">
        <v>19000000</v>
      </c>
      <c r="E2433" s="5">
        <v>4750000</v>
      </c>
      <c r="F2433" s="5">
        <v>4750000</v>
      </c>
      <c r="G2433" s="5"/>
    </row>
    <row r="2434" spans="1:7">
      <c r="A2434" s="4">
        <v>2433</v>
      </c>
      <c r="B2434" s="6" t="s">
        <v>2679</v>
      </c>
      <c r="C2434" s="12" t="s">
        <v>3312</v>
      </c>
      <c r="D2434" s="5">
        <v>19000000</v>
      </c>
      <c r="E2434" s="5">
        <v>2119994</v>
      </c>
      <c r="F2434" s="5">
        <v>2119994</v>
      </c>
      <c r="G2434" s="5"/>
    </row>
    <row r="2435" spans="1:7">
      <c r="A2435" s="4">
        <v>2434</v>
      </c>
      <c r="B2435" s="6" t="s">
        <v>1362</v>
      </c>
      <c r="C2435" s="12" t="s">
        <v>3313</v>
      </c>
      <c r="D2435" s="5">
        <v>19000000</v>
      </c>
      <c r="E2435" s="5">
        <v>1353824</v>
      </c>
      <c r="F2435" s="5">
        <v>1353824</v>
      </c>
      <c r="G2435" s="5"/>
    </row>
    <row r="2436" spans="1:7">
      <c r="A2436" s="4">
        <v>2435</v>
      </c>
      <c r="B2436" s="6" t="s">
        <v>2489</v>
      </c>
      <c r="C2436" s="12" t="s">
        <v>3314</v>
      </c>
      <c r="D2436" s="5">
        <v>19000000</v>
      </c>
      <c r="E2436" s="4">
        <v>0</v>
      </c>
      <c r="F2436" s="4">
        <v>0</v>
      </c>
    </row>
    <row r="2437" spans="1:7">
      <c r="A2437" s="4">
        <v>2436</v>
      </c>
      <c r="B2437" s="6" t="s">
        <v>771</v>
      </c>
      <c r="C2437" s="12" t="s">
        <v>3315</v>
      </c>
      <c r="D2437" s="5">
        <v>18975000</v>
      </c>
      <c r="E2437" s="5">
        <v>20700082</v>
      </c>
      <c r="F2437" s="5">
        <v>47751015</v>
      </c>
      <c r="G2437" s="5"/>
    </row>
    <row r="2438" spans="1:7">
      <c r="A2438" s="4">
        <v>2437</v>
      </c>
      <c r="B2438" s="6" t="s">
        <v>510</v>
      </c>
      <c r="C2438" s="12" t="s">
        <v>3316</v>
      </c>
      <c r="D2438" s="5">
        <v>18900000</v>
      </c>
      <c r="E2438" s="5">
        <v>320700</v>
      </c>
      <c r="F2438" s="5">
        <v>26063572</v>
      </c>
      <c r="G2438" s="5"/>
    </row>
    <row r="2439" spans="1:7">
      <c r="A2439" s="4">
        <v>2438</v>
      </c>
      <c r="B2439" s="6" t="s">
        <v>3317</v>
      </c>
      <c r="C2439" s="12" t="s">
        <v>3318</v>
      </c>
      <c r="D2439" s="5">
        <v>18500000</v>
      </c>
      <c r="E2439" s="5">
        <v>65233369</v>
      </c>
      <c r="F2439" s="5">
        <v>109175673</v>
      </c>
      <c r="G2439" s="5"/>
    </row>
    <row r="2440" spans="1:7">
      <c r="A2440" s="4">
        <v>2439</v>
      </c>
      <c r="B2440" s="6">
        <v>37419</v>
      </c>
      <c r="C2440" s="12" t="s">
        <v>3319</v>
      </c>
      <c r="D2440" s="5">
        <v>18500000</v>
      </c>
      <c r="E2440" s="5">
        <v>22498520</v>
      </c>
      <c r="F2440" s="5">
        <v>22498520</v>
      </c>
      <c r="G2440" s="5"/>
    </row>
    <row r="2441" spans="1:7">
      <c r="A2441" s="4">
        <v>2440</v>
      </c>
      <c r="B2441" s="6">
        <v>39854</v>
      </c>
      <c r="C2441" s="12" t="s">
        <v>3320</v>
      </c>
      <c r="D2441" s="5">
        <v>18500000</v>
      </c>
      <c r="E2441" s="5">
        <v>18451251</v>
      </c>
      <c r="F2441" s="5">
        <v>32679264</v>
      </c>
      <c r="G2441" s="5"/>
    </row>
    <row r="2442" spans="1:7">
      <c r="A2442" s="4">
        <v>2441</v>
      </c>
      <c r="B2442" s="6" t="s">
        <v>3321</v>
      </c>
      <c r="C2442" s="12" t="s">
        <v>3322</v>
      </c>
      <c r="D2442" s="5">
        <v>18500000</v>
      </c>
      <c r="E2442" s="5">
        <v>10680275</v>
      </c>
      <c r="F2442" s="5">
        <v>13711903</v>
      </c>
      <c r="G2442" s="5"/>
    </row>
    <row r="2443" spans="1:7">
      <c r="A2443" s="4">
        <v>2442</v>
      </c>
      <c r="B2443" s="6">
        <v>39545</v>
      </c>
      <c r="C2443" s="12" t="s">
        <v>3323</v>
      </c>
      <c r="D2443" s="5">
        <v>18500000</v>
      </c>
      <c r="E2443" s="5">
        <v>6198883</v>
      </c>
      <c r="F2443" s="5">
        <v>33954018</v>
      </c>
      <c r="G2443" s="5"/>
    </row>
    <row r="2444" spans="1:7">
      <c r="A2444" s="4">
        <v>2443</v>
      </c>
      <c r="B2444" s="6">
        <v>36924</v>
      </c>
      <c r="C2444" s="12" t="s">
        <v>3324</v>
      </c>
      <c r="D2444" s="5">
        <v>18500000</v>
      </c>
      <c r="E2444" s="5">
        <v>4221341</v>
      </c>
      <c r="F2444" s="5">
        <v>4221341</v>
      </c>
      <c r="G2444" s="5"/>
    </row>
    <row r="2445" spans="1:7">
      <c r="A2445" s="4">
        <v>2444</v>
      </c>
      <c r="B2445" s="6">
        <v>41887</v>
      </c>
      <c r="C2445" s="12" t="s">
        <v>3325</v>
      </c>
      <c r="D2445" s="5">
        <v>18000000</v>
      </c>
      <c r="E2445" s="5">
        <v>150086800</v>
      </c>
      <c r="F2445" s="5">
        <v>270594534</v>
      </c>
      <c r="G2445" s="5"/>
    </row>
    <row r="2446" spans="1:7">
      <c r="A2446" s="4">
        <v>2445</v>
      </c>
      <c r="B2446" s="6">
        <v>38787</v>
      </c>
      <c r="C2446" s="12" t="s">
        <v>3326</v>
      </c>
      <c r="D2446" s="5">
        <v>18000000</v>
      </c>
      <c r="E2446" s="5">
        <v>128505958</v>
      </c>
      <c r="F2446" s="5">
        <v>261443242</v>
      </c>
      <c r="G2446" s="5"/>
    </row>
    <row r="2447" spans="1:7">
      <c r="A2447" s="4">
        <v>2446</v>
      </c>
      <c r="B2447" s="6" t="s">
        <v>3327</v>
      </c>
      <c r="C2447" s="12" t="s">
        <v>3328</v>
      </c>
      <c r="D2447" s="5">
        <v>18000000</v>
      </c>
      <c r="E2447" s="5">
        <v>119920129</v>
      </c>
      <c r="F2447" s="5">
        <v>351620129</v>
      </c>
      <c r="G2447" s="5"/>
    </row>
    <row r="2448" spans="1:7">
      <c r="A2448" s="4">
        <v>2447</v>
      </c>
      <c r="B2448" s="6">
        <v>32208</v>
      </c>
      <c r="C2448" s="12" t="s">
        <v>3329</v>
      </c>
      <c r="D2448" s="5">
        <v>18000000</v>
      </c>
      <c r="E2448" s="5">
        <v>114968774</v>
      </c>
      <c r="F2448" s="5">
        <v>151668774</v>
      </c>
      <c r="G2448" s="5"/>
    </row>
    <row r="2449" spans="1:7">
      <c r="A2449" s="4">
        <v>2448</v>
      </c>
      <c r="B2449" s="6" t="s">
        <v>997</v>
      </c>
      <c r="C2449" s="12" t="s">
        <v>3330</v>
      </c>
      <c r="D2449" s="5">
        <v>18000000</v>
      </c>
      <c r="E2449" s="5">
        <v>96493426</v>
      </c>
      <c r="F2449" s="5">
        <v>141809235</v>
      </c>
      <c r="G2449" s="5"/>
    </row>
    <row r="2450" spans="1:7">
      <c r="A2450" s="4">
        <v>2449</v>
      </c>
      <c r="B2450" s="6" t="s">
        <v>2281</v>
      </c>
      <c r="C2450" s="12" t="s">
        <v>3331</v>
      </c>
      <c r="D2450" s="5">
        <v>18000000</v>
      </c>
      <c r="E2450" s="5">
        <v>86047227</v>
      </c>
      <c r="F2450" s="5">
        <v>130953026</v>
      </c>
      <c r="G2450" s="5"/>
    </row>
    <row r="2451" spans="1:7">
      <c r="A2451" s="4">
        <v>2450</v>
      </c>
      <c r="B2451" s="6">
        <v>30687</v>
      </c>
      <c r="C2451" s="12" t="s">
        <v>3332</v>
      </c>
      <c r="D2451" s="5">
        <v>18000000</v>
      </c>
      <c r="E2451" s="5">
        <v>76471046</v>
      </c>
      <c r="F2451" s="5">
        <v>87000000</v>
      </c>
      <c r="G2451" s="5"/>
    </row>
    <row r="2452" spans="1:7">
      <c r="A2452" s="4">
        <v>2451</v>
      </c>
      <c r="B2452" s="6">
        <v>38604</v>
      </c>
      <c r="C2452" s="12" t="s">
        <v>3333</v>
      </c>
      <c r="D2452" s="5">
        <v>18000000</v>
      </c>
      <c r="E2452" s="5">
        <v>75072454</v>
      </c>
      <c r="F2452" s="5">
        <v>144529078</v>
      </c>
      <c r="G2452" s="5"/>
    </row>
    <row r="2453" spans="1:7">
      <c r="A2453" s="4">
        <v>2452</v>
      </c>
      <c r="B2453" s="6">
        <v>36445</v>
      </c>
      <c r="C2453" s="12" t="s">
        <v>3334</v>
      </c>
      <c r="D2453" s="5">
        <v>18000000</v>
      </c>
      <c r="E2453" s="5">
        <v>65535067</v>
      </c>
      <c r="F2453" s="5">
        <v>92935067</v>
      </c>
      <c r="G2453" s="5"/>
    </row>
    <row r="2454" spans="1:7">
      <c r="A2454" s="4">
        <v>2453</v>
      </c>
      <c r="B2454" s="6">
        <v>38140</v>
      </c>
      <c r="C2454" s="12" t="s">
        <v>3335</v>
      </c>
      <c r="D2454" s="5">
        <v>18000000</v>
      </c>
      <c r="E2454" s="5">
        <v>65070412</v>
      </c>
      <c r="F2454" s="5">
        <v>65842412</v>
      </c>
      <c r="G2454" s="5"/>
    </row>
    <row r="2455" spans="1:7">
      <c r="A2455" s="4">
        <v>2454</v>
      </c>
      <c r="B2455" s="6" t="s">
        <v>1698</v>
      </c>
      <c r="C2455" s="12" t="s">
        <v>3336</v>
      </c>
      <c r="D2455" s="5">
        <v>18000000</v>
      </c>
      <c r="E2455" s="5">
        <v>60062868</v>
      </c>
      <c r="F2455" s="5">
        <v>92357499</v>
      </c>
      <c r="G2455" s="5"/>
    </row>
    <row r="2456" spans="1:7">
      <c r="A2456" s="4">
        <v>2455</v>
      </c>
      <c r="B2456" s="6" t="s">
        <v>616</v>
      </c>
      <c r="C2456" s="12" t="s">
        <v>3337</v>
      </c>
      <c r="D2456" s="5">
        <v>18000000</v>
      </c>
      <c r="E2456" s="5">
        <v>60060328</v>
      </c>
      <c r="F2456" s="5">
        <v>77147031</v>
      </c>
      <c r="G2456" s="5"/>
    </row>
    <row r="2457" spans="1:7">
      <c r="A2457" s="4">
        <v>2456</v>
      </c>
      <c r="B2457" s="6">
        <v>32117</v>
      </c>
      <c r="C2457" s="12" t="s">
        <v>3338</v>
      </c>
      <c r="D2457" s="5">
        <v>18000000</v>
      </c>
      <c r="E2457" s="5">
        <v>59735548</v>
      </c>
      <c r="F2457" s="5">
        <v>98267558</v>
      </c>
      <c r="G2457" s="5"/>
    </row>
    <row r="2458" spans="1:7">
      <c r="A2458" s="4">
        <v>2457</v>
      </c>
      <c r="B2458" s="6" t="s">
        <v>25</v>
      </c>
      <c r="C2458" s="12" t="s">
        <v>3339</v>
      </c>
      <c r="D2458" s="5">
        <v>18000000</v>
      </c>
      <c r="E2458" s="5">
        <v>59689605</v>
      </c>
      <c r="F2458" s="5">
        <v>91651878</v>
      </c>
      <c r="G2458" s="5"/>
    </row>
    <row r="2459" spans="1:7">
      <c r="A2459" s="4">
        <v>2458</v>
      </c>
      <c r="B2459" s="6">
        <v>35466</v>
      </c>
      <c r="C2459" s="12" t="s">
        <v>3340</v>
      </c>
      <c r="D2459" s="5">
        <v>18000000</v>
      </c>
      <c r="E2459" s="5">
        <v>53883989</v>
      </c>
      <c r="F2459" s="5">
        <v>67683989</v>
      </c>
      <c r="G2459" s="5"/>
    </row>
    <row r="2460" spans="1:7">
      <c r="A2460" s="4">
        <v>2459</v>
      </c>
      <c r="B2460" s="6" t="s">
        <v>880</v>
      </c>
      <c r="C2460" s="12" t="s">
        <v>3341</v>
      </c>
      <c r="D2460" s="5">
        <v>18000000</v>
      </c>
      <c r="E2460" s="5">
        <v>52698535</v>
      </c>
      <c r="F2460" s="5">
        <v>73695194</v>
      </c>
      <c r="G2460" s="5"/>
    </row>
    <row r="2461" spans="1:7">
      <c r="A2461" s="4">
        <v>2460</v>
      </c>
      <c r="B2461" s="6" t="s">
        <v>3342</v>
      </c>
      <c r="C2461" s="12" t="s">
        <v>3343</v>
      </c>
      <c r="D2461" s="5">
        <v>18000000</v>
      </c>
      <c r="E2461" s="5">
        <v>51973029</v>
      </c>
      <c r="F2461" s="5">
        <v>51973029</v>
      </c>
      <c r="G2461" s="5"/>
    </row>
    <row r="2462" spans="1:7">
      <c r="A2462" s="4">
        <v>2461</v>
      </c>
      <c r="B2462" s="6">
        <v>39756</v>
      </c>
      <c r="C2462" s="12" t="s">
        <v>3344</v>
      </c>
      <c r="D2462" s="5">
        <v>18000000</v>
      </c>
      <c r="E2462" s="5">
        <v>43869350</v>
      </c>
      <c r="F2462" s="5">
        <v>57193655</v>
      </c>
      <c r="G2462" s="5"/>
    </row>
    <row r="2463" spans="1:7">
      <c r="A2463" s="4">
        <v>2462</v>
      </c>
      <c r="B2463" s="6">
        <v>40759</v>
      </c>
      <c r="C2463" s="12" t="s">
        <v>3345</v>
      </c>
      <c r="D2463" s="5">
        <v>18000000</v>
      </c>
      <c r="E2463" s="5">
        <v>43853424</v>
      </c>
      <c r="F2463" s="5">
        <v>47158652</v>
      </c>
      <c r="G2463" s="5"/>
    </row>
    <row r="2464" spans="1:7">
      <c r="A2464" s="4">
        <v>2463</v>
      </c>
      <c r="B2464" s="6" t="s">
        <v>681</v>
      </c>
      <c r="C2464" s="12" t="s">
        <v>3346</v>
      </c>
      <c r="D2464" s="5">
        <v>18000000</v>
      </c>
      <c r="E2464" s="5">
        <v>43601508</v>
      </c>
      <c r="F2464" s="5">
        <v>57490024</v>
      </c>
      <c r="G2464" s="5"/>
    </row>
    <row r="2465" spans="1:7">
      <c r="A2465" s="4">
        <v>2464</v>
      </c>
      <c r="B2465" s="6" t="s">
        <v>756</v>
      </c>
      <c r="C2465" s="12" t="s">
        <v>3347</v>
      </c>
      <c r="D2465" s="5">
        <v>18000000</v>
      </c>
      <c r="E2465" s="5">
        <v>42340598</v>
      </c>
      <c r="F2465" s="5">
        <v>103215094</v>
      </c>
      <c r="G2465" s="5"/>
    </row>
    <row r="2466" spans="1:7">
      <c r="A2466" s="4">
        <v>2465</v>
      </c>
      <c r="B2466" s="6">
        <v>31695</v>
      </c>
      <c r="C2466" s="12" t="s">
        <v>3348</v>
      </c>
      <c r="D2466" s="5">
        <v>18000000</v>
      </c>
      <c r="E2466" s="5">
        <v>41382841</v>
      </c>
      <c r="F2466" s="5">
        <v>41382841</v>
      </c>
      <c r="G2466" s="5"/>
    </row>
    <row r="2467" spans="1:7">
      <c r="A2467" s="4">
        <v>2466</v>
      </c>
      <c r="B2467" s="6" t="s">
        <v>3349</v>
      </c>
      <c r="C2467" s="12" t="s">
        <v>3350</v>
      </c>
      <c r="D2467" s="5">
        <v>18000000</v>
      </c>
      <c r="E2467" s="5">
        <v>41300105</v>
      </c>
      <c r="F2467" s="5">
        <v>41300105</v>
      </c>
      <c r="G2467" s="5"/>
    </row>
    <row r="2468" spans="1:7">
      <c r="A2468" s="4">
        <v>2467</v>
      </c>
      <c r="B2468" s="6">
        <v>37561</v>
      </c>
      <c r="C2468" s="12" t="s">
        <v>3351</v>
      </c>
      <c r="D2468" s="5">
        <v>18000000</v>
      </c>
      <c r="E2468" s="5">
        <v>41059716</v>
      </c>
      <c r="F2468" s="5">
        <v>43308707</v>
      </c>
      <c r="G2468" s="5"/>
    </row>
    <row r="2469" spans="1:7">
      <c r="A2469" s="4">
        <v>2468</v>
      </c>
      <c r="B2469" s="6" t="s">
        <v>406</v>
      </c>
      <c r="C2469" s="12" t="s">
        <v>3352</v>
      </c>
      <c r="D2469" s="5">
        <v>18000000</v>
      </c>
      <c r="E2469" s="5">
        <v>33404871</v>
      </c>
      <c r="F2469" s="5">
        <v>102912961</v>
      </c>
      <c r="G2469" s="5"/>
    </row>
    <row r="2470" spans="1:7">
      <c r="A2470" s="4">
        <v>2469</v>
      </c>
      <c r="B2470" s="6" t="s">
        <v>1316</v>
      </c>
      <c r="C2470" s="12" t="s">
        <v>3353</v>
      </c>
      <c r="D2470" s="5">
        <v>18000000</v>
      </c>
      <c r="E2470" s="5">
        <v>31567134</v>
      </c>
      <c r="F2470" s="5">
        <v>77635035</v>
      </c>
      <c r="G2470" s="5"/>
    </row>
    <row r="2471" spans="1:7">
      <c r="A2471" s="4">
        <v>2470</v>
      </c>
      <c r="B2471" s="6">
        <v>37753</v>
      </c>
      <c r="C2471" s="12" t="s">
        <v>3354</v>
      </c>
      <c r="D2471" s="5">
        <v>18000000</v>
      </c>
      <c r="E2471" s="5">
        <v>30272254</v>
      </c>
      <c r="F2471" s="5">
        <v>62646763</v>
      </c>
      <c r="G2471" s="5"/>
    </row>
    <row r="2472" spans="1:7">
      <c r="A2472" s="4">
        <v>2471</v>
      </c>
      <c r="B2472" s="6" t="s">
        <v>1386</v>
      </c>
      <c r="C2472" s="12" t="s">
        <v>3355</v>
      </c>
      <c r="D2472" s="5">
        <v>18000000</v>
      </c>
      <c r="E2472" s="5">
        <v>29511112</v>
      </c>
      <c r="F2472" s="5">
        <v>37048526</v>
      </c>
      <c r="G2472" s="5"/>
    </row>
    <row r="2473" spans="1:7">
      <c r="A2473" s="4">
        <v>2472</v>
      </c>
      <c r="B2473" s="6" t="s">
        <v>3356</v>
      </c>
      <c r="C2473" s="12" t="s">
        <v>3357</v>
      </c>
      <c r="D2473" s="5">
        <v>18000000</v>
      </c>
      <c r="E2473" s="5">
        <v>26936265</v>
      </c>
      <c r="F2473" s="5">
        <v>26936265</v>
      </c>
      <c r="G2473" s="5"/>
    </row>
    <row r="2474" spans="1:7">
      <c r="A2474" s="4">
        <v>2473</v>
      </c>
      <c r="B2474" s="6" t="s">
        <v>3358</v>
      </c>
      <c r="C2474" s="12" t="s">
        <v>3359</v>
      </c>
      <c r="D2474" s="5">
        <v>18000000</v>
      </c>
      <c r="E2474" s="5">
        <v>26593580</v>
      </c>
      <c r="F2474" s="5">
        <v>26593580</v>
      </c>
      <c r="G2474" s="5"/>
    </row>
    <row r="2475" spans="1:7">
      <c r="A2475" s="4">
        <v>2474</v>
      </c>
      <c r="B2475" s="6" t="s">
        <v>3360</v>
      </c>
      <c r="C2475" s="12" t="s">
        <v>3361</v>
      </c>
      <c r="D2475" s="5">
        <v>18000000</v>
      </c>
      <c r="E2475" s="5">
        <v>26400000</v>
      </c>
      <c r="F2475" s="5">
        <v>26400000</v>
      </c>
      <c r="G2475" s="5"/>
    </row>
    <row r="2476" spans="1:7">
      <c r="A2476" s="4">
        <v>2475</v>
      </c>
      <c r="B2476" s="6" t="s">
        <v>2812</v>
      </c>
      <c r="C2476" s="12" t="s">
        <v>3362</v>
      </c>
      <c r="D2476" s="5">
        <v>18000000</v>
      </c>
      <c r="E2476" s="5">
        <v>26302731</v>
      </c>
      <c r="F2476" s="5">
        <v>42167286</v>
      </c>
      <c r="G2476" s="5"/>
    </row>
    <row r="2477" spans="1:7">
      <c r="A2477" s="4">
        <v>2476</v>
      </c>
      <c r="B2477" s="6" t="s">
        <v>3363</v>
      </c>
      <c r="C2477" s="12" t="s">
        <v>3364</v>
      </c>
      <c r="D2477" s="5">
        <v>18000000</v>
      </c>
      <c r="E2477" s="5">
        <v>24911670</v>
      </c>
      <c r="F2477" s="5">
        <v>24911670</v>
      </c>
      <c r="G2477" s="5"/>
    </row>
    <row r="2478" spans="1:7">
      <c r="A2478" s="4">
        <v>2477</v>
      </c>
      <c r="B2478" s="6">
        <v>40090</v>
      </c>
      <c r="C2478" s="12" t="s">
        <v>3365</v>
      </c>
      <c r="D2478" s="5">
        <v>18000000</v>
      </c>
      <c r="E2478" s="5">
        <v>24007324</v>
      </c>
      <c r="F2478" s="5">
        <v>27148898</v>
      </c>
      <c r="G2478" s="5"/>
    </row>
    <row r="2479" spans="1:7">
      <c r="A2479" s="4">
        <v>2478</v>
      </c>
      <c r="B2479" s="6" t="s">
        <v>3366</v>
      </c>
      <c r="C2479" s="12" t="s">
        <v>3367</v>
      </c>
      <c r="D2479" s="5">
        <v>18000000</v>
      </c>
      <c r="E2479" s="5">
        <v>23380203</v>
      </c>
      <c r="F2479" s="5">
        <v>23380203</v>
      </c>
      <c r="G2479" s="5"/>
    </row>
    <row r="2480" spans="1:7">
      <c r="A2480" s="4">
        <v>2479</v>
      </c>
      <c r="B2480" s="6" t="s">
        <v>495</v>
      </c>
      <c r="C2480" s="12" t="s">
        <v>3368</v>
      </c>
      <c r="D2480" s="5">
        <v>18000000</v>
      </c>
      <c r="E2480" s="5">
        <v>22965110</v>
      </c>
      <c r="F2480" s="5">
        <v>36133014</v>
      </c>
      <c r="G2480" s="5"/>
    </row>
    <row r="2481" spans="1:7">
      <c r="A2481" s="4">
        <v>2480</v>
      </c>
      <c r="B2481" s="6" t="s">
        <v>781</v>
      </c>
      <c r="C2481" s="12" t="s">
        <v>3369</v>
      </c>
      <c r="D2481" s="5">
        <v>18000000</v>
      </c>
      <c r="E2481" s="5">
        <v>22455510</v>
      </c>
      <c r="F2481" s="5">
        <v>80227619</v>
      </c>
      <c r="G2481" s="5"/>
    </row>
    <row r="2482" spans="1:7">
      <c r="A2482" s="4">
        <v>2481</v>
      </c>
      <c r="B2482" s="6">
        <v>31149</v>
      </c>
      <c r="C2482" s="12" t="s">
        <v>3370</v>
      </c>
      <c r="D2482" s="5">
        <v>18000000</v>
      </c>
      <c r="E2482" s="5">
        <v>19739000</v>
      </c>
      <c r="F2482" s="5">
        <v>19739000</v>
      </c>
      <c r="G2482" s="5"/>
    </row>
    <row r="2483" spans="1:7">
      <c r="A2483" s="4">
        <v>2482</v>
      </c>
      <c r="B2483" s="6">
        <v>40309</v>
      </c>
      <c r="C2483" s="12" t="s">
        <v>3371</v>
      </c>
      <c r="D2483" s="5">
        <v>18000000</v>
      </c>
      <c r="E2483" s="5">
        <v>18335230</v>
      </c>
      <c r="F2483" s="5">
        <v>60217171</v>
      </c>
      <c r="G2483" s="5"/>
    </row>
    <row r="2484" spans="1:7">
      <c r="A2484" s="4">
        <v>2483</v>
      </c>
      <c r="B2484" s="6" t="s">
        <v>342</v>
      </c>
      <c r="C2484" s="12" t="s">
        <v>3372</v>
      </c>
      <c r="D2484" s="5">
        <v>18000000</v>
      </c>
      <c r="E2484" s="5">
        <v>17266359</v>
      </c>
      <c r="F2484" s="5">
        <v>29934477</v>
      </c>
      <c r="G2484" s="5"/>
    </row>
    <row r="2485" spans="1:7">
      <c r="A2485" s="4">
        <v>2484</v>
      </c>
      <c r="B2485" s="6">
        <v>36865</v>
      </c>
      <c r="C2485" s="12" t="s">
        <v>3373</v>
      </c>
      <c r="D2485" s="5">
        <v>18000000</v>
      </c>
      <c r="E2485" s="5">
        <v>17200925</v>
      </c>
      <c r="F2485" s="5">
        <v>21361109</v>
      </c>
      <c r="G2485" s="5"/>
    </row>
    <row r="2486" spans="1:7">
      <c r="A2486" s="4">
        <v>2485</v>
      </c>
      <c r="B2486" s="6" t="s">
        <v>1483</v>
      </c>
      <c r="C2486" s="12" t="s">
        <v>3374</v>
      </c>
      <c r="D2486" s="5">
        <v>18000000</v>
      </c>
      <c r="E2486" s="5">
        <v>17062499</v>
      </c>
      <c r="F2486" s="5">
        <v>27426111</v>
      </c>
      <c r="G2486" s="5"/>
    </row>
    <row r="2487" spans="1:7">
      <c r="A2487" s="4">
        <v>2486</v>
      </c>
      <c r="B2487" s="6">
        <v>38140</v>
      </c>
      <c r="C2487" s="12" t="s">
        <v>3375</v>
      </c>
      <c r="D2487" s="5">
        <v>18000000</v>
      </c>
      <c r="E2487" s="5">
        <v>16703799</v>
      </c>
      <c r="F2487" s="5">
        <v>16959614</v>
      </c>
      <c r="G2487" s="5"/>
    </row>
    <row r="2488" spans="1:7">
      <c r="A2488" s="4">
        <v>2487</v>
      </c>
      <c r="B2488" s="6" t="s">
        <v>1953</v>
      </c>
      <c r="C2488" s="12" t="s">
        <v>3376</v>
      </c>
      <c r="D2488" s="5">
        <v>18000000</v>
      </c>
      <c r="E2488" s="5">
        <v>16131410</v>
      </c>
      <c r="F2488" s="5">
        <v>26131410</v>
      </c>
      <c r="G2488" s="5"/>
    </row>
    <row r="2489" spans="1:7">
      <c r="A2489" s="4">
        <v>2488</v>
      </c>
      <c r="B2489" s="6" t="s">
        <v>3294</v>
      </c>
      <c r="C2489" s="12" t="s">
        <v>3377</v>
      </c>
      <c r="D2489" s="5">
        <v>18000000</v>
      </c>
      <c r="E2489" s="5">
        <v>15652637</v>
      </c>
      <c r="F2489" s="5">
        <v>23889158</v>
      </c>
      <c r="G2489" s="5"/>
    </row>
    <row r="2490" spans="1:7">
      <c r="A2490" s="4">
        <v>2489</v>
      </c>
      <c r="B2490" s="6">
        <v>40391</v>
      </c>
      <c r="C2490" s="12" t="s">
        <v>3378</v>
      </c>
      <c r="D2490" s="5">
        <v>18000000</v>
      </c>
      <c r="E2490" s="5">
        <v>15285588</v>
      </c>
      <c r="F2490" s="5">
        <v>19685588</v>
      </c>
      <c r="G2490" s="5"/>
    </row>
    <row r="2491" spans="1:7">
      <c r="A2491" s="4">
        <v>2490</v>
      </c>
      <c r="B2491" s="6" t="s">
        <v>512</v>
      </c>
      <c r="C2491" s="12" t="s">
        <v>3379</v>
      </c>
      <c r="D2491" s="5">
        <v>18000000</v>
      </c>
      <c r="E2491" s="5">
        <v>15160801</v>
      </c>
      <c r="F2491" s="5">
        <v>17360801</v>
      </c>
      <c r="G2491" s="5"/>
    </row>
    <row r="2492" spans="1:7">
      <c r="A2492" s="4">
        <v>2491</v>
      </c>
      <c r="B2492" s="6">
        <v>40093</v>
      </c>
      <c r="C2492" s="12" t="s">
        <v>3380</v>
      </c>
      <c r="D2492" s="5">
        <v>18000000</v>
      </c>
      <c r="E2492" s="5">
        <v>14800725</v>
      </c>
      <c r="F2492" s="5">
        <v>16382538</v>
      </c>
      <c r="G2492" s="5"/>
    </row>
    <row r="2493" spans="1:7">
      <c r="A2493" s="4">
        <v>2492</v>
      </c>
      <c r="B2493" s="6" t="s">
        <v>3381</v>
      </c>
      <c r="C2493" s="12" t="s">
        <v>3382</v>
      </c>
      <c r="D2493" s="5">
        <v>18000000</v>
      </c>
      <c r="E2493" s="5">
        <v>13747234</v>
      </c>
      <c r="F2493" s="5">
        <v>13747234</v>
      </c>
      <c r="G2493" s="5"/>
    </row>
    <row r="2494" spans="1:7">
      <c r="A2494" s="4">
        <v>2493</v>
      </c>
      <c r="B2494" s="6" t="s">
        <v>2081</v>
      </c>
      <c r="C2494" s="12" t="s">
        <v>3383</v>
      </c>
      <c r="D2494" s="5">
        <v>18000000</v>
      </c>
      <c r="E2494" s="5">
        <v>13491653</v>
      </c>
      <c r="F2494" s="5">
        <v>27491653</v>
      </c>
      <c r="G2494" s="5"/>
    </row>
    <row r="2495" spans="1:7">
      <c r="A2495" s="4">
        <v>2494</v>
      </c>
      <c r="B2495" s="6" t="s">
        <v>3384</v>
      </c>
      <c r="C2495" s="12" t="s">
        <v>3385</v>
      </c>
      <c r="D2495" s="5">
        <v>18000000</v>
      </c>
      <c r="E2495" s="5">
        <v>13400000</v>
      </c>
      <c r="F2495" s="5">
        <v>13400000</v>
      </c>
      <c r="G2495" s="5"/>
    </row>
    <row r="2496" spans="1:7">
      <c r="A2496" s="4">
        <v>2495</v>
      </c>
      <c r="B2496" s="6" t="s">
        <v>3386</v>
      </c>
      <c r="C2496" s="12" t="s">
        <v>3387</v>
      </c>
      <c r="D2496" s="5">
        <v>18000000</v>
      </c>
      <c r="E2496" s="5">
        <v>13371528</v>
      </c>
      <c r="F2496" s="5">
        <v>14189810</v>
      </c>
      <c r="G2496" s="5"/>
    </row>
    <row r="2497" spans="1:7">
      <c r="A2497" s="4">
        <v>2496</v>
      </c>
      <c r="B2497" s="6" t="s">
        <v>3388</v>
      </c>
      <c r="C2497" s="12" t="s">
        <v>3389</v>
      </c>
      <c r="D2497" s="5">
        <v>18000000</v>
      </c>
      <c r="E2497" s="5">
        <v>10501938</v>
      </c>
      <c r="F2497" s="5">
        <v>11813989</v>
      </c>
      <c r="G2497" s="5"/>
    </row>
    <row r="2498" spans="1:7">
      <c r="A2498" s="4">
        <v>2497</v>
      </c>
      <c r="B2498" s="6" t="s">
        <v>1506</v>
      </c>
      <c r="C2498" s="12" t="s">
        <v>3390</v>
      </c>
      <c r="D2498" s="5">
        <v>18000000</v>
      </c>
      <c r="E2498" s="5">
        <v>8038061</v>
      </c>
      <c r="F2498" s="5">
        <v>16011975</v>
      </c>
      <c r="G2498" s="5"/>
    </row>
    <row r="2499" spans="1:7">
      <c r="A2499" s="4">
        <v>2498</v>
      </c>
      <c r="B2499" s="6" t="s">
        <v>1844</v>
      </c>
      <c r="C2499" s="12" t="s">
        <v>3391</v>
      </c>
      <c r="D2499" s="5">
        <v>18000000</v>
      </c>
      <c r="E2499" s="5">
        <v>7739049</v>
      </c>
      <c r="F2499" s="5">
        <v>14488705</v>
      </c>
      <c r="G2499" s="5"/>
    </row>
    <row r="2500" spans="1:7">
      <c r="A2500" s="4">
        <v>2499</v>
      </c>
      <c r="B2500" s="6" t="s">
        <v>3392</v>
      </c>
      <c r="C2500" s="12" t="s">
        <v>3393</v>
      </c>
      <c r="D2500" s="5">
        <v>18000000</v>
      </c>
      <c r="E2500" s="5">
        <v>7190505</v>
      </c>
      <c r="F2500" s="5">
        <v>7190505</v>
      </c>
      <c r="G2500" s="5"/>
    </row>
    <row r="2501" spans="1:7">
      <c r="A2501" s="4">
        <v>2500</v>
      </c>
      <c r="B2501" s="6" t="s">
        <v>3394</v>
      </c>
      <c r="C2501" s="12" t="s">
        <v>3395</v>
      </c>
      <c r="D2501" s="5">
        <v>18000000</v>
      </c>
      <c r="E2501" s="5">
        <v>6734844</v>
      </c>
      <c r="F2501" s="5">
        <v>6734844</v>
      </c>
      <c r="G2501" s="5"/>
    </row>
    <row r="2502" spans="1:7">
      <c r="A2502" s="4">
        <v>2501</v>
      </c>
      <c r="B2502" s="6" t="s">
        <v>748</v>
      </c>
      <c r="C2502" s="12" t="s">
        <v>3396</v>
      </c>
      <c r="D2502" s="5">
        <v>18000000</v>
      </c>
      <c r="E2502" s="5">
        <v>6617867</v>
      </c>
      <c r="F2502" s="5">
        <v>15696146</v>
      </c>
      <c r="G2502" s="5"/>
    </row>
    <row r="2503" spans="1:7">
      <c r="A2503" s="4">
        <v>2502</v>
      </c>
      <c r="B2503" s="6" t="s">
        <v>2532</v>
      </c>
      <c r="C2503" s="12" t="s">
        <v>3397</v>
      </c>
      <c r="D2503" s="5">
        <v>18000000</v>
      </c>
      <c r="E2503" s="5">
        <v>6000000</v>
      </c>
      <c r="F2503" s="5">
        <v>6000000</v>
      </c>
      <c r="G2503" s="5"/>
    </row>
    <row r="2504" spans="1:7">
      <c r="A2504" s="4">
        <v>2503</v>
      </c>
      <c r="B2504" s="6" t="s">
        <v>1675</v>
      </c>
      <c r="C2504" s="12" t="s">
        <v>3398</v>
      </c>
      <c r="D2504" s="5">
        <v>18000000</v>
      </c>
      <c r="E2504" s="5">
        <v>5828466</v>
      </c>
      <c r="F2504" s="5">
        <v>5828466</v>
      </c>
      <c r="G2504" s="5"/>
    </row>
    <row r="2505" spans="1:7">
      <c r="A2505" s="4">
        <v>2504</v>
      </c>
      <c r="B2505" s="6">
        <v>39605</v>
      </c>
      <c r="C2505" s="12" t="s">
        <v>3399</v>
      </c>
      <c r="D2505" s="5">
        <v>18000000</v>
      </c>
      <c r="E2505" s="5">
        <v>5705761</v>
      </c>
      <c r="F2505" s="5">
        <v>27147349</v>
      </c>
      <c r="G2505" s="5"/>
    </row>
    <row r="2506" spans="1:7">
      <c r="A2506" s="4">
        <v>2505</v>
      </c>
      <c r="B2506" s="6">
        <v>39670</v>
      </c>
      <c r="C2506" s="12" t="s">
        <v>3400</v>
      </c>
      <c r="D2506" s="5">
        <v>18000000</v>
      </c>
      <c r="E2506" s="5">
        <v>5700626</v>
      </c>
      <c r="F2506" s="5">
        <v>27794339</v>
      </c>
      <c r="G2506" s="5"/>
    </row>
    <row r="2507" spans="1:7">
      <c r="A2507" s="4">
        <v>2506</v>
      </c>
      <c r="B2507" s="6" t="s">
        <v>2549</v>
      </c>
      <c r="C2507" s="12" t="s">
        <v>3401</v>
      </c>
      <c r="D2507" s="5">
        <v>18000000</v>
      </c>
      <c r="E2507" s="5">
        <v>5675599</v>
      </c>
      <c r="F2507" s="5">
        <v>5675599</v>
      </c>
      <c r="G2507" s="5"/>
    </row>
    <row r="2508" spans="1:7">
      <c r="A2508" s="4">
        <v>2507</v>
      </c>
      <c r="B2508" s="6" t="s">
        <v>2145</v>
      </c>
      <c r="C2508" s="12" t="s">
        <v>3402</v>
      </c>
      <c r="D2508" s="5">
        <v>18000000</v>
      </c>
      <c r="E2508" s="5">
        <v>4806750</v>
      </c>
      <c r="F2508" s="5">
        <v>25941437</v>
      </c>
      <c r="G2508" s="5"/>
    </row>
    <row r="2509" spans="1:7">
      <c r="A2509" s="4">
        <v>2508</v>
      </c>
      <c r="B2509" s="6" t="s">
        <v>1341</v>
      </c>
      <c r="C2509" s="12" t="s">
        <v>3403</v>
      </c>
      <c r="D2509" s="5">
        <v>18000000</v>
      </c>
      <c r="E2509" s="5">
        <v>4501094</v>
      </c>
      <c r="F2509" s="5">
        <v>7129670</v>
      </c>
      <c r="G2509" s="5"/>
    </row>
    <row r="2510" spans="1:7">
      <c r="A2510" s="4">
        <v>2509</v>
      </c>
      <c r="B2510" s="6">
        <v>41947</v>
      </c>
      <c r="C2510" s="12" t="s">
        <v>3404</v>
      </c>
      <c r="D2510" s="5">
        <v>18000000</v>
      </c>
      <c r="E2510" s="5">
        <v>4438438</v>
      </c>
      <c r="F2510" s="5">
        <v>23910210</v>
      </c>
      <c r="G2510" s="5"/>
    </row>
    <row r="2511" spans="1:7">
      <c r="A2511" s="4">
        <v>2510</v>
      </c>
      <c r="B2511" s="6" t="s">
        <v>2298</v>
      </c>
      <c r="C2511" s="12" t="s">
        <v>3405</v>
      </c>
      <c r="D2511" s="5">
        <v>18000000</v>
      </c>
      <c r="E2511" s="5">
        <v>4100000</v>
      </c>
      <c r="F2511" s="5">
        <v>4100000</v>
      </c>
      <c r="G2511" s="5"/>
    </row>
    <row r="2512" spans="1:7">
      <c r="A2512" s="4">
        <v>2511</v>
      </c>
      <c r="B2512" s="6" t="s">
        <v>440</v>
      </c>
      <c r="C2512" s="12" t="s">
        <v>3406</v>
      </c>
      <c r="D2512" s="5">
        <v>18000000</v>
      </c>
      <c r="E2512" s="5">
        <v>3712282</v>
      </c>
      <c r="F2512" s="5">
        <v>6841142</v>
      </c>
      <c r="G2512" s="5"/>
    </row>
    <row r="2513" spans="1:7">
      <c r="A2513" s="4">
        <v>2512</v>
      </c>
      <c r="B2513" s="6" t="s">
        <v>821</v>
      </c>
      <c r="C2513" s="12" t="s">
        <v>3407</v>
      </c>
      <c r="D2513" s="5">
        <v>18000000</v>
      </c>
      <c r="E2513" s="5">
        <v>3419967</v>
      </c>
      <c r="F2513" s="5">
        <v>9082906</v>
      </c>
      <c r="G2513" s="5"/>
    </row>
    <row r="2514" spans="1:7">
      <c r="A2514" s="4">
        <v>2513</v>
      </c>
      <c r="B2514" s="6" t="s">
        <v>2393</v>
      </c>
      <c r="C2514" s="12" t="s">
        <v>3408</v>
      </c>
      <c r="D2514" s="5">
        <v>18000000</v>
      </c>
      <c r="E2514" s="5">
        <v>3203044</v>
      </c>
      <c r="F2514" s="5">
        <v>13203044</v>
      </c>
      <c r="G2514" s="5"/>
    </row>
    <row r="2515" spans="1:7">
      <c r="A2515" s="4">
        <v>2514</v>
      </c>
      <c r="B2515" s="6" t="s">
        <v>1617</v>
      </c>
      <c r="C2515" s="12" t="s">
        <v>3409</v>
      </c>
      <c r="D2515" s="5">
        <v>18000000</v>
      </c>
      <c r="E2515" s="5">
        <v>2483790</v>
      </c>
      <c r="F2515" s="5">
        <v>2483790</v>
      </c>
      <c r="G2515" s="5"/>
    </row>
    <row r="2516" spans="1:7">
      <c r="A2516" s="4">
        <v>2515</v>
      </c>
      <c r="B2516" s="6" t="s">
        <v>3410</v>
      </c>
      <c r="C2516" s="12" t="s">
        <v>3411</v>
      </c>
      <c r="D2516" s="5">
        <v>18000000</v>
      </c>
      <c r="E2516" s="5">
        <v>2222862</v>
      </c>
      <c r="F2516" s="5">
        <v>25727044</v>
      </c>
      <c r="G2516" s="5"/>
    </row>
    <row r="2517" spans="1:7">
      <c r="A2517" s="4">
        <v>2516</v>
      </c>
      <c r="B2517" s="6">
        <v>41277</v>
      </c>
      <c r="C2517" s="12" t="s">
        <v>3412</v>
      </c>
      <c r="D2517" s="5">
        <v>18000000</v>
      </c>
      <c r="E2517" s="5">
        <v>1034589</v>
      </c>
      <c r="F2517" s="5">
        <v>1199510</v>
      </c>
      <c r="G2517" s="5"/>
    </row>
    <row r="2518" spans="1:7">
      <c r="A2518" s="4">
        <v>2517</v>
      </c>
      <c r="B2518" s="6" t="s">
        <v>1935</v>
      </c>
      <c r="C2518" s="12" t="s">
        <v>3413</v>
      </c>
      <c r="D2518" s="5">
        <v>18000000</v>
      </c>
      <c r="E2518" s="5">
        <v>676698</v>
      </c>
      <c r="F2518" s="5">
        <v>676698</v>
      </c>
      <c r="G2518" s="5"/>
    </row>
    <row r="2519" spans="1:7">
      <c r="A2519" s="4">
        <v>2518</v>
      </c>
      <c r="B2519" s="6" t="s">
        <v>1219</v>
      </c>
      <c r="C2519" s="12" t="s">
        <v>3414</v>
      </c>
      <c r="D2519" s="5">
        <v>18000000</v>
      </c>
      <c r="E2519" s="5">
        <v>315000</v>
      </c>
      <c r="F2519" s="5">
        <v>315000</v>
      </c>
      <c r="G2519" s="5"/>
    </row>
    <row r="2520" spans="1:7">
      <c r="A2520" s="4">
        <v>2519</v>
      </c>
      <c r="B2520" s="6" t="s">
        <v>1793</v>
      </c>
      <c r="C2520" s="12" t="s">
        <v>3415</v>
      </c>
      <c r="D2520" s="5">
        <v>18000000</v>
      </c>
      <c r="E2520" s="5">
        <v>229311</v>
      </c>
      <c r="F2520" s="5">
        <v>229311</v>
      </c>
      <c r="G2520" s="5"/>
    </row>
    <row r="2521" spans="1:7">
      <c r="A2521" s="4">
        <v>2520</v>
      </c>
      <c r="B2521" s="6" t="s">
        <v>1136</v>
      </c>
      <c r="C2521" s="12" t="s">
        <v>3416</v>
      </c>
      <c r="D2521" s="5">
        <v>18000000</v>
      </c>
      <c r="E2521" s="5">
        <v>145526</v>
      </c>
      <c r="F2521" s="5">
        <v>157002</v>
      </c>
      <c r="G2521" s="5"/>
    </row>
    <row r="2522" spans="1:7">
      <c r="A2522" s="4">
        <v>2521</v>
      </c>
      <c r="B2522" s="6" t="s">
        <v>1247</v>
      </c>
      <c r="C2522" s="12" t="s">
        <v>3417</v>
      </c>
      <c r="D2522" s="5">
        <v>18000000</v>
      </c>
      <c r="E2522" s="5">
        <v>70644</v>
      </c>
      <c r="F2522" s="5">
        <v>2401413</v>
      </c>
      <c r="G2522" s="5"/>
    </row>
    <row r="2523" spans="1:7">
      <c r="A2523" s="4">
        <v>2522</v>
      </c>
      <c r="B2523" s="6" t="s">
        <v>1526</v>
      </c>
      <c r="C2523" s="12" t="s">
        <v>3418</v>
      </c>
      <c r="D2523" s="5">
        <v>18000000</v>
      </c>
      <c r="E2523" s="4">
        <v>0</v>
      </c>
      <c r="F2523" s="5">
        <v>627422</v>
      </c>
      <c r="G2523" s="5"/>
    </row>
    <row r="2524" spans="1:7">
      <c r="A2524" s="4">
        <v>2523</v>
      </c>
      <c r="B2524" s="6" t="s">
        <v>137</v>
      </c>
      <c r="C2524" s="12" t="s">
        <v>3419</v>
      </c>
      <c r="D2524" s="5">
        <v>18000000</v>
      </c>
      <c r="E2524" s="4">
        <v>0</v>
      </c>
      <c r="F2524" s="5">
        <v>6784</v>
      </c>
      <c r="G2524" s="5"/>
    </row>
    <row r="2525" spans="1:7">
      <c r="A2525" s="4">
        <v>2524</v>
      </c>
      <c r="B2525" s="6">
        <v>39664</v>
      </c>
      <c r="C2525" s="12" t="s">
        <v>3420</v>
      </c>
      <c r="D2525" s="5">
        <v>18000000</v>
      </c>
      <c r="E2525" s="4">
        <v>0</v>
      </c>
      <c r="F2525" s="4">
        <v>0</v>
      </c>
    </row>
    <row r="2526" spans="1:7">
      <c r="A2526" s="4">
        <v>2525</v>
      </c>
      <c r="B2526" s="6" t="s">
        <v>1083</v>
      </c>
      <c r="C2526" s="12" t="s">
        <v>3421</v>
      </c>
      <c r="D2526" s="5">
        <v>18000000</v>
      </c>
      <c r="E2526" s="4">
        <v>0</v>
      </c>
      <c r="F2526" s="4">
        <v>0</v>
      </c>
    </row>
    <row r="2527" spans="1:7">
      <c r="A2527" s="4">
        <v>2526</v>
      </c>
      <c r="B2527" s="6" t="s">
        <v>1809</v>
      </c>
      <c r="C2527" s="12" t="s">
        <v>3422</v>
      </c>
      <c r="D2527" s="5">
        <v>18000000</v>
      </c>
      <c r="E2527" s="4">
        <v>0</v>
      </c>
      <c r="F2527" s="4">
        <v>0</v>
      </c>
    </row>
    <row r="2528" spans="1:7">
      <c r="A2528" s="4">
        <v>2527</v>
      </c>
      <c r="B2528" s="6" t="s">
        <v>3093</v>
      </c>
      <c r="C2528" s="12" t="s">
        <v>3423</v>
      </c>
      <c r="D2528" s="5">
        <v>18000000</v>
      </c>
      <c r="E2528" s="4">
        <v>0</v>
      </c>
      <c r="F2528" s="4">
        <v>0</v>
      </c>
    </row>
    <row r="2529" spans="1:7">
      <c r="A2529" s="4">
        <v>2528</v>
      </c>
      <c r="B2529" s="6">
        <v>42796</v>
      </c>
      <c r="C2529" s="12" t="s">
        <v>3424</v>
      </c>
      <c r="D2529" s="5">
        <v>18000000</v>
      </c>
      <c r="E2529" s="4">
        <v>0</v>
      </c>
      <c r="F2529" s="4">
        <v>0</v>
      </c>
    </row>
    <row r="2530" spans="1:7">
      <c r="A2530" s="4">
        <v>2529</v>
      </c>
      <c r="B2530" s="6" t="s">
        <v>3425</v>
      </c>
      <c r="C2530" s="12" t="s">
        <v>3426</v>
      </c>
      <c r="D2530" s="5">
        <v>17900000</v>
      </c>
      <c r="E2530" s="5">
        <v>6905861</v>
      </c>
      <c r="F2530" s="5">
        <v>6905861</v>
      </c>
      <c r="G2530" s="5"/>
    </row>
    <row r="2531" spans="1:7">
      <c r="A2531" s="4">
        <v>2530</v>
      </c>
      <c r="B2531" s="6" t="s">
        <v>551</v>
      </c>
      <c r="C2531" s="12" t="s">
        <v>3427</v>
      </c>
      <c r="D2531" s="5">
        <v>17700000</v>
      </c>
      <c r="E2531" s="5">
        <v>49521</v>
      </c>
      <c r="F2531" s="5">
        <v>14518884</v>
      </c>
      <c r="G2531" s="5"/>
    </row>
    <row r="2532" spans="1:7">
      <c r="A2532" s="4">
        <v>2531</v>
      </c>
      <c r="B2532" s="6" t="s">
        <v>810</v>
      </c>
      <c r="C2532" s="12" t="s">
        <v>3428</v>
      </c>
      <c r="D2532" s="5">
        <v>17500000</v>
      </c>
      <c r="E2532" s="5">
        <v>121463226</v>
      </c>
      <c r="F2532" s="5">
        <v>169955142</v>
      </c>
      <c r="G2532" s="5"/>
    </row>
    <row r="2533" spans="1:7">
      <c r="A2533" s="4">
        <v>2532</v>
      </c>
      <c r="B2533" s="6" t="s">
        <v>3164</v>
      </c>
      <c r="C2533" s="12" t="s">
        <v>3429</v>
      </c>
      <c r="D2533" s="5">
        <v>17500000</v>
      </c>
      <c r="E2533" s="5">
        <v>90508336</v>
      </c>
      <c r="F2533" s="5">
        <v>90508336</v>
      </c>
      <c r="G2533" s="5"/>
    </row>
    <row r="2534" spans="1:7">
      <c r="A2534" s="4">
        <v>2533</v>
      </c>
      <c r="B2534" s="6" t="s">
        <v>578</v>
      </c>
      <c r="C2534" s="12" t="s">
        <v>3430</v>
      </c>
      <c r="D2534" s="5">
        <v>17500000</v>
      </c>
      <c r="E2534" s="5">
        <v>58017783</v>
      </c>
      <c r="F2534" s="5">
        <v>148586910</v>
      </c>
      <c r="G2534" s="5"/>
    </row>
    <row r="2535" spans="1:7">
      <c r="A2535" s="4">
        <v>2534</v>
      </c>
      <c r="B2535" s="6" t="s">
        <v>1698</v>
      </c>
      <c r="C2535" s="12" t="s">
        <v>3431</v>
      </c>
      <c r="D2535" s="5">
        <v>17500000</v>
      </c>
      <c r="E2535" s="5">
        <v>51386611</v>
      </c>
      <c r="F2535" s="5">
        <v>109843390</v>
      </c>
      <c r="G2535" s="5"/>
    </row>
    <row r="2536" spans="1:7">
      <c r="A2536" s="4">
        <v>2535</v>
      </c>
      <c r="B2536" s="6" t="s">
        <v>658</v>
      </c>
      <c r="C2536" s="12" t="s">
        <v>3432</v>
      </c>
      <c r="D2536" s="5">
        <v>17500000</v>
      </c>
      <c r="E2536" s="5">
        <v>39687694</v>
      </c>
      <c r="F2536" s="5">
        <v>99135571</v>
      </c>
      <c r="G2536" s="5"/>
    </row>
    <row r="2537" spans="1:7">
      <c r="A2537" s="4">
        <v>2536</v>
      </c>
      <c r="B2537" s="6" t="s">
        <v>1114</v>
      </c>
      <c r="C2537" s="12" t="s">
        <v>3433</v>
      </c>
      <c r="D2537" s="5">
        <v>17500000</v>
      </c>
      <c r="E2537" s="5">
        <v>23519128</v>
      </c>
      <c r="F2537" s="5">
        <v>36521223</v>
      </c>
      <c r="G2537" s="5"/>
    </row>
    <row r="2538" spans="1:7">
      <c r="A2538" s="4">
        <v>2537</v>
      </c>
      <c r="B2538" s="6" t="s">
        <v>1846</v>
      </c>
      <c r="C2538" s="12" t="s">
        <v>3434</v>
      </c>
      <c r="D2538" s="5">
        <v>17500000</v>
      </c>
      <c r="E2538" s="5">
        <v>19185184</v>
      </c>
      <c r="F2538" s="5">
        <v>20159316</v>
      </c>
      <c r="G2538" s="5"/>
    </row>
    <row r="2539" spans="1:7">
      <c r="A2539" s="4">
        <v>2538</v>
      </c>
      <c r="B2539" s="6" t="s">
        <v>2968</v>
      </c>
      <c r="C2539" s="12" t="s">
        <v>3435</v>
      </c>
      <c r="D2539" s="5">
        <v>17500000</v>
      </c>
      <c r="E2539" s="5">
        <v>7018188</v>
      </c>
      <c r="F2539" s="5">
        <v>7285135</v>
      </c>
      <c r="G2539" s="5"/>
    </row>
    <row r="2540" spans="1:7">
      <c r="A2540" s="4">
        <v>2539</v>
      </c>
      <c r="B2540" s="6" t="s">
        <v>2535</v>
      </c>
      <c r="C2540" s="12" t="s">
        <v>3436</v>
      </c>
      <c r="D2540" s="5">
        <v>17500000</v>
      </c>
      <c r="E2540" s="5">
        <v>325491</v>
      </c>
      <c r="F2540" s="5">
        <v>325491</v>
      </c>
      <c r="G2540" s="5"/>
    </row>
    <row r="2541" spans="1:7">
      <c r="A2541" s="4">
        <v>2540</v>
      </c>
      <c r="B2541" s="6">
        <v>37172</v>
      </c>
      <c r="C2541" s="12" t="s">
        <v>3437</v>
      </c>
      <c r="D2541" s="5">
        <v>17000000</v>
      </c>
      <c r="E2541" s="5">
        <v>96522687</v>
      </c>
      <c r="F2541" s="5">
        <v>207765056</v>
      </c>
      <c r="G2541" s="5"/>
    </row>
    <row r="2542" spans="1:7">
      <c r="A2542" s="4">
        <v>2541</v>
      </c>
      <c r="B2542" s="6" t="s">
        <v>3438</v>
      </c>
      <c r="C2542" s="12" t="s">
        <v>3439</v>
      </c>
      <c r="D2542" s="5">
        <v>17000000</v>
      </c>
      <c r="E2542" s="5">
        <v>85160248</v>
      </c>
      <c r="F2542" s="5">
        <v>183316455</v>
      </c>
      <c r="G2542" s="5"/>
    </row>
    <row r="2543" spans="1:7">
      <c r="A2543" s="4">
        <v>2542</v>
      </c>
      <c r="B2543" s="6" t="s">
        <v>3440</v>
      </c>
      <c r="C2543" s="12" t="s">
        <v>3441</v>
      </c>
      <c r="D2543" s="5">
        <v>17000000</v>
      </c>
      <c r="E2543" s="5">
        <v>82390774</v>
      </c>
      <c r="F2543" s="5">
        <v>136890774</v>
      </c>
      <c r="G2543" s="5"/>
    </row>
    <row r="2544" spans="1:7">
      <c r="A2544" s="4">
        <v>2543</v>
      </c>
      <c r="B2544" s="6" t="s">
        <v>1281</v>
      </c>
      <c r="C2544" s="12" t="s">
        <v>3442</v>
      </c>
      <c r="D2544" s="5">
        <v>17000000</v>
      </c>
      <c r="E2544" s="5">
        <v>72250091</v>
      </c>
      <c r="F2544" s="5">
        <v>125250091</v>
      </c>
      <c r="G2544" s="5"/>
    </row>
    <row r="2545" spans="1:7">
      <c r="A2545" s="4">
        <v>2544</v>
      </c>
      <c r="B2545" s="6" t="s">
        <v>3443</v>
      </c>
      <c r="C2545" s="12" t="s">
        <v>3444</v>
      </c>
      <c r="D2545" s="5">
        <v>17000000</v>
      </c>
      <c r="E2545" s="5">
        <v>72000000</v>
      </c>
      <c r="F2545" s="5">
        <v>72059518</v>
      </c>
      <c r="G2545" s="5"/>
    </row>
    <row r="2546" spans="1:7">
      <c r="A2546" s="4">
        <v>2545</v>
      </c>
      <c r="B2546" s="6" t="s">
        <v>3445</v>
      </c>
      <c r="C2546" s="12" t="s">
        <v>3446</v>
      </c>
      <c r="D2546" s="5">
        <v>17000000</v>
      </c>
      <c r="E2546" s="5">
        <v>71502303</v>
      </c>
      <c r="F2546" s="5">
        <v>109793192</v>
      </c>
      <c r="G2546" s="5"/>
    </row>
    <row r="2547" spans="1:7">
      <c r="A2547" s="4">
        <v>2546</v>
      </c>
      <c r="B2547" s="6" t="s">
        <v>3447</v>
      </c>
      <c r="C2547" s="12" t="s">
        <v>3448</v>
      </c>
      <c r="D2547" s="5">
        <v>17000000</v>
      </c>
      <c r="E2547" s="5">
        <v>70525195</v>
      </c>
      <c r="F2547" s="5">
        <v>72835710</v>
      </c>
      <c r="G2547" s="5"/>
    </row>
    <row r="2548" spans="1:7">
      <c r="A2548" s="4">
        <v>2547</v>
      </c>
      <c r="B2548" s="6" t="s">
        <v>1535</v>
      </c>
      <c r="C2548" s="12" t="s">
        <v>3449</v>
      </c>
      <c r="D2548" s="5">
        <v>17000000</v>
      </c>
      <c r="E2548" s="5">
        <v>65002019</v>
      </c>
      <c r="F2548" s="5">
        <v>92670237</v>
      </c>
      <c r="G2548" s="5"/>
    </row>
    <row r="2549" spans="1:7">
      <c r="A2549" s="4">
        <v>2548</v>
      </c>
      <c r="B2549" s="6" t="s">
        <v>656</v>
      </c>
      <c r="C2549" s="12" t="s">
        <v>3450</v>
      </c>
      <c r="D2549" s="5">
        <v>17000000</v>
      </c>
      <c r="E2549" s="5">
        <v>65001093</v>
      </c>
      <c r="F2549" s="5">
        <v>116044347</v>
      </c>
      <c r="G2549" s="5"/>
    </row>
    <row r="2550" spans="1:7">
      <c r="A2550" s="4">
        <v>2549</v>
      </c>
      <c r="B2550" s="6">
        <v>35923</v>
      </c>
      <c r="C2550" s="12" t="s">
        <v>3451</v>
      </c>
      <c r="D2550" s="5">
        <v>17000000</v>
      </c>
      <c r="E2550" s="5">
        <v>55041738</v>
      </c>
      <c r="F2550" s="5">
        <v>55041738</v>
      </c>
      <c r="G2550" s="5"/>
    </row>
    <row r="2551" spans="1:7">
      <c r="A2551" s="4">
        <v>2550</v>
      </c>
      <c r="B2551" s="6">
        <v>41398</v>
      </c>
      <c r="C2551" s="12" t="s">
        <v>3452</v>
      </c>
      <c r="D2551" s="5">
        <v>17000000</v>
      </c>
      <c r="E2551" s="5">
        <v>54239856</v>
      </c>
      <c r="F2551" s="5">
        <v>97778356</v>
      </c>
      <c r="G2551" s="5"/>
    </row>
    <row r="2552" spans="1:7">
      <c r="A2552" s="4">
        <v>2551</v>
      </c>
      <c r="B2552" s="6" t="s">
        <v>2614</v>
      </c>
      <c r="C2552" s="12" t="s">
        <v>3453</v>
      </c>
      <c r="D2552" s="5">
        <v>17000000</v>
      </c>
      <c r="E2552" s="5">
        <v>53652140</v>
      </c>
      <c r="F2552" s="5">
        <v>177535958</v>
      </c>
      <c r="G2552" s="5"/>
    </row>
    <row r="2553" spans="1:7">
      <c r="A2553" s="4">
        <v>2552</v>
      </c>
      <c r="B2553" s="6" t="s">
        <v>3454</v>
      </c>
      <c r="C2553" s="12" t="s">
        <v>3455</v>
      </c>
      <c r="D2553" s="5">
        <v>17000000</v>
      </c>
      <c r="E2553" s="5">
        <v>45710178</v>
      </c>
      <c r="F2553" s="5">
        <v>133735284</v>
      </c>
      <c r="G2553" s="5"/>
    </row>
    <row r="2554" spans="1:7">
      <c r="A2554" s="4">
        <v>2553</v>
      </c>
      <c r="B2554" s="6" t="s">
        <v>3456</v>
      </c>
      <c r="C2554" s="12" t="s">
        <v>3457</v>
      </c>
      <c r="D2554" s="5">
        <v>17000000</v>
      </c>
      <c r="E2554" s="5">
        <v>44480275</v>
      </c>
      <c r="F2554" s="5">
        <v>45707924</v>
      </c>
      <c r="G2554" s="5"/>
    </row>
    <row r="2555" spans="1:7">
      <c r="A2555" s="4">
        <v>2554</v>
      </c>
      <c r="B2555" s="6">
        <v>38993</v>
      </c>
      <c r="C2555" s="12" t="s">
        <v>3458</v>
      </c>
      <c r="D2555" s="5">
        <v>17000000</v>
      </c>
      <c r="E2555" s="5">
        <v>41778863</v>
      </c>
      <c r="F2555" s="5">
        <v>70355813</v>
      </c>
      <c r="G2555" s="5"/>
    </row>
    <row r="2556" spans="1:7">
      <c r="A2556" s="4">
        <v>2555</v>
      </c>
      <c r="B2556" s="6">
        <v>37259</v>
      </c>
      <c r="C2556" s="12" t="s">
        <v>3459</v>
      </c>
      <c r="D2556" s="5">
        <v>17000000</v>
      </c>
      <c r="E2556" s="5">
        <v>37939782</v>
      </c>
      <c r="F2556" s="5">
        <v>95092667</v>
      </c>
      <c r="G2556" s="5"/>
    </row>
    <row r="2557" spans="1:7">
      <c r="A2557" s="4">
        <v>2556</v>
      </c>
      <c r="B2557" s="6">
        <v>37904</v>
      </c>
      <c r="C2557" s="12" t="s">
        <v>3460</v>
      </c>
      <c r="D2557" s="5">
        <v>17000000</v>
      </c>
      <c r="E2557" s="5">
        <v>37667746</v>
      </c>
      <c r="F2557" s="5">
        <v>45312217</v>
      </c>
      <c r="G2557" s="5"/>
    </row>
    <row r="2558" spans="1:7">
      <c r="A2558" s="4">
        <v>2557</v>
      </c>
      <c r="B2558" s="6" t="s">
        <v>3082</v>
      </c>
      <c r="C2558" s="12" t="s">
        <v>3461</v>
      </c>
      <c r="D2558" s="5">
        <v>17000000</v>
      </c>
      <c r="E2558" s="5">
        <v>35662731</v>
      </c>
      <c r="F2558" s="5">
        <v>57263440</v>
      </c>
      <c r="G2558" s="5"/>
    </row>
    <row r="2559" spans="1:7">
      <c r="A2559" s="4">
        <v>2558</v>
      </c>
      <c r="B2559" s="6">
        <v>35836</v>
      </c>
      <c r="C2559" s="12" t="s">
        <v>3462</v>
      </c>
      <c r="D2559" s="5">
        <v>17000000</v>
      </c>
      <c r="E2559" s="5">
        <v>30331165</v>
      </c>
      <c r="F2559" s="5">
        <v>30331165</v>
      </c>
      <c r="G2559" s="5"/>
    </row>
    <row r="2560" spans="1:7">
      <c r="A2560" s="4">
        <v>2559</v>
      </c>
      <c r="B2560" s="6">
        <v>40636</v>
      </c>
      <c r="C2560" s="12" t="s">
        <v>3463</v>
      </c>
      <c r="D2560" s="5">
        <v>17000000</v>
      </c>
      <c r="E2560" s="5">
        <v>27865571</v>
      </c>
      <c r="F2560" s="5">
        <v>38028230</v>
      </c>
      <c r="G2560" s="5"/>
    </row>
    <row r="2561" spans="1:7">
      <c r="A2561" s="4">
        <v>2560</v>
      </c>
      <c r="B2561" s="6">
        <v>40301</v>
      </c>
      <c r="C2561" s="12" t="s">
        <v>3464</v>
      </c>
      <c r="D2561" s="5">
        <v>17000000</v>
      </c>
      <c r="E2561" s="5">
        <v>27163593</v>
      </c>
      <c r="F2561" s="5">
        <v>39233233</v>
      </c>
      <c r="G2561" s="5"/>
    </row>
    <row r="2562" spans="1:7">
      <c r="A2562" s="4">
        <v>2561</v>
      </c>
      <c r="B2562" s="6">
        <v>30201</v>
      </c>
      <c r="C2562" s="12" t="s">
        <v>3465</v>
      </c>
      <c r="D2562" s="5">
        <v>17000000</v>
      </c>
      <c r="E2562" s="5">
        <v>26918576</v>
      </c>
      <c r="F2562" s="5">
        <v>26918576</v>
      </c>
      <c r="G2562" s="5"/>
    </row>
    <row r="2563" spans="1:7">
      <c r="A2563" s="4">
        <v>2562</v>
      </c>
      <c r="B2563" s="6" t="s">
        <v>2145</v>
      </c>
      <c r="C2563" s="12" t="s">
        <v>3466</v>
      </c>
      <c r="D2563" s="5">
        <v>17000000</v>
      </c>
      <c r="E2563" s="5">
        <v>24719879</v>
      </c>
      <c r="F2563" s="5">
        <v>24719879</v>
      </c>
      <c r="G2563" s="5"/>
    </row>
    <row r="2564" spans="1:7">
      <c r="A2564" s="4">
        <v>2563</v>
      </c>
      <c r="B2564" s="6">
        <v>37750</v>
      </c>
      <c r="C2564" s="12" t="s">
        <v>3467</v>
      </c>
      <c r="D2564" s="5">
        <v>17000000</v>
      </c>
      <c r="E2564" s="5">
        <v>22734486</v>
      </c>
      <c r="F2564" s="5">
        <v>23734486</v>
      </c>
      <c r="G2564" s="5"/>
    </row>
    <row r="2565" spans="1:7">
      <c r="A2565" s="4">
        <v>2564</v>
      </c>
      <c r="B2565" s="6" t="s">
        <v>839</v>
      </c>
      <c r="C2565" s="12" t="s">
        <v>3468</v>
      </c>
      <c r="D2565" s="5">
        <v>17000000</v>
      </c>
      <c r="E2565" s="5">
        <v>21170563</v>
      </c>
      <c r="F2565" s="5">
        <v>21170563</v>
      </c>
      <c r="G2565" s="5"/>
    </row>
    <row r="2566" spans="1:7">
      <c r="A2566" s="4">
        <v>2565</v>
      </c>
      <c r="B2566" s="6" t="s">
        <v>2565</v>
      </c>
      <c r="C2566" s="12" t="s">
        <v>3469</v>
      </c>
      <c r="D2566" s="5">
        <v>17000000</v>
      </c>
      <c r="E2566" s="5">
        <v>19693891</v>
      </c>
      <c r="F2566" s="5">
        <v>19693891</v>
      </c>
      <c r="G2566" s="5"/>
    </row>
    <row r="2567" spans="1:7">
      <c r="A2567" s="4">
        <v>2566</v>
      </c>
      <c r="B2567" s="6">
        <v>36111</v>
      </c>
      <c r="C2567" s="12" t="s">
        <v>3470</v>
      </c>
      <c r="D2567" s="5">
        <v>17000000</v>
      </c>
      <c r="E2567" s="5">
        <v>16316273</v>
      </c>
      <c r="F2567" s="5">
        <v>16316273</v>
      </c>
      <c r="G2567" s="5"/>
    </row>
    <row r="2568" spans="1:7">
      <c r="A2568" s="4">
        <v>2567</v>
      </c>
      <c r="B2568" s="6" t="s">
        <v>1450</v>
      </c>
      <c r="C2568" s="12" t="s">
        <v>3471</v>
      </c>
      <c r="D2568" s="5">
        <v>17000000</v>
      </c>
      <c r="E2568" s="5">
        <v>15680099</v>
      </c>
      <c r="F2568" s="5">
        <v>15680099</v>
      </c>
      <c r="G2568" s="5"/>
    </row>
    <row r="2569" spans="1:7">
      <c r="A2569" s="4">
        <v>2568</v>
      </c>
      <c r="B2569" s="6" t="s">
        <v>530</v>
      </c>
      <c r="C2569" s="12" t="s">
        <v>3472</v>
      </c>
      <c r="D2569" s="5">
        <v>17000000</v>
      </c>
      <c r="E2569" s="5">
        <v>12840842</v>
      </c>
      <c r="F2569" s="5">
        <v>16140842</v>
      </c>
      <c r="G2569" s="5"/>
    </row>
    <row r="2570" spans="1:7">
      <c r="A2570" s="4">
        <v>2569</v>
      </c>
      <c r="B2570" s="6">
        <v>36170</v>
      </c>
      <c r="C2570" s="12" t="s">
        <v>3473</v>
      </c>
      <c r="D2570" s="5">
        <v>17000000</v>
      </c>
      <c r="E2570" s="5">
        <v>11634458</v>
      </c>
      <c r="F2570" s="5">
        <v>11634458</v>
      </c>
      <c r="G2570" s="5"/>
    </row>
    <row r="2571" spans="1:7">
      <c r="A2571" s="4">
        <v>2570</v>
      </c>
      <c r="B2571" s="6" t="s">
        <v>3474</v>
      </c>
      <c r="C2571" s="12" t="s">
        <v>3475</v>
      </c>
      <c r="D2571" s="5">
        <v>17000000</v>
      </c>
      <c r="E2571" s="5">
        <v>11227824</v>
      </c>
      <c r="F2571" s="5">
        <v>11227824</v>
      </c>
      <c r="G2571" s="5"/>
    </row>
    <row r="2572" spans="1:7">
      <c r="A2572" s="4">
        <v>2571</v>
      </c>
      <c r="B2572" s="6">
        <v>23012</v>
      </c>
      <c r="C2572" s="12" t="s">
        <v>3476</v>
      </c>
      <c r="D2572" s="5">
        <v>17000000</v>
      </c>
      <c r="E2572" s="5">
        <v>10000000</v>
      </c>
      <c r="F2572" s="5">
        <v>10000000</v>
      </c>
      <c r="G2572" s="5"/>
    </row>
    <row r="2573" spans="1:7">
      <c r="A2573" s="4">
        <v>2572</v>
      </c>
      <c r="B2573" s="6">
        <v>39939</v>
      </c>
      <c r="C2573" s="12" t="s">
        <v>3477</v>
      </c>
      <c r="D2573" s="5">
        <v>17000000</v>
      </c>
      <c r="E2573" s="5">
        <v>8665206</v>
      </c>
      <c r="F2573" s="5">
        <v>20465206</v>
      </c>
      <c r="G2573" s="5"/>
    </row>
    <row r="2574" spans="1:7">
      <c r="A2574" s="4">
        <v>2573</v>
      </c>
      <c r="B2574" s="6" t="s">
        <v>1209</v>
      </c>
      <c r="C2574" s="12" t="s">
        <v>3478</v>
      </c>
      <c r="D2574" s="5">
        <v>17000000</v>
      </c>
      <c r="E2574" s="5">
        <v>7314027</v>
      </c>
      <c r="F2574" s="5">
        <v>16510971</v>
      </c>
      <c r="G2574" s="5"/>
    </row>
    <row r="2575" spans="1:7">
      <c r="A2575" s="4">
        <v>2574</v>
      </c>
      <c r="B2575" s="6" t="s">
        <v>1604</v>
      </c>
      <c r="C2575" s="12" t="s">
        <v>3479</v>
      </c>
      <c r="D2575" s="5">
        <v>17000000</v>
      </c>
      <c r="E2575" s="5">
        <v>7070641</v>
      </c>
      <c r="F2575" s="5">
        <v>8607815</v>
      </c>
      <c r="G2575" s="5"/>
    </row>
    <row r="2576" spans="1:7">
      <c r="A2576" s="4">
        <v>2575</v>
      </c>
      <c r="B2576" s="6" t="s">
        <v>3215</v>
      </c>
      <c r="C2576" s="12" t="s">
        <v>3480</v>
      </c>
      <c r="D2576" s="5">
        <v>17000000</v>
      </c>
      <c r="E2576" s="5">
        <v>6855137</v>
      </c>
      <c r="F2576" s="5">
        <v>9729088</v>
      </c>
      <c r="G2576" s="5"/>
    </row>
    <row r="2577" spans="1:7">
      <c r="A2577" s="4">
        <v>2576</v>
      </c>
      <c r="B2577" s="6" t="s">
        <v>2164</v>
      </c>
      <c r="C2577" s="12" t="s">
        <v>3481</v>
      </c>
      <c r="D2577" s="5">
        <v>17000000</v>
      </c>
      <c r="E2577" s="5">
        <v>4936819</v>
      </c>
      <c r="F2577" s="5">
        <v>10637281</v>
      </c>
      <c r="G2577" s="5"/>
    </row>
    <row r="2578" spans="1:7">
      <c r="A2578" s="4">
        <v>2577</v>
      </c>
      <c r="B2578" s="6" t="s">
        <v>2281</v>
      </c>
      <c r="C2578" s="12" t="s">
        <v>3482</v>
      </c>
      <c r="D2578" s="5">
        <v>17000000</v>
      </c>
      <c r="E2578" s="5">
        <v>2694071</v>
      </c>
      <c r="F2578" s="5">
        <v>2694071</v>
      </c>
      <c r="G2578" s="5"/>
    </row>
    <row r="2579" spans="1:7">
      <c r="A2579" s="4">
        <v>2578</v>
      </c>
      <c r="B2579" s="6" t="s">
        <v>3483</v>
      </c>
      <c r="C2579" s="12" t="s">
        <v>3484</v>
      </c>
      <c r="D2579" s="5">
        <v>17000000</v>
      </c>
      <c r="E2579" s="5">
        <v>2315000</v>
      </c>
      <c r="F2579" s="5">
        <v>2315000</v>
      </c>
      <c r="G2579" s="5"/>
    </row>
    <row r="2580" spans="1:7">
      <c r="A2580" s="4">
        <v>2579</v>
      </c>
      <c r="B2580" s="6" t="s">
        <v>414</v>
      </c>
      <c r="C2580" s="12" t="s">
        <v>3485</v>
      </c>
      <c r="D2580" s="5">
        <v>17000000</v>
      </c>
      <c r="E2580" s="5">
        <v>2231474</v>
      </c>
      <c r="F2580" s="5">
        <v>5631474</v>
      </c>
      <c r="G2580" s="5"/>
    </row>
    <row r="2581" spans="1:7">
      <c r="A2581" s="4">
        <v>2580</v>
      </c>
      <c r="B2581" s="6">
        <v>29587</v>
      </c>
      <c r="C2581" s="12" t="s">
        <v>3486</v>
      </c>
      <c r="D2581" s="5">
        <v>17000000</v>
      </c>
      <c r="E2581" s="5">
        <v>2110050</v>
      </c>
      <c r="F2581" s="5">
        <v>2110050</v>
      </c>
      <c r="G2581" s="5"/>
    </row>
    <row r="2582" spans="1:7">
      <c r="A2582" s="4">
        <v>2581</v>
      </c>
      <c r="B2582" s="6" t="s">
        <v>3487</v>
      </c>
      <c r="C2582" s="12" t="s">
        <v>3488</v>
      </c>
      <c r="D2582" s="5">
        <v>17000000</v>
      </c>
      <c r="E2582" s="5">
        <v>1569918</v>
      </c>
      <c r="F2582" s="5">
        <v>9438074</v>
      </c>
      <c r="G2582" s="5"/>
    </row>
    <row r="2583" spans="1:7">
      <c r="A2583" s="4">
        <v>2582</v>
      </c>
      <c r="B2583" s="6" t="s">
        <v>3489</v>
      </c>
      <c r="C2583" s="12" t="s">
        <v>3490</v>
      </c>
      <c r="D2583" s="5">
        <v>17000000</v>
      </c>
      <c r="E2583" s="5">
        <v>275380</v>
      </c>
      <c r="F2583" s="5">
        <v>364607</v>
      </c>
      <c r="G2583" s="5"/>
    </row>
    <row r="2584" spans="1:7">
      <c r="A2584" s="4">
        <v>2583</v>
      </c>
      <c r="B2584" s="6" t="s">
        <v>995</v>
      </c>
      <c r="C2584" s="12" t="s">
        <v>3491</v>
      </c>
      <c r="D2584" s="5">
        <v>17000000</v>
      </c>
      <c r="E2584" s="5">
        <v>195792</v>
      </c>
      <c r="F2584" s="5">
        <v>1053323</v>
      </c>
      <c r="G2584" s="5"/>
    </row>
    <row r="2585" spans="1:7">
      <c r="A2585" s="4">
        <v>2584</v>
      </c>
      <c r="B2585" s="6" t="s">
        <v>3492</v>
      </c>
      <c r="C2585" s="12" t="s">
        <v>3493</v>
      </c>
      <c r="D2585" s="5">
        <v>17000000</v>
      </c>
      <c r="E2585" s="4">
        <v>0</v>
      </c>
      <c r="F2585" s="5">
        <v>13446115</v>
      </c>
      <c r="G2585" s="5"/>
    </row>
    <row r="2586" spans="1:7">
      <c r="A2586" s="4">
        <v>2585</v>
      </c>
      <c r="B2586" s="6" t="s">
        <v>3494</v>
      </c>
      <c r="C2586" s="12" t="s">
        <v>3495</v>
      </c>
      <c r="D2586" s="5">
        <v>17000000</v>
      </c>
      <c r="E2586" s="4">
        <v>0</v>
      </c>
      <c r="F2586" s="4">
        <v>0</v>
      </c>
    </row>
    <row r="2587" spans="1:7">
      <c r="A2587" s="4">
        <v>2586</v>
      </c>
      <c r="B2587" s="6">
        <v>42677</v>
      </c>
      <c r="C2587" s="12" t="s">
        <v>3496</v>
      </c>
      <c r="D2587" s="5">
        <v>16800000</v>
      </c>
      <c r="E2587" s="5">
        <v>6469813</v>
      </c>
      <c r="F2587" s="5">
        <v>7155967</v>
      </c>
      <c r="G2587" s="5"/>
    </row>
    <row r="2588" spans="1:7">
      <c r="A2588" s="4">
        <v>2587</v>
      </c>
      <c r="B2588" s="6">
        <v>39001</v>
      </c>
      <c r="C2588" s="12" t="s">
        <v>3497</v>
      </c>
      <c r="D2588" s="5">
        <v>16800000</v>
      </c>
      <c r="E2588" s="5">
        <v>223202</v>
      </c>
      <c r="F2588" s="5">
        <v>2281089</v>
      </c>
      <c r="G2588" s="5"/>
    </row>
    <row r="2589" spans="1:7">
      <c r="A2589" s="4">
        <v>2588</v>
      </c>
      <c r="B2589" s="6" t="s">
        <v>3498</v>
      </c>
      <c r="C2589" s="12" t="s">
        <v>3499</v>
      </c>
      <c r="D2589" s="5">
        <v>16500000</v>
      </c>
      <c r="E2589" s="5">
        <v>58011485</v>
      </c>
      <c r="F2589" s="5">
        <v>58011485</v>
      </c>
      <c r="G2589" s="5"/>
    </row>
    <row r="2590" spans="1:7">
      <c r="A2590" s="4">
        <v>2589</v>
      </c>
      <c r="B2590" s="6">
        <v>32093</v>
      </c>
      <c r="C2590" s="12" t="s">
        <v>3500</v>
      </c>
      <c r="D2590" s="5">
        <v>16500000</v>
      </c>
      <c r="E2590" s="5">
        <v>43848100</v>
      </c>
      <c r="F2590" s="5">
        <v>43848100</v>
      </c>
      <c r="G2590" s="5"/>
    </row>
    <row r="2591" spans="1:7">
      <c r="A2591" s="4">
        <v>2590</v>
      </c>
      <c r="B2591" s="6">
        <v>35015</v>
      </c>
      <c r="C2591" s="12" t="s">
        <v>3501</v>
      </c>
      <c r="D2591" s="5">
        <v>16500000</v>
      </c>
      <c r="E2591" s="5">
        <v>42993774</v>
      </c>
      <c r="F2591" s="5">
        <v>134993774</v>
      </c>
      <c r="G2591" s="5"/>
    </row>
    <row r="2592" spans="1:7">
      <c r="A2592" s="4">
        <v>2591</v>
      </c>
      <c r="B2592" s="6" t="s">
        <v>2236</v>
      </c>
      <c r="C2592" s="12" t="s">
        <v>3502</v>
      </c>
      <c r="D2592" s="5">
        <v>16500000</v>
      </c>
      <c r="E2592" s="5">
        <v>39868642</v>
      </c>
      <c r="F2592" s="5">
        <v>83792062</v>
      </c>
      <c r="G2592" s="5"/>
    </row>
    <row r="2593" spans="1:7">
      <c r="A2593" s="4">
        <v>2592</v>
      </c>
      <c r="B2593" s="6">
        <v>39149</v>
      </c>
      <c r="C2593" s="12" t="s">
        <v>3503</v>
      </c>
      <c r="D2593" s="5">
        <v>16500000</v>
      </c>
      <c r="E2593" s="5">
        <v>18663911</v>
      </c>
      <c r="F2593" s="5">
        <v>39380876</v>
      </c>
      <c r="G2593" s="5"/>
    </row>
    <row r="2594" spans="1:7">
      <c r="A2594" s="4">
        <v>2593</v>
      </c>
      <c r="B2594" s="6" t="s">
        <v>1047</v>
      </c>
      <c r="C2594" s="12" t="s">
        <v>3504</v>
      </c>
      <c r="D2594" s="5">
        <v>16500000</v>
      </c>
      <c r="E2594" s="5">
        <v>13005485</v>
      </c>
      <c r="F2594" s="5">
        <v>16157923</v>
      </c>
      <c r="G2594" s="5"/>
    </row>
    <row r="2595" spans="1:7">
      <c r="A2595" s="4">
        <v>2594</v>
      </c>
      <c r="B2595" s="6" t="s">
        <v>1670</v>
      </c>
      <c r="C2595" s="12" t="s">
        <v>3505</v>
      </c>
      <c r="D2595" s="5">
        <v>16500000</v>
      </c>
      <c r="E2595" s="5">
        <v>11892415</v>
      </c>
      <c r="F2595" s="5">
        <v>13636339</v>
      </c>
      <c r="G2595" s="5"/>
    </row>
    <row r="2596" spans="1:7">
      <c r="A2596" s="4">
        <v>2595</v>
      </c>
      <c r="B2596" s="6" t="s">
        <v>2572</v>
      </c>
      <c r="C2596" s="12" t="s">
        <v>3506</v>
      </c>
      <c r="D2596" s="5">
        <v>16500000</v>
      </c>
      <c r="E2596" s="4">
        <v>0</v>
      </c>
      <c r="F2596" s="5">
        <v>21404122</v>
      </c>
      <c r="G2596" s="5"/>
    </row>
    <row r="2597" spans="1:7">
      <c r="A2597" s="4">
        <v>2596</v>
      </c>
      <c r="B2597" s="6">
        <v>32545</v>
      </c>
      <c r="C2597" s="12" t="s">
        <v>3507</v>
      </c>
      <c r="D2597" s="5">
        <v>16400000</v>
      </c>
      <c r="E2597" s="5">
        <v>95860116</v>
      </c>
      <c r="F2597" s="5">
        <v>239500000</v>
      </c>
      <c r="G2597" s="5"/>
    </row>
    <row r="2598" spans="1:7">
      <c r="A2598" s="4">
        <v>2597</v>
      </c>
      <c r="B2598" s="6" t="s">
        <v>3508</v>
      </c>
      <c r="C2598" s="12" t="s">
        <v>3509</v>
      </c>
      <c r="D2598" s="5">
        <v>16000000</v>
      </c>
      <c r="E2598" s="5">
        <v>127175374</v>
      </c>
      <c r="F2598" s="5">
        <v>246400000</v>
      </c>
      <c r="G2598" s="5"/>
    </row>
    <row r="2599" spans="1:7">
      <c r="A2599" s="4">
        <v>2598</v>
      </c>
      <c r="B2599" s="6" t="s">
        <v>1759</v>
      </c>
      <c r="C2599" s="12" t="s">
        <v>3510</v>
      </c>
      <c r="D2599" s="5">
        <v>16000000</v>
      </c>
      <c r="E2599" s="5">
        <v>92823546</v>
      </c>
      <c r="F2599" s="5">
        <v>92831115</v>
      </c>
      <c r="G2599" s="5"/>
    </row>
    <row r="2600" spans="1:7">
      <c r="A2600" s="4">
        <v>2599</v>
      </c>
      <c r="B2600" s="6" t="s">
        <v>342</v>
      </c>
      <c r="C2600" s="12" t="s">
        <v>3511</v>
      </c>
      <c r="D2600" s="5">
        <v>16000000</v>
      </c>
      <c r="E2600" s="5">
        <v>68525609</v>
      </c>
      <c r="F2600" s="5">
        <v>119739110</v>
      </c>
      <c r="G2600" s="5"/>
    </row>
    <row r="2601" spans="1:7">
      <c r="A2601" s="4">
        <v>2600</v>
      </c>
      <c r="B2601" s="6">
        <v>30175</v>
      </c>
      <c r="C2601" s="12" t="s">
        <v>3512</v>
      </c>
      <c r="D2601" s="5">
        <v>16000000</v>
      </c>
      <c r="E2601" s="5">
        <v>53977250</v>
      </c>
      <c r="F2601" s="5">
        <v>53977250</v>
      </c>
      <c r="G2601" s="5"/>
    </row>
    <row r="2602" spans="1:7">
      <c r="A2602" s="4">
        <v>2601</v>
      </c>
      <c r="B2602" s="6" t="s">
        <v>889</v>
      </c>
      <c r="C2602" s="12" t="s">
        <v>3513</v>
      </c>
      <c r="D2602" s="5">
        <v>16000000</v>
      </c>
      <c r="E2602" s="5">
        <v>52894169</v>
      </c>
      <c r="F2602" s="5">
        <v>54294169</v>
      </c>
      <c r="G2602" s="5"/>
    </row>
    <row r="2603" spans="1:7">
      <c r="A2603" s="4">
        <v>2602</v>
      </c>
      <c r="B2603" s="6" t="s">
        <v>65</v>
      </c>
      <c r="C2603" s="12" t="s">
        <v>3514</v>
      </c>
      <c r="D2603" s="5">
        <v>16000000</v>
      </c>
      <c r="E2603" s="5">
        <v>45512466</v>
      </c>
      <c r="F2603" s="5">
        <v>68582095</v>
      </c>
      <c r="G2603" s="5"/>
    </row>
    <row r="2604" spans="1:7">
      <c r="A2604" s="4">
        <v>2603</v>
      </c>
      <c r="B2604" s="6" t="s">
        <v>3515</v>
      </c>
      <c r="C2604" s="12" t="s">
        <v>3516</v>
      </c>
      <c r="D2604" s="5">
        <v>16000000</v>
      </c>
      <c r="E2604" s="5">
        <v>44667095</v>
      </c>
      <c r="F2604" s="5">
        <v>128256712</v>
      </c>
      <c r="G2604" s="5"/>
    </row>
    <row r="2605" spans="1:7">
      <c r="A2605" s="4">
        <v>2604</v>
      </c>
      <c r="B2605" s="6">
        <v>40057</v>
      </c>
      <c r="C2605" s="12" t="s">
        <v>3517</v>
      </c>
      <c r="D2605" s="5">
        <v>16000000</v>
      </c>
      <c r="E2605" s="5">
        <v>42670410</v>
      </c>
      <c r="F2605" s="5">
        <v>78208812</v>
      </c>
      <c r="G2605" s="5"/>
    </row>
    <row r="2606" spans="1:7">
      <c r="A2606" s="4">
        <v>2605</v>
      </c>
      <c r="B2606" s="6">
        <v>37295</v>
      </c>
      <c r="C2606" s="12" t="s">
        <v>3518</v>
      </c>
      <c r="D2606" s="5">
        <v>16000000</v>
      </c>
      <c r="E2606" s="5">
        <v>40363530</v>
      </c>
      <c r="F2606" s="5">
        <v>40363530</v>
      </c>
      <c r="G2606" s="5"/>
    </row>
    <row r="2607" spans="1:7">
      <c r="A2607" s="4">
        <v>2606</v>
      </c>
      <c r="B2607" s="6">
        <v>38878</v>
      </c>
      <c r="C2607" s="12" t="s">
        <v>3519</v>
      </c>
      <c r="D2607" s="5">
        <v>16000000</v>
      </c>
      <c r="E2607" s="5">
        <v>39517763</v>
      </c>
      <c r="F2607" s="5">
        <v>50517763</v>
      </c>
      <c r="G2607" s="5"/>
    </row>
    <row r="2608" spans="1:7">
      <c r="A2608" s="4">
        <v>2607</v>
      </c>
      <c r="B2608" s="6" t="s">
        <v>2474</v>
      </c>
      <c r="C2608" s="12" t="s">
        <v>3520</v>
      </c>
      <c r="D2608" s="5">
        <v>16000000</v>
      </c>
      <c r="E2608" s="5">
        <v>37634615</v>
      </c>
      <c r="F2608" s="5">
        <v>87041569</v>
      </c>
      <c r="G2608" s="5"/>
    </row>
    <row r="2609" spans="1:7">
      <c r="A2609" s="4">
        <v>2608</v>
      </c>
      <c r="B2609" s="6">
        <v>40635</v>
      </c>
      <c r="C2609" s="12" t="s">
        <v>3521</v>
      </c>
      <c r="D2609" s="5">
        <v>16000000</v>
      </c>
      <c r="E2609" s="5">
        <v>37300107</v>
      </c>
      <c r="F2609" s="5">
        <v>52545707</v>
      </c>
      <c r="G2609" s="5"/>
    </row>
    <row r="2610" spans="1:7">
      <c r="A2610" s="4">
        <v>2609</v>
      </c>
      <c r="B2610" s="6">
        <v>39115</v>
      </c>
      <c r="C2610" s="12" t="s">
        <v>3522</v>
      </c>
      <c r="D2610" s="5">
        <v>16000000</v>
      </c>
      <c r="E2610" s="5">
        <v>35374833</v>
      </c>
      <c r="F2610" s="5">
        <v>53774833</v>
      </c>
      <c r="G2610" s="5"/>
    </row>
    <row r="2611" spans="1:7">
      <c r="A2611" s="4">
        <v>2610</v>
      </c>
      <c r="B2611" s="6">
        <v>36925</v>
      </c>
      <c r="C2611" s="12" t="s">
        <v>3523</v>
      </c>
      <c r="D2611" s="5">
        <v>16000000</v>
      </c>
      <c r="E2611" s="5">
        <v>33357476</v>
      </c>
      <c r="F2611" s="5">
        <v>43057552</v>
      </c>
      <c r="G2611" s="5"/>
    </row>
    <row r="2612" spans="1:7">
      <c r="A2612" s="4">
        <v>2611</v>
      </c>
      <c r="B2612" s="6">
        <v>33489</v>
      </c>
      <c r="C2612" s="12" t="s">
        <v>3524</v>
      </c>
      <c r="D2612" s="5">
        <v>16000000</v>
      </c>
      <c r="E2612" s="5">
        <v>29090445</v>
      </c>
      <c r="F2612" s="5">
        <v>29090445</v>
      </c>
      <c r="G2612" s="5"/>
    </row>
    <row r="2613" spans="1:7">
      <c r="A2613" s="4">
        <v>2612</v>
      </c>
      <c r="B2613" s="6" t="s">
        <v>3525</v>
      </c>
      <c r="C2613" s="12" t="s">
        <v>3526</v>
      </c>
      <c r="D2613" s="5">
        <v>16000000</v>
      </c>
      <c r="E2613" s="5">
        <v>28734552</v>
      </c>
      <c r="F2613" s="5">
        <v>28734552</v>
      </c>
      <c r="G2613" s="5"/>
    </row>
    <row r="2614" spans="1:7">
      <c r="A2614" s="4">
        <v>2613</v>
      </c>
      <c r="B2614" s="6">
        <v>37199</v>
      </c>
      <c r="C2614" s="12" t="s">
        <v>3527</v>
      </c>
      <c r="D2614" s="5">
        <v>16000000</v>
      </c>
      <c r="E2614" s="5">
        <v>27087695</v>
      </c>
      <c r="F2614" s="5">
        <v>30987695</v>
      </c>
      <c r="G2614" s="5"/>
    </row>
    <row r="2615" spans="1:7">
      <c r="A2615" s="4">
        <v>2614</v>
      </c>
      <c r="B2615" s="6">
        <v>39791</v>
      </c>
      <c r="C2615" s="12" t="s">
        <v>3528</v>
      </c>
      <c r="D2615" s="5">
        <v>16000000</v>
      </c>
      <c r="E2615" s="5">
        <v>26902075</v>
      </c>
      <c r="F2615" s="5">
        <v>50103808</v>
      </c>
      <c r="G2615" s="5"/>
    </row>
    <row r="2616" spans="1:7">
      <c r="A2616" s="4">
        <v>2615</v>
      </c>
      <c r="B2616" s="6" t="s">
        <v>3529</v>
      </c>
      <c r="C2616" s="12" t="s">
        <v>3530</v>
      </c>
      <c r="D2616" s="5">
        <v>16000000</v>
      </c>
      <c r="E2616" s="5">
        <v>23618786</v>
      </c>
      <c r="F2616" s="5">
        <v>81742618</v>
      </c>
      <c r="G2616" s="5"/>
    </row>
    <row r="2617" spans="1:7">
      <c r="A2617" s="4">
        <v>2616</v>
      </c>
      <c r="B2617" s="6" t="s">
        <v>2142</v>
      </c>
      <c r="C2617" s="12" t="s">
        <v>3531</v>
      </c>
      <c r="D2617" s="5">
        <v>16000000</v>
      </c>
      <c r="E2617" s="5">
        <v>23216709</v>
      </c>
      <c r="F2617" s="5">
        <v>104504817</v>
      </c>
      <c r="G2617" s="5"/>
    </row>
    <row r="2618" spans="1:7">
      <c r="A2618" s="4">
        <v>2617</v>
      </c>
      <c r="B2618" s="6" t="s">
        <v>812</v>
      </c>
      <c r="C2618" s="12" t="s">
        <v>3532</v>
      </c>
      <c r="D2618" s="5">
        <v>16000000</v>
      </c>
      <c r="E2618" s="5">
        <v>21799652</v>
      </c>
      <c r="F2618" s="5">
        <v>21799652</v>
      </c>
      <c r="G2618" s="5"/>
    </row>
    <row r="2619" spans="1:7">
      <c r="A2619" s="4">
        <v>2618</v>
      </c>
      <c r="B2619" s="6" t="s">
        <v>1996</v>
      </c>
      <c r="C2619" s="12" t="s">
        <v>3533</v>
      </c>
      <c r="D2619" s="5">
        <v>16000000</v>
      </c>
      <c r="E2619" s="5">
        <v>19284974</v>
      </c>
      <c r="F2619" s="5">
        <v>45284974</v>
      </c>
      <c r="G2619" s="5"/>
    </row>
    <row r="2620" spans="1:7">
      <c r="A2620" s="4">
        <v>2619</v>
      </c>
      <c r="B2620" s="6">
        <v>40515</v>
      </c>
      <c r="C2620" s="12" t="s">
        <v>3534</v>
      </c>
      <c r="D2620" s="5">
        <v>16000000</v>
      </c>
      <c r="E2620" s="5">
        <v>19068240</v>
      </c>
      <c r="F2620" s="5">
        <v>56506120</v>
      </c>
      <c r="G2620" s="5"/>
    </row>
    <row r="2621" spans="1:7">
      <c r="A2621" s="4">
        <v>2620</v>
      </c>
      <c r="B2621" s="6">
        <v>37570</v>
      </c>
      <c r="C2621" s="12" t="s">
        <v>3535</v>
      </c>
      <c r="D2621" s="5">
        <v>16000000</v>
      </c>
      <c r="E2621" s="5">
        <v>16357770</v>
      </c>
      <c r="F2621" s="5">
        <v>21657770</v>
      </c>
      <c r="G2621" s="5"/>
    </row>
    <row r="2622" spans="1:7">
      <c r="A2622" s="4">
        <v>2621</v>
      </c>
      <c r="B2622" s="6" t="s">
        <v>495</v>
      </c>
      <c r="C2622" s="12" t="s">
        <v>3536</v>
      </c>
      <c r="D2622" s="5">
        <v>16000000</v>
      </c>
      <c r="E2622" s="5">
        <v>16204793</v>
      </c>
      <c r="F2622" s="5">
        <v>31943401</v>
      </c>
      <c r="G2622" s="5"/>
    </row>
    <row r="2623" spans="1:7">
      <c r="A2623" s="4">
        <v>2622</v>
      </c>
      <c r="B2623" s="6">
        <v>36588</v>
      </c>
      <c r="C2623" s="12" t="s">
        <v>3537</v>
      </c>
      <c r="D2623" s="5">
        <v>16000000</v>
      </c>
      <c r="E2623" s="5">
        <v>15427192</v>
      </c>
      <c r="F2623" s="5">
        <v>15980376</v>
      </c>
      <c r="G2623" s="5"/>
    </row>
    <row r="2624" spans="1:7">
      <c r="A2624" s="4">
        <v>2623</v>
      </c>
      <c r="B2624" s="6" t="s">
        <v>3538</v>
      </c>
      <c r="C2624" s="12" t="s">
        <v>3539</v>
      </c>
      <c r="D2624" s="5">
        <v>16000000</v>
      </c>
      <c r="E2624" s="5">
        <v>14792779</v>
      </c>
      <c r="F2624" s="5">
        <v>14792779</v>
      </c>
      <c r="G2624" s="5"/>
    </row>
    <row r="2625" spans="1:7">
      <c r="A2625" s="4">
        <v>2624</v>
      </c>
      <c r="B2625" s="6" t="s">
        <v>326</v>
      </c>
      <c r="C2625" s="12" t="s">
        <v>3540</v>
      </c>
      <c r="D2625" s="5">
        <v>16000000</v>
      </c>
      <c r="E2625" s="5">
        <v>14108518</v>
      </c>
      <c r="F2625" s="5">
        <v>14108518</v>
      </c>
      <c r="G2625" s="5"/>
    </row>
    <row r="2626" spans="1:7">
      <c r="A2626" s="4">
        <v>2625</v>
      </c>
      <c r="B2626" s="6">
        <v>41708</v>
      </c>
      <c r="C2626" s="12" t="s">
        <v>3324</v>
      </c>
      <c r="D2626" s="5">
        <v>16000000</v>
      </c>
      <c r="E2626" s="5">
        <v>14019924</v>
      </c>
      <c r="F2626" s="5">
        <v>20769209</v>
      </c>
      <c r="G2626" s="5"/>
    </row>
    <row r="2627" spans="1:7">
      <c r="A2627" s="4">
        <v>2626</v>
      </c>
      <c r="B2627" s="6" t="s">
        <v>358</v>
      </c>
      <c r="C2627" s="12" t="s">
        <v>3541</v>
      </c>
      <c r="D2627" s="5">
        <v>16000000</v>
      </c>
      <c r="E2627" s="5">
        <v>13922211</v>
      </c>
      <c r="F2627" s="5">
        <v>14553807</v>
      </c>
      <c r="G2627" s="5"/>
    </row>
    <row r="2628" spans="1:7">
      <c r="A2628" s="4">
        <v>2627</v>
      </c>
      <c r="B2628" s="6">
        <v>32398</v>
      </c>
      <c r="C2628" s="12" t="s">
        <v>3542</v>
      </c>
      <c r="D2628" s="5">
        <v>16000000</v>
      </c>
      <c r="E2628" s="5">
        <v>13854000</v>
      </c>
      <c r="F2628" s="5">
        <v>13854000</v>
      </c>
      <c r="G2628" s="5"/>
    </row>
    <row r="2629" spans="1:7">
      <c r="A2629" s="4">
        <v>2628</v>
      </c>
      <c r="B2629" s="6" t="s">
        <v>1422</v>
      </c>
      <c r="C2629" s="12" t="s">
        <v>3543</v>
      </c>
      <c r="D2629" s="5">
        <v>16000000</v>
      </c>
      <c r="E2629" s="5">
        <v>12431792</v>
      </c>
      <c r="F2629" s="5">
        <v>12519804</v>
      </c>
      <c r="G2629" s="5"/>
    </row>
    <row r="2630" spans="1:7">
      <c r="A2630" s="4">
        <v>2629</v>
      </c>
      <c r="B2630" s="6" t="s">
        <v>1744</v>
      </c>
      <c r="C2630" s="12" t="s">
        <v>3544</v>
      </c>
      <c r="D2630" s="5">
        <v>16000000</v>
      </c>
      <c r="E2630" s="5">
        <v>11810854</v>
      </c>
      <c r="F2630" s="5">
        <v>11810854</v>
      </c>
      <c r="G2630" s="5"/>
    </row>
    <row r="2631" spans="1:7">
      <c r="A2631" s="4">
        <v>2630</v>
      </c>
      <c r="B2631" s="6">
        <v>38055</v>
      </c>
      <c r="C2631" s="12" t="s">
        <v>3545</v>
      </c>
      <c r="D2631" s="5">
        <v>16000000</v>
      </c>
      <c r="E2631" s="5">
        <v>11540112</v>
      </c>
      <c r="F2631" s="5">
        <v>11540112</v>
      </c>
      <c r="G2631" s="5"/>
    </row>
    <row r="2632" spans="1:7">
      <c r="A2632" s="4">
        <v>2631</v>
      </c>
      <c r="B2632" s="6" t="s">
        <v>3546</v>
      </c>
      <c r="C2632" s="12" t="s">
        <v>3547</v>
      </c>
      <c r="D2632" s="5">
        <v>16000000</v>
      </c>
      <c r="E2632" s="5">
        <v>8400000</v>
      </c>
      <c r="F2632" s="5">
        <v>8400000</v>
      </c>
      <c r="G2632" s="5"/>
    </row>
    <row r="2633" spans="1:7">
      <c r="A2633" s="4">
        <v>2632</v>
      </c>
      <c r="B2633" s="6">
        <v>31596</v>
      </c>
      <c r="C2633" s="12" t="s">
        <v>3548</v>
      </c>
      <c r="D2633" s="5">
        <v>16000000</v>
      </c>
      <c r="E2633" s="5">
        <v>5900000</v>
      </c>
      <c r="F2633" s="5">
        <v>12900000</v>
      </c>
      <c r="G2633" s="5"/>
    </row>
    <row r="2634" spans="1:7">
      <c r="A2634" s="4">
        <v>2633</v>
      </c>
      <c r="B2634" s="6">
        <v>37320</v>
      </c>
      <c r="C2634" s="12" t="s">
        <v>3549</v>
      </c>
      <c r="D2634" s="5">
        <v>16000000</v>
      </c>
      <c r="E2634" s="5">
        <v>4839383</v>
      </c>
      <c r="F2634" s="5">
        <v>14839383</v>
      </c>
      <c r="G2634" s="5"/>
    </row>
    <row r="2635" spans="1:7">
      <c r="A2635" s="4">
        <v>2634</v>
      </c>
      <c r="B2635" s="6" t="s">
        <v>1216</v>
      </c>
      <c r="C2635" s="12" t="s">
        <v>3550</v>
      </c>
      <c r="D2635" s="5">
        <v>16000000</v>
      </c>
      <c r="E2635" s="5">
        <v>4734235</v>
      </c>
      <c r="F2635" s="5">
        <v>4734235</v>
      </c>
      <c r="G2635" s="5"/>
    </row>
    <row r="2636" spans="1:7">
      <c r="A2636" s="4">
        <v>2635</v>
      </c>
      <c r="B2636" s="6" t="s">
        <v>1322</v>
      </c>
      <c r="C2636" s="12" t="s">
        <v>3551</v>
      </c>
      <c r="D2636" s="5">
        <v>16000000</v>
      </c>
      <c r="E2636" s="5">
        <v>4217115</v>
      </c>
      <c r="F2636" s="5">
        <v>4217115</v>
      </c>
      <c r="G2636" s="5"/>
    </row>
    <row r="2637" spans="1:7">
      <c r="A2637" s="4">
        <v>2636</v>
      </c>
      <c r="B2637" s="6" t="s">
        <v>2398</v>
      </c>
      <c r="C2637" s="12" t="s">
        <v>3552</v>
      </c>
      <c r="D2637" s="5">
        <v>16000000</v>
      </c>
      <c r="E2637" s="5">
        <v>3287315</v>
      </c>
      <c r="F2637" s="5">
        <v>8120148</v>
      </c>
      <c r="G2637" s="5"/>
    </row>
    <row r="2638" spans="1:7">
      <c r="A2638" s="4">
        <v>2637</v>
      </c>
      <c r="B2638" s="6" t="s">
        <v>1809</v>
      </c>
      <c r="C2638" s="12" t="s">
        <v>3553</v>
      </c>
      <c r="D2638" s="5">
        <v>16000000</v>
      </c>
      <c r="E2638" s="5">
        <v>2429989</v>
      </c>
      <c r="F2638" s="5">
        <v>3442853</v>
      </c>
      <c r="G2638" s="5"/>
    </row>
    <row r="2639" spans="1:7">
      <c r="A2639" s="4">
        <v>2638</v>
      </c>
      <c r="B2639" s="6">
        <v>41398</v>
      </c>
      <c r="C2639" s="12" t="s">
        <v>3554</v>
      </c>
      <c r="D2639" s="5">
        <v>16000000</v>
      </c>
      <c r="E2639" s="5">
        <v>2322593</v>
      </c>
      <c r="F2639" s="5">
        <v>22594052</v>
      </c>
      <c r="G2639" s="5"/>
    </row>
    <row r="2640" spans="1:7">
      <c r="A2640" s="4">
        <v>2639</v>
      </c>
      <c r="B2640" s="6" t="s">
        <v>188</v>
      </c>
      <c r="C2640" s="12" t="s">
        <v>3555</v>
      </c>
      <c r="D2640" s="5">
        <v>16000000</v>
      </c>
      <c r="E2640" s="5">
        <v>2013456</v>
      </c>
      <c r="F2640" s="5">
        <v>7585011</v>
      </c>
      <c r="G2640" s="5"/>
    </row>
    <row r="2641" spans="1:7">
      <c r="A2641" s="4">
        <v>2640</v>
      </c>
      <c r="B2641" s="6" t="s">
        <v>1231</v>
      </c>
      <c r="C2641" s="12" t="s">
        <v>3556</v>
      </c>
      <c r="D2641" s="5">
        <v>16000000</v>
      </c>
      <c r="E2641" s="5">
        <v>1686429</v>
      </c>
      <c r="F2641" s="5">
        <v>1686429</v>
      </c>
      <c r="G2641" s="5"/>
    </row>
    <row r="2642" spans="1:7">
      <c r="A2642" s="4">
        <v>2641</v>
      </c>
      <c r="B2642" s="6" t="s">
        <v>279</v>
      </c>
      <c r="C2642" s="12" t="s">
        <v>3557</v>
      </c>
      <c r="D2642" s="5">
        <v>16000000</v>
      </c>
      <c r="E2642" s="5">
        <v>1669971</v>
      </c>
      <c r="F2642" s="5">
        <v>2814566</v>
      </c>
      <c r="G2642" s="5"/>
    </row>
    <row r="2643" spans="1:7">
      <c r="A2643" s="4">
        <v>2642</v>
      </c>
      <c r="B2643" s="6" t="s">
        <v>1034</v>
      </c>
      <c r="C2643" s="12" t="s">
        <v>3558</v>
      </c>
      <c r="D2643" s="5">
        <v>16000000</v>
      </c>
      <c r="E2643" s="5">
        <v>1477650</v>
      </c>
      <c r="F2643" s="5">
        <v>247474497</v>
      </c>
      <c r="G2643" s="5"/>
    </row>
    <row r="2644" spans="1:7">
      <c r="A2644" s="4">
        <v>2643</v>
      </c>
      <c r="B2644" s="6" t="s">
        <v>520</v>
      </c>
      <c r="C2644" s="12" t="s">
        <v>3559</v>
      </c>
      <c r="D2644" s="5">
        <v>16000000</v>
      </c>
      <c r="E2644" s="5">
        <v>337997</v>
      </c>
      <c r="F2644" s="5">
        <v>1467278</v>
      </c>
      <c r="G2644" s="5"/>
    </row>
    <row r="2645" spans="1:7">
      <c r="A2645" s="4">
        <v>2644</v>
      </c>
      <c r="B2645" s="6" t="s">
        <v>1526</v>
      </c>
      <c r="C2645" s="12" t="s">
        <v>3560</v>
      </c>
      <c r="D2645" s="5">
        <v>16000000</v>
      </c>
      <c r="E2645" s="5">
        <v>31631</v>
      </c>
      <c r="F2645" s="5">
        <v>31631</v>
      </c>
      <c r="G2645" s="5"/>
    </row>
    <row r="2646" spans="1:7">
      <c r="A2646" s="4">
        <v>2645</v>
      </c>
      <c r="B2646" s="6">
        <v>40950</v>
      </c>
      <c r="C2646" s="12" t="s">
        <v>3561</v>
      </c>
      <c r="D2646" s="5">
        <v>16000000</v>
      </c>
      <c r="E2646" s="5">
        <v>3361</v>
      </c>
      <c r="F2646" s="5">
        <v>94812</v>
      </c>
      <c r="G2646" s="5"/>
    </row>
    <row r="2647" spans="1:7">
      <c r="A2647" s="4">
        <v>2646</v>
      </c>
      <c r="B2647" s="6">
        <v>40487</v>
      </c>
      <c r="C2647" s="12" t="s">
        <v>3562</v>
      </c>
      <c r="D2647" s="5">
        <v>16000000</v>
      </c>
      <c r="E2647" s="4">
        <v>0</v>
      </c>
      <c r="F2647" s="5">
        <v>64733391</v>
      </c>
      <c r="G2647" s="5"/>
    </row>
    <row r="2648" spans="1:7">
      <c r="A2648" s="4">
        <v>2647</v>
      </c>
      <c r="B2648" s="6">
        <v>40424</v>
      </c>
      <c r="C2648" s="12" t="s">
        <v>3563</v>
      </c>
      <c r="D2648" s="5">
        <v>16000000</v>
      </c>
      <c r="E2648" s="4">
        <v>0</v>
      </c>
      <c r="F2648" s="5">
        <v>47707417</v>
      </c>
      <c r="G2648" s="5"/>
    </row>
    <row r="2649" spans="1:7">
      <c r="A2649" s="4">
        <v>2648</v>
      </c>
      <c r="B2649" s="6" t="s">
        <v>2489</v>
      </c>
      <c r="C2649" s="12" t="s">
        <v>3564</v>
      </c>
      <c r="D2649" s="5">
        <v>16000000</v>
      </c>
      <c r="E2649" s="4">
        <v>0</v>
      </c>
      <c r="F2649" s="5">
        <v>1844228</v>
      </c>
      <c r="G2649" s="5"/>
    </row>
    <row r="2650" spans="1:7">
      <c r="A2650" s="4">
        <v>2649</v>
      </c>
      <c r="B2650" s="6" t="s">
        <v>475</v>
      </c>
      <c r="C2650" s="12" t="s">
        <v>3565</v>
      </c>
      <c r="D2650" s="5">
        <v>15600000</v>
      </c>
      <c r="E2650" s="5">
        <v>13571817</v>
      </c>
      <c r="F2650" s="5">
        <v>13771817</v>
      </c>
      <c r="G2650" s="5"/>
    </row>
    <row r="2651" spans="1:7">
      <c r="A2651" s="4">
        <v>2650</v>
      </c>
      <c r="B2651" s="6">
        <v>39300</v>
      </c>
      <c r="C2651" s="12" t="s">
        <v>3566</v>
      </c>
      <c r="D2651" s="5">
        <v>15500000</v>
      </c>
      <c r="E2651" s="5">
        <v>10299782</v>
      </c>
      <c r="F2651" s="5">
        <v>88611837</v>
      </c>
      <c r="G2651" s="5"/>
    </row>
    <row r="2652" spans="1:7">
      <c r="A2652" s="4">
        <v>2651</v>
      </c>
      <c r="B2652" s="6" t="s">
        <v>479</v>
      </c>
      <c r="C2652" s="12" t="s">
        <v>3567</v>
      </c>
      <c r="D2652" s="5">
        <v>15500000</v>
      </c>
      <c r="E2652" s="5">
        <v>1693000</v>
      </c>
      <c r="F2652" s="5">
        <v>1693000</v>
      </c>
      <c r="G2652" s="5"/>
    </row>
    <row r="2653" spans="1:7">
      <c r="A2653" s="4">
        <v>2652</v>
      </c>
      <c r="B2653" s="6" t="s">
        <v>3054</v>
      </c>
      <c r="C2653" s="12" t="s">
        <v>3568</v>
      </c>
      <c r="D2653" s="5">
        <v>15500000</v>
      </c>
      <c r="E2653" s="5">
        <v>1237615</v>
      </c>
      <c r="F2653" s="5">
        <v>1237615</v>
      </c>
      <c r="G2653" s="5"/>
    </row>
    <row r="2654" spans="1:7">
      <c r="A2654" s="4">
        <v>2653</v>
      </c>
      <c r="B2654" s="6" t="s">
        <v>619</v>
      </c>
      <c r="C2654" s="12" t="s">
        <v>3569</v>
      </c>
      <c r="D2654" s="5">
        <v>15500000</v>
      </c>
      <c r="E2654" s="5">
        <v>517262</v>
      </c>
      <c r="F2654" s="5">
        <v>517262</v>
      </c>
      <c r="G2654" s="5"/>
    </row>
    <row r="2655" spans="1:7">
      <c r="A2655" s="4">
        <v>2654</v>
      </c>
      <c r="B2655" s="6" t="s">
        <v>2039</v>
      </c>
      <c r="C2655" s="12" t="s">
        <v>3570</v>
      </c>
      <c r="D2655" s="5">
        <v>15500000</v>
      </c>
      <c r="E2655" s="5">
        <v>318623</v>
      </c>
      <c r="F2655" s="5">
        <v>318623</v>
      </c>
      <c r="G2655" s="5"/>
    </row>
    <row r="2656" spans="1:7">
      <c r="A2656" s="4">
        <v>2655</v>
      </c>
      <c r="B2656" s="6" t="s">
        <v>1179</v>
      </c>
      <c r="C2656" s="12" t="s">
        <v>3571</v>
      </c>
      <c r="D2656" s="5">
        <v>15300000</v>
      </c>
      <c r="E2656" s="5">
        <v>81525</v>
      </c>
      <c r="F2656" s="5">
        <v>7000000</v>
      </c>
      <c r="G2656" s="5"/>
    </row>
    <row r="2657" spans="1:7">
      <c r="A2657" s="4">
        <v>2656</v>
      </c>
      <c r="B2657" s="6" t="s">
        <v>839</v>
      </c>
      <c r="C2657" s="12" t="s">
        <v>3572</v>
      </c>
      <c r="D2657" s="5">
        <v>15250000</v>
      </c>
      <c r="E2657" s="5">
        <v>7802450</v>
      </c>
      <c r="F2657" s="5">
        <v>12930343</v>
      </c>
      <c r="G2657" s="5"/>
    </row>
    <row r="2658" spans="1:7">
      <c r="A2658" s="4">
        <v>2657</v>
      </c>
      <c r="B2658" s="6" t="s">
        <v>3573</v>
      </c>
      <c r="C2658" s="12" t="s">
        <v>3574</v>
      </c>
      <c r="D2658" s="5">
        <v>15000000</v>
      </c>
      <c r="E2658" s="5">
        <v>285761243</v>
      </c>
      <c r="F2658" s="5">
        <v>476684675</v>
      </c>
      <c r="G2658" s="5"/>
    </row>
    <row r="2659" spans="1:7">
      <c r="A2659" s="4">
        <v>2658</v>
      </c>
      <c r="B2659" s="6">
        <v>30814</v>
      </c>
      <c r="C2659" s="12" t="s">
        <v>3575</v>
      </c>
      <c r="D2659" s="5">
        <v>15000000</v>
      </c>
      <c r="E2659" s="5">
        <v>234760478</v>
      </c>
      <c r="F2659" s="5">
        <v>316300000</v>
      </c>
      <c r="G2659" s="5"/>
    </row>
    <row r="2660" spans="1:7">
      <c r="A2660" s="4">
        <v>2659</v>
      </c>
      <c r="B2660" s="6" t="s">
        <v>3576</v>
      </c>
      <c r="C2660" s="12" t="s">
        <v>3577</v>
      </c>
      <c r="D2660" s="5">
        <v>15000000</v>
      </c>
      <c r="E2660" s="5">
        <v>179800601</v>
      </c>
      <c r="F2660" s="5">
        <v>356800601</v>
      </c>
      <c r="G2660" s="5"/>
    </row>
    <row r="2661" spans="1:7">
      <c r="A2661" s="4">
        <v>2660</v>
      </c>
      <c r="B2661" s="6" t="s">
        <v>3578</v>
      </c>
      <c r="C2661" s="12" t="s">
        <v>3579</v>
      </c>
      <c r="D2661" s="5">
        <v>15000000</v>
      </c>
      <c r="E2661" s="5">
        <v>177200000</v>
      </c>
      <c r="F2661" s="5">
        <v>177200000</v>
      </c>
      <c r="G2661" s="5"/>
    </row>
    <row r="2662" spans="1:7">
      <c r="A2662" s="4">
        <v>2661</v>
      </c>
      <c r="B2662" s="6" t="s">
        <v>3580</v>
      </c>
      <c r="C2662" s="12" t="s">
        <v>3581</v>
      </c>
      <c r="D2662" s="5">
        <v>15000000</v>
      </c>
      <c r="E2662" s="5">
        <v>167780960</v>
      </c>
      <c r="F2662" s="5">
        <v>167780960</v>
      </c>
      <c r="G2662" s="5"/>
    </row>
    <row r="2663" spans="1:7">
      <c r="A2663" s="4">
        <v>2662</v>
      </c>
      <c r="B2663" s="6" t="s">
        <v>3582</v>
      </c>
      <c r="C2663" s="12" t="s">
        <v>3583</v>
      </c>
      <c r="D2663" s="5">
        <v>15000000</v>
      </c>
      <c r="E2663" s="5">
        <v>138797449</v>
      </c>
      <c r="F2663" s="5">
        <v>430821168</v>
      </c>
      <c r="G2663" s="5"/>
    </row>
    <row r="2664" spans="1:7">
      <c r="A2664" s="4">
        <v>2663</v>
      </c>
      <c r="B2664" s="6" t="s">
        <v>3584</v>
      </c>
      <c r="C2664" s="12" t="s">
        <v>3585</v>
      </c>
      <c r="D2664" s="5">
        <v>15000000</v>
      </c>
      <c r="E2664" s="5">
        <v>130058047</v>
      </c>
      <c r="F2664" s="5">
        <v>356258047</v>
      </c>
      <c r="G2664" s="5"/>
    </row>
    <row r="2665" spans="1:7">
      <c r="A2665" s="4">
        <v>2664</v>
      </c>
      <c r="B2665" s="6">
        <v>36750</v>
      </c>
      <c r="C2665" s="12" t="s">
        <v>3586</v>
      </c>
      <c r="D2665" s="5">
        <v>15000000</v>
      </c>
      <c r="E2665" s="5">
        <v>128067808</v>
      </c>
      <c r="F2665" s="5">
        <v>213514672</v>
      </c>
      <c r="G2665" s="5"/>
    </row>
    <row r="2666" spans="1:7">
      <c r="A2666" s="4">
        <v>2665</v>
      </c>
      <c r="B2666" s="6">
        <v>32398</v>
      </c>
      <c r="C2666" s="12" t="s">
        <v>3587</v>
      </c>
      <c r="D2666" s="5">
        <v>15000000</v>
      </c>
      <c r="E2666" s="5">
        <v>111936388</v>
      </c>
      <c r="F2666" s="5">
        <v>216600000</v>
      </c>
      <c r="G2666" s="5"/>
    </row>
    <row r="2667" spans="1:7">
      <c r="A2667" s="4">
        <v>2666</v>
      </c>
      <c r="B2667" s="6" t="s">
        <v>2058</v>
      </c>
      <c r="C2667" s="12" t="s">
        <v>3588</v>
      </c>
      <c r="D2667" s="5">
        <v>15000000</v>
      </c>
      <c r="E2667" s="5">
        <v>103046663</v>
      </c>
      <c r="F2667" s="5">
        <v>173046663</v>
      </c>
      <c r="G2667" s="5"/>
    </row>
    <row r="2668" spans="1:7">
      <c r="A2668" s="4">
        <v>2667</v>
      </c>
      <c r="B2668" s="6" t="s">
        <v>2790</v>
      </c>
      <c r="C2668" s="12" t="s">
        <v>3589</v>
      </c>
      <c r="D2668" s="5">
        <v>15000000</v>
      </c>
      <c r="E2668" s="5">
        <v>102003019</v>
      </c>
      <c r="F2668" s="5">
        <v>160903019</v>
      </c>
      <c r="G2668" s="5"/>
    </row>
    <row r="2669" spans="1:7">
      <c r="A2669" s="4">
        <v>2668</v>
      </c>
      <c r="B2669" s="6" t="s">
        <v>2300</v>
      </c>
      <c r="C2669" s="12" t="s">
        <v>3590</v>
      </c>
      <c r="D2669" s="5">
        <v>15000000</v>
      </c>
      <c r="E2669" s="5">
        <v>93589701</v>
      </c>
      <c r="F2669" s="5">
        <v>93589701</v>
      </c>
      <c r="G2669" s="5"/>
    </row>
    <row r="2670" spans="1:7">
      <c r="A2670" s="4">
        <v>2669</v>
      </c>
      <c r="B2670" s="6" t="s">
        <v>3591</v>
      </c>
      <c r="C2670" s="12" t="s">
        <v>3592</v>
      </c>
      <c r="D2670" s="5">
        <v>15000000</v>
      </c>
      <c r="E2670" s="5">
        <v>91125143</v>
      </c>
      <c r="F2670" s="5">
        <v>227773686</v>
      </c>
      <c r="G2670" s="5"/>
    </row>
    <row r="2671" spans="1:7">
      <c r="A2671" s="4">
        <v>2670</v>
      </c>
      <c r="B2671" s="6" t="s">
        <v>3593</v>
      </c>
      <c r="C2671" s="12" t="s">
        <v>3594</v>
      </c>
      <c r="D2671" s="5">
        <v>15000000</v>
      </c>
      <c r="E2671" s="5">
        <v>73326666</v>
      </c>
      <c r="F2671" s="5">
        <v>73326666</v>
      </c>
      <c r="G2671" s="5"/>
    </row>
    <row r="2672" spans="1:7">
      <c r="A2672" s="4">
        <v>2671</v>
      </c>
      <c r="B2672" s="6" t="s">
        <v>3595</v>
      </c>
      <c r="C2672" s="12" t="s">
        <v>565</v>
      </c>
      <c r="D2672" s="5">
        <v>15000000</v>
      </c>
      <c r="E2672" s="5">
        <v>73000000</v>
      </c>
      <c r="F2672" s="5">
        <v>73000000</v>
      </c>
      <c r="G2672" s="5"/>
    </row>
    <row r="2673" spans="1:7">
      <c r="A2673" s="4">
        <v>2672</v>
      </c>
      <c r="B2673" s="6" t="s">
        <v>2166</v>
      </c>
      <c r="C2673" s="12" t="s">
        <v>3596</v>
      </c>
      <c r="D2673" s="5">
        <v>15000000</v>
      </c>
      <c r="E2673" s="5">
        <v>71628180</v>
      </c>
      <c r="F2673" s="5">
        <v>148095566</v>
      </c>
      <c r="G2673" s="5"/>
    </row>
    <row r="2674" spans="1:7">
      <c r="A2674" s="4">
        <v>2673</v>
      </c>
      <c r="B2674" s="6">
        <v>29504</v>
      </c>
      <c r="C2674" s="12" t="s">
        <v>3597</v>
      </c>
      <c r="D2674" s="5">
        <v>15000000</v>
      </c>
      <c r="E2674" s="5">
        <v>69847348</v>
      </c>
      <c r="F2674" s="5">
        <v>69847348</v>
      </c>
      <c r="G2674" s="5"/>
    </row>
    <row r="2675" spans="1:7">
      <c r="A2675" s="4">
        <v>2674</v>
      </c>
      <c r="B2675" s="6">
        <v>29405</v>
      </c>
      <c r="C2675" s="12" t="s">
        <v>3598</v>
      </c>
      <c r="D2675" s="5">
        <v>15000000</v>
      </c>
      <c r="E2675" s="5">
        <v>67182787</v>
      </c>
      <c r="F2675" s="5">
        <v>67182787</v>
      </c>
      <c r="G2675" s="5"/>
    </row>
    <row r="2676" spans="1:7">
      <c r="A2676" s="4">
        <v>2675</v>
      </c>
      <c r="B2676" s="6">
        <v>31931</v>
      </c>
      <c r="C2676" s="12" t="s">
        <v>3599</v>
      </c>
      <c r="D2676" s="5">
        <v>15000000</v>
      </c>
      <c r="E2676" s="5">
        <v>65192350</v>
      </c>
      <c r="F2676" s="5">
        <v>120192350</v>
      </c>
      <c r="G2676" s="5"/>
    </row>
    <row r="2677" spans="1:7">
      <c r="A2677" s="4">
        <v>2676</v>
      </c>
      <c r="B2677" s="6" t="s">
        <v>1656</v>
      </c>
      <c r="C2677" s="12" t="s">
        <v>3600</v>
      </c>
      <c r="D2677" s="5">
        <v>15000000</v>
      </c>
      <c r="E2677" s="5">
        <v>64003625</v>
      </c>
      <c r="F2677" s="5">
        <v>76954311</v>
      </c>
      <c r="G2677" s="5"/>
    </row>
    <row r="2678" spans="1:7">
      <c r="A2678" s="4">
        <v>2677</v>
      </c>
      <c r="B2678" s="6" t="s">
        <v>3601</v>
      </c>
      <c r="C2678" s="12" t="s">
        <v>3602</v>
      </c>
      <c r="D2678" s="5">
        <v>15000000</v>
      </c>
      <c r="E2678" s="5">
        <v>61400000</v>
      </c>
      <c r="F2678" s="5">
        <v>61400000</v>
      </c>
      <c r="G2678" s="5"/>
    </row>
    <row r="2679" spans="1:7">
      <c r="A2679" s="4">
        <v>2678</v>
      </c>
      <c r="B2679" s="6" t="s">
        <v>3204</v>
      </c>
      <c r="C2679" s="12" t="s">
        <v>3603</v>
      </c>
      <c r="D2679" s="5">
        <v>15000000</v>
      </c>
      <c r="E2679" s="5">
        <v>58269151</v>
      </c>
      <c r="F2679" s="5">
        <v>77514401</v>
      </c>
      <c r="G2679" s="5"/>
    </row>
    <row r="2680" spans="1:7">
      <c r="A2680" s="4">
        <v>2679</v>
      </c>
      <c r="B2680" s="6" t="s">
        <v>3604</v>
      </c>
      <c r="C2680" s="12" t="s">
        <v>3605</v>
      </c>
      <c r="D2680" s="5">
        <v>15000000</v>
      </c>
      <c r="E2680" s="5">
        <v>56441711</v>
      </c>
      <c r="F2680" s="5">
        <v>128885873</v>
      </c>
      <c r="G2680" s="5"/>
    </row>
    <row r="2681" spans="1:7">
      <c r="A2681" s="4">
        <v>2680</v>
      </c>
      <c r="B2681" s="6">
        <v>39426</v>
      </c>
      <c r="C2681" s="12" t="s">
        <v>3606</v>
      </c>
      <c r="D2681" s="5">
        <v>15000000</v>
      </c>
      <c r="E2681" s="5">
        <v>55204525</v>
      </c>
      <c r="F2681" s="5">
        <v>55934178</v>
      </c>
      <c r="G2681" s="5"/>
    </row>
    <row r="2682" spans="1:7">
      <c r="A2682" s="4">
        <v>2681</v>
      </c>
      <c r="B2682" s="6">
        <v>40970</v>
      </c>
      <c r="C2682" s="12" t="s">
        <v>3607</v>
      </c>
      <c r="D2682" s="5">
        <v>15000000</v>
      </c>
      <c r="E2682" s="5">
        <v>54333290</v>
      </c>
      <c r="F2682" s="5">
        <v>128955898</v>
      </c>
      <c r="G2682" s="5"/>
    </row>
    <row r="2683" spans="1:7">
      <c r="A2683" s="4">
        <v>2682</v>
      </c>
      <c r="B2683" s="6" t="s">
        <v>1882</v>
      </c>
      <c r="C2683" s="12" t="s">
        <v>3608</v>
      </c>
      <c r="D2683" s="5">
        <v>15000000</v>
      </c>
      <c r="E2683" s="5">
        <v>50003303</v>
      </c>
      <c r="F2683" s="5">
        <v>50003303</v>
      </c>
      <c r="G2683" s="5"/>
    </row>
    <row r="2684" spans="1:7">
      <c r="A2684" s="4">
        <v>2683</v>
      </c>
      <c r="B2684" s="6">
        <v>28856</v>
      </c>
      <c r="C2684" s="12" t="s">
        <v>3609</v>
      </c>
      <c r="D2684" s="5">
        <v>15000000</v>
      </c>
      <c r="E2684" s="5">
        <v>50000000</v>
      </c>
      <c r="F2684" s="5">
        <v>50000000</v>
      </c>
      <c r="G2684" s="5"/>
    </row>
    <row r="2685" spans="1:7">
      <c r="A2685" s="4">
        <v>2684</v>
      </c>
      <c r="B2685" s="6">
        <v>38778</v>
      </c>
      <c r="C2685" s="12" t="s">
        <v>3610</v>
      </c>
      <c r="D2685" s="5">
        <v>15000000</v>
      </c>
      <c r="E2685" s="5">
        <v>47860214</v>
      </c>
      <c r="F2685" s="5">
        <v>67215435</v>
      </c>
      <c r="G2685" s="5"/>
    </row>
    <row r="2686" spans="1:7">
      <c r="A2686" s="4">
        <v>2685</v>
      </c>
      <c r="B2686" s="6">
        <v>37470</v>
      </c>
      <c r="C2686" s="12" t="s">
        <v>3611</v>
      </c>
      <c r="D2686" s="5">
        <v>15000000</v>
      </c>
      <c r="E2686" s="5">
        <v>47811275</v>
      </c>
      <c r="F2686" s="5">
        <v>52461017</v>
      </c>
      <c r="G2686" s="5"/>
    </row>
    <row r="2687" spans="1:7">
      <c r="A2687" s="4">
        <v>2686</v>
      </c>
      <c r="B2687" s="6" t="s">
        <v>1231</v>
      </c>
      <c r="C2687" s="12" t="s">
        <v>3612</v>
      </c>
      <c r="D2687" s="5">
        <v>15000000</v>
      </c>
      <c r="E2687" s="5">
        <v>44906632</v>
      </c>
      <c r="F2687" s="5">
        <v>63706632</v>
      </c>
      <c r="G2687" s="5"/>
    </row>
    <row r="2688" spans="1:7">
      <c r="A2688" s="4">
        <v>2687</v>
      </c>
      <c r="B2688" s="6" t="s">
        <v>806</v>
      </c>
      <c r="C2688" s="12" t="s">
        <v>3613</v>
      </c>
      <c r="D2688" s="5">
        <v>15000000</v>
      </c>
      <c r="E2688" s="5">
        <v>43057470</v>
      </c>
      <c r="F2688" s="5">
        <v>64252038</v>
      </c>
      <c r="G2688" s="5"/>
    </row>
    <row r="2689" spans="1:7">
      <c r="A2689" s="4">
        <v>2688</v>
      </c>
      <c r="B2689" s="6" t="s">
        <v>3614</v>
      </c>
      <c r="C2689" s="12" t="s">
        <v>3615</v>
      </c>
      <c r="D2689" s="5">
        <v>15000000</v>
      </c>
      <c r="E2689" s="5">
        <v>42930462</v>
      </c>
      <c r="F2689" s="5">
        <v>57907734</v>
      </c>
      <c r="G2689" s="5"/>
    </row>
    <row r="2690" spans="1:7">
      <c r="A2690" s="4">
        <v>2689</v>
      </c>
      <c r="B2690" s="6">
        <v>37657</v>
      </c>
      <c r="C2690" s="12" t="s">
        <v>3616</v>
      </c>
      <c r="D2690" s="5">
        <v>15000000</v>
      </c>
      <c r="E2690" s="5">
        <v>42734455</v>
      </c>
      <c r="F2690" s="5">
        <v>55534455</v>
      </c>
      <c r="G2690" s="5"/>
    </row>
    <row r="2691" spans="1:7">
      <c r="A2691" s="4">
        <v>2690</v>
      </c>
      <c r="B2691" s="6">
        <v>42106</v>
      </c>
      <c r="C2691" s="12" t="s">
        <v>3617</v>
      </c>
      <c r="D2691" s="5">
        <v>15000000</v>
      </c>
      <c r="E2691" s="5">
        <v>42725475</v>
      </c>
      <c r="F2691" s="5">
        <v>61788393</v>
      </c>
      <c r="G2691" s="5"/>
    </row>
    <row r="2692" spans="1:7">
      <c r="A2692" s="4">
        <v>2691</v>
      </c>
      <c r="B2692" s="6" t="s">
        <v>1211</v>
      </c>
      <c r="C2692" s="12" t="s">
        <v>3618</v>
      </c>
      <c r="D2692" s="5">
        <v>15000000</v>
      </c>
      <c r="E2692" s="5">
        <v>41003371</v>
      </c>
      <c r="F2692" s="5">
        <v>57586606</v>
      </c>
      <c r="G2692" s="5"/>
    </row>
    <row r="2693" spans="1:7">
      <c r="A2693" s="4">
        <v>2692</v>
      </c>
      <c r="B2693" s="6" t="s">
        <v>776</v>
      </c>
      <c r="C2693" s="12" t="s">
        <v>3619</v>
      </c>
      <c r="D2693" s="5">
        <v>15000000</v>
      </c>
      <c r="E2693" s="5">
        <v>40283321</v>
      </c>
      <c r="F2693" s="5">
        <v>40283321</v>
      </c>
      <c r="G2693" s="5"/>
    </row>
    <row r="2694" spans="1:7">
      <c r="A2694" s="4">
        <v>2693</v>
      </c>
      <c r="B2694" s="6">
        <v>34218</v>
      </c>
      <c r="C2694" s="12" t="s">
        <v>3620</v>
      </c>
      <c r="D2694" s="5">
        <v>15000000</v>
      </c>
      <c r="E2694" s="5">
        <v>39100956</v>
      </c>
      <c r="F2694" s="5">
        <v>39100956</v>
      </c>
      <c r="G2694" s="5"/>
    </row>
    <row r="2695" spans="1:7">
      <c r="A2695" s="4">
        <v>2694</v>
      </c>
      <c r="B2695" s="6" t="s">
        <v>938</v>
      </c>
      <c r="C2695" s="12" t="s">
        <v>3621</v>
      </c>
      <c r="D2695" s="5">
        <v>15000000</v>
      </c>
      <c r="E2695" s="5">
        <v>37882551</v>
      </c>
      <c r="F2695" s="5">
        <v>62401343</v>
      </c>
      <c r="G2695" s="5"/>
    </row>
    <row r="2696" spans="1:7">
      <c r="A2696" s="4">
        <v>2695</v>
      </c>
      <c r="B2696" s="6">
        <v>41710</v>
      </c>
      <c r="C2696" s="12" t="s">
        <v>3622</v>
      </c>
      <c r="D2696" s="5">
        <v>15000000</v>
      </c>
      <c r="E2696" s="5">
        <v>37880356</v>
      </c>
      <c r="F2696" s="5">
        <v>52501541</v>
      </c>
      <c r="G2696" s="5"/>
    </row>
    <row r="2697" spans="1:7">
      <c r="A2697" s="4">
        <v>2696</v>
      </c>
      <c r="B2697" s="6" t="s">
        <v>3623</v>
      </c>
      <c r="C2697" s="12" t="s">
        <v>3624</v>
      </c>
      <c r="D2697" s="5">
        <v>15000000</v>
      </c>
      <c r="E2697" s="5">
        <v>37495385</v>
      </c>
      <c r="F2697" s="5">
        <v>69995385</v>
      </c>
      <c r="G2697" s="5"/>
    </row>
    <row r="2698" spans="1:7">
      <c r="A2698" s="4">
        <v>2697</v>
      </c>
      <c r="B2698" s="6">
        <v>41831</v>
      </c>
      <c r="C2698" s="12" t="s">
        <v>3625</v>
      </c>
      <c r="D2698" s="5">
        <v>15000000</v>
      </c>
      <c r="E2698" s="5">
        <v>35893537</v>
      </c>
      <c r="F2698" s="5">
        <v>122147772</v>
      </c>
      <c r="G2698" s="5"/>
    </row>
    <row r="2699" spans="1:7">
      <c r="A2699" s="4">
        <v>2698</v>
      </c>
      <c r="B2699" s="6" t="s">
        <v>2823</v>
      </c>
      <c r="C2699" s="12" t="s">
        <v>3626</v>
      </c>
      <c r="D2699" s="5">
        <v>15000000</v>
      </c>
      <c r="E2699" s="5">
        <v>35060689</v>
      </c>
      <c r="F2699" s="5">
        <v>78054825</v>
      </c>
      <c r="G2699" s="5"/>
    </row>
    <row r="2700" spans="1:7">
      <c r="A2700" s="4">
        <v>2699</v>
      </c>
      <c r="B2700" s="6" t="s">
        <v>561</v>
      </c>
      <c r="C2700" s="12" t="s">
        <v>3627</v>
      </c>
      <c r="D2700" s="5">
        <v>15000000</v>
      </c>
      <c r="E2700" s="5">
        <v>35007180</v>
      </c>
      <c r="F2700" s="5">
        <v>35007180</v>
      </c>
      <c r="G2700" s="5"/>
    </row>
    <row r="2701" spans="1:7">
      <c r="A2701" s="4">
        <v>2700</v>
      </c>
      <c r="B2701" s="6">
        <v>24390</v>
      </c>
      <c r="C2701" s="12" t="s">
        <v>3628</v>
      </c>
      <c r="D2701" s="5">
        <v>15000000</v>
      </c>
      <c r="E2701" s="5">
        <v>34562222</v>
      </c>
      <c r="F2701" s="5">
        <v>34562222</v>
      </c>
      <c r="G2701" s="5"/>
    </row>
    <row r="2702" spans="1:7">
      <c r="A2702" s="4">
        <v>2701</v>
      </c>
      <c r="B2702" s="6" t="s">
        <v>2561</v>
      </c>
      <c r="C2702" s="12" t="s">
        <v>3629</v>
      </c>
      <c r="D2702" s="5">
        <v>15000000</v>
      </c>
      <c r="E2702" s="5">
        <v>34308901</v>
      </c>
      <c r="F2702" s="5">
        <v>34499204</v>
      </c>
      <c r="G2702" s="5"/>
    </row>
    <row r="2703" spans="1:7">
      <c r="A2703" s="4">
        <v>2702</v>
      </c>
      <c r="B2703" s="6">
        <v>39912</v>
      </c>
      <c r="C2703" s="12" t="s">
        <v>3630</v>
      </c>
      <c r="D2703" s="5">
        <v>15000000</v>
      </c>
      <c r="E2703" s="5">
        <v>33862903</v>
      </c>
      <c r="F2703" s="5">
        <v>40127259</v>
      </c>
      <c r="G2703" s="5"/>
    </row>
    <row r="2704" spans="1:7">
      <c r="A2704" s="4">
        <v>2703</v>
      </c>
      <c r="B2704" s="6" t="s">
        <v>1272</v>
      </c>
      <c r="C2704" s="12" t="s">
        <v>3631</v>
      </c>
      <c r="D2704" s="5">
        <v>15000000</v>
      </c>
      <c r="E2704" s="5">
        <v>33771174</v>
      </c>
      <c r="F2704" s="5">
        <v>40862054</v>
      </c>
      <c r="G2704" s="5"/>
    </row>
    <row r="2705" spans="1:7">
      <c r="A2705" s="4">
        <v>2704</v>
      </c>
      <c r="B2705" s="6" t="s">
        <v>1834</v>
      </c>
      <c r="C2705" s="12" t="s">
        <v>3632</v>
      </c>
      <c r="D2705" s="5">
        <v>15000000</v>
      </c>
      <c r="E2705" s="5">
        <v>33392973</v>
      </c>
      <c r="F2705" s="5">
        <v>38512850</v>
      </c>
      <c r="G2705" s="5"/>
    </row>
    <row r="2706" spans="1:7">
      <c r="A2706" s="4">
        <v>2705</v>
      </c>
      <c r="B2706" s="6" t="s">
        <v>1466</v>
      </c>
      <c r="C2706" s="12" t="s">
        <v>3633</v>
      </c>
      <c r="D2706" s="5">
        <v>15000000</v>
      </c>
      <c r="E2706" s="5">
        <v>32752215</v>
      </c>
      <c r="F2706" s="5">
        <v>46526243</v>
      </c>
      <c r="G2706" s="5"/>
    </row>
    <row r="2707" spans="1:7">
      <c r="A2707" s="4">
        <v>2706</v>
      </c>
      <c r="B2707" s="6" t="s">
        <v>537</v>
      </c>
      <c r="C2707" s="12" t="s">
        <v>3634</v>
      </c>
      <c r="D2707" s="5">
        <v>15000000</v>
      </c>
      <c r="E2707" s="5">
        <v>32647042</v>
      </c>
      <c r="F2707" s="5">
        <v>33508485</v>
      </c>
      <c r="G2707" s="5"/>
    </row>
    <row r="2708" spans="1:7">
      <c r="A2708" s="4">
        <v>2707</v>
      </c>
      <c r="B2708" s="6">
        <v>38444</v>
      </c>
      <c r="C2708" s="12" t="s">
        <v>3635</v>
      </c>
      <c r="D2708" s="5">
        <v>15000000</v>
      </c>
      <c r="E2708" s="5">
        <v>31726995</v>
      </c>
      <c r="F2708" s="5">
        <v>47175038</v>
      </c>
      <c r="G2708" s="5"/>
    </row>
    <row r="2709" spans="1:7">
      <c r="A2709" s="4">
        <v>2708</v>
      </c>
      <c r="B2709" s="6" t="s">
        <v>3636</v>
      </c>
      <c r="C2709" s="12" t="s">
        <v>3637</v>
      </c>
      <c r="D2709" s="5">
        <v>15000000</v>
      </c>
      <c r="E2709" s="5">
        <v>30857000</v>
      </c>
      <c r="F2709" s="5">
        <v>30857000</v>
      </c>
      <c r="G2709" s="5"/>
    </row>
    <row r="2710" spans="1:7">
      <c r="A2710" s="4">
        <v>2709</v>
      </c>
      <c r="B2710" s="6">
        <v>37597</v>
      </c>
      <c r="C2710" s="12" t="s">
        <v>3638</v>
      </c>
      <c r="D2710" s="5">
        <v>15000000</v>
      </c>
      <c r="E2710" s="5">
        <v>30259652</v>
      </c>
      <c r="F2710" s="5">
        <v>37659652</v>
      </c>
      <c r="G2710" s="5"/>
    </row>
    <row r="2711" spans="1:7">
      <c r="A2711" s="4">
        <v>2710</v>
      </c>
      <c r="B2711" s="6" t="s">
        <v>1641</v>
      </c>
      <c r="C2711" s="12" t="s">
        <v>3639</v>
      </c>
      <c r="D2711" s="5">
        <v>15000000</v>
      </c>
      <c r="E2711" s="5">
        <v>30226144</v>
      </c>
      <c r="F2711" s="5">
        <v>30261293</v>
      </c>
      <c r="G2711" s="5"/>
    </row>
    <row r="2712" spans="1:7">
      <c r="A2712" s="4">
        <v>2711</v>
      </c>
      <c r="B2712" s="6" t="s">
        <v>1083</v>
      </c>
      <c r="C2712" s="12" t="s">
        <v>3640</v>
      </c>
      <c r="D2712" s="5">
        <v>15000000</v>
      </c>
      <c r="E2712" s="5">
        <v>30127963</v>
      </c>
      <c r="F2712" s="5">
        <v>30138912</v>
      </c>
      <c r="G2712" s="5"/>
    </row>
    <row r="2713" spans="1:7">
      <c r="A2713" s="4">
        <v>2712</v>
      </c>
      <c r="B2713" s="6">
        <v>29926</v>
      </c>
      <c r="C2713" s="12" t="s">
        <v>360</v>
      </c>
      <c r="D2713" s="5">
        <v>15000000</v>
      </c>
      <c r="E2713" s="5">
        <v>30000000</v>
      </c>
      <c r="F2713" s="5">
        <v>44400000</v>
      </c>
      <c r="G2713" s="5"/>
    </row>
    <row r="2714" spans="1:7">
      <c r="A2714" s="4">
        <v>2713</v>
      </c>
      <c r="B2714" s="6" t="s">
        <v>1988</v>
      </c>
      <c r="C2714" s="12" t="s">
        <v>3641</v>
      </c>
      <c r="D2714" s="5">
        <v>15000000</v>
      </c>
      <c r="E2714" s="5">
        <v>29331068</v>
      </c>
      <c r="F2714" s="5">
        <v>33118854</v>
      </c>
      <c r="G2714" s="5"/>
    </row>
    <row r="2715" spans="1:7">
      <c r="A2715" s="4">
        <v>2714</v>
      </c>
      <c r="B2715" s="6" t="s">
        <v>3642</v>
      </c>
      <c r="C2715" s="12" t="s">
        <v>3643</v>
      </c>
      <c r="D2715" s="5">
        <v>15000000</v>
      </c>
      <c r="E2715" s="5">
        <v>29145924</v>
      </c>
      <c r="F2715" s="5">
        <v>29145924</v>
      </c>
      <c r="G2715" s="5"/>
    </row>
    <row r="2716" spans="1:7">
      <c r="A2716" s="4">
        <v>2715</v>
      </c>
      <c r="B2716" s="6">
        <v>39391</v>
      </c>
      <c r="C2716" s="12" t="s">
        <v>3644</v>
      </c>
      <c r="D2716" s="5">
        <v>15000000</v>
      </c>
      <c r="E2716" s="5">
        <v>28638916</v>
      </c>
      <c r="F2716" s="5">
        <v>64232714</v>
      </c>
      <c r="G2716" s="5"/>
    </row>
    <row r="2717" spans="1:7">
      <c r="A2717" s="4">
        <v>2716</v>
      </c>
      <c r="B2717" s="6">
        <v>35738</v>
      </c>
      <c r="C2717" s="12" t="s">
        <v>3645</v>
      </c>
      <c r="D2717" s="5">
        <v>15000000</v>
      </c>
      <c r="E2717" s="5">
        <v>28084357</v>
      </c>
      <c r="F2717" s="5">
        <v>31070412</v>
      </c>
      <c r="G2717" s="5"/>
    </row>
    <row r="2718" spans="1:7">
      <c r="A2718" s="4">
        <v>2717</v>
      </c>
      <c r="B2718" s="6" t="s">
        <v>1102</v>
      </c>
      <c r="C2718" s="12" t="s">
        <v>3646</v>
      </c>
      <c r="D2718" s="5">
        <v>15000000</v>
      </c>
      <c r="E2718" s="5">
        <v>27441122</v>
      </c>
      <c r="F2718" s="5">
        <v>27709625</v>
      </c>
      <c r="G2718" s="5"/>
    </row>
    <row r="2719" spans="1:7">
      <c r="A2719" s="4">
        <v>2718</v>
      </c>
      <c r="B2719" s="6" t="s">
        <v>1085</v>
      </c>
      <c r="C2719" s="12" t="s">
        <v>3647</v>
      </c>
      <c r="D2719" s="5">
        <v>15000000</v>
      </c>
      <c r="E2719" s="5">
        <v>26421314</v>
      </c>
      <c r="F2719" s="5">
        <v>47721314</v>
      </c>
      <c r="G2719" s="5"/>
    </row>
    <row r="2720" spans="1:7">
      <c r="A2720" s="4">
        <v>2719</v>
      </c>
      <c r="B2720" s="6">
        <v>35713</v>
      </c>
      <c r="C2720" s="12" t="s">
        <v>3648</v>
      </c>
      <c r="D2720" s="5">
        <v>15000000</v>
      </c>
      <c r="E2720" s="5">
        <v>26410771</v>
      </c>
      <c r="F2720" s="5">
        <v>43111725</v>
      </c>
      <c r="G2720" s="5"/>
    </row>
    <row r="2721" spans="1:7">
      <c r="A2721" s="4">
        <v>2720</v>
      </c>
      <c r="B2721" s="6" t="s">
        <v>329</v>
      </c>
      <c r="C2721" s="12" t="s">
        <v>3649</v>
      </c>
      <c r="D2721" s="5">
        <v>15000000</v>
      </c>
      <c r="E2721" s="5">
        <v>26167002</v>
      </c>
      <c r="F2721" s="5">
        <v>27469621</v>
      </c>
      <c r="G2721" s="5"/>
    </row>
    <row r="2722" spans="1:7">
      <c r="A2722" s="4">
        <v>2721</v>
      </c>
      <c r="B2722" s="6" t="s">
        <v>3650</v>
      </c>
      <c r="C2722" s="12" t="s">
        <v>3651</v>
      </c>
      <c r="D2722" s="5">
        <v>15000000</v>
      </c>
      <c r="E2722" s="5">
        <v>25018119</v>
      </c>
      <c r="F2722" s="5">
        <v>34820335</v>
      </c>
      <c r="G2722" s="5"/>
    </row>
    <row r="2723" spans="1:7">
      <c r="A2723" s="4">
        <v>2722</v>
      </c>
      <c r="B2723" s="6">
        <v>35129</v>
      </c>
      <c r="C2723" s="12" t="s">
        <v>3652</v>
      </c>
      <c r="D2723" s="5">
        <v>15000000</v>
      </c>
      <c r="E2723" s="5">
        <v>24769466</v>
      </c>
      <c r="F2723" s="5">
        <v>55669466</v>
      </c>
      <c r="G2723" s="5"/>
    </row>
    <row r="2724" spans="1:7">
      <c r="A2724" s="4">
        <v>2723</v>
      </c>
      <c r="B2724" s="6" t="s">
        <v>3653</v>
      </c>
      <c r="C2724" s="12" t="s">
        <v>3654</v>
      </c>
      <c r="D2724" s="5">
        <v>15000000</v>
      </c>
      <c r="E2724" s="5">
        <v>23089926</v>
      </c>
      <c r="F2724" s="5">
        <v>87989926</v>
      </c>
      <c r="G2724" s="5"/>
    </row>
    <row r="2725" spans="1:7">
      <c r="A2725" s="4">
        <v>2724</v>
      </c>
      <c r="B2725" s="6">
        <v>34100</v>
      </c>
      <c r="C2725" s="12" t="s">
        <v>3655</v>
      </c>
      <c r="D2725" s="5">
        <v>15000000</v>
      </c>
      <c r="E2725" s="5">
        <v>22954968</v>
      </c>
      <c r="F2725" s="5">
        <v>63954968</v>
      </c>
      <c r="G2725" s="5"/>
    </row>
    <row r="2726" spans="1:7">
      <c r="A2726" s="4">
        <v>2725</v>
      </c>
      <c r="B2726" s="6" t="s">
        <v>2271</v>
      </c>
      <c r="C2726" s="12" t="s">
        <v>3656</v>
      </c>
      <c r="D2726" s="5">
        <v>15000000</v>
      </c>
      <c r="E2726" s="5">
        <v>22189039</v>
      </c>
      <c r="F2726" s="5">
        <v>52189039</v>
      </c>
      <c r="G2726" s="5"/>
    </row>
    <row r="2727" spans="1:7">
      <c r="A2727" s="4">
        <v>2726</v>
      </c>
      <c r="B2727" s="6" t="s">
        <v>3657</v>
      </c>
      <c r="C2727" s="12" t="s">
        <v>3658</v>
      </c>
      <c r="D2727" s="5">
        <v>15000000</v>
      </c>
      <c r="E2727" s="5">
        <v>21468807</v>
      </c>
      <c r="F2727" s="5">
        <v>38574362</v>
      </c>
      <c r="G2727" s="5"/>
    </row>
    <row r="2728" spans="1:7">
      <c r="A2728" s="4">
        <v>2727</v>
      </c>
      <c r="B2728" s="6" t="s">
        <v>1530</v>
      </c>
      <c r="C2728" s="12" t="s">
        <v>3659</v>
      </c>
      <c r="D2728" s="5">
        <v>15000000</v>
      </c>
      <c r="E2728" s="5">
        <v>21403519</v>
      </c>
      <c r="F2728" s="5">
        <v>47011449</v>
      </c>
      <c r="G2728" s="5"/>
    </row>
    <row r="2729" spans="1:7">
      <c r="A2729" s="4">
        <v>2728</v>
      </c>
      <c r="B2729" s="6" t="s">
        <v>1397</v>
      </c>
      <c r="C2729" s="12" t="s">
        <v>3660</v>
      </c>
      <c r="D2729" s="5">
        <v>15000000</v>
      </c>
      <c r="E2729" s="5">
        <v>21000147</v>
      </c>
      <c r="F2729" s="5">
        <v>21896367</v>
      </c>
      <c r="G2729" s="5"/>
    </row>
    <row r="2730" spans="1:7">
      <c r="A2730" s="4">
        <v>2729</v>
      </c>
      <c r="B2730" s="6" t="s">
        <v>1188</v>
      </c>
      <c r="C2730" s="12" t="s">
        <v>3661</v>
      </c>
      <c r="D2730" s="5">
        <v>15000000</v>
      </c>
      <c r="E2730" s="5">
        <v>20804166</v>
      </c>
      <c r="F2730" s="5">
        <v>37466538</v>
      </c>
      <c r="G2730" s="5"/>
    </row>
    <row r="2731" spans="1:7">
      <c r="A2731" s="4">
        <v>2730</v>
      </c>
      <c r="B2731" s="6" t="s">
        <v>3662</v>
      </c>
      <c r="C2731" s="12" t="s">
        <v>3663</v>
      </c>
      <c r="D2731" s="5">
        <v>15000000</v>
      </c>
      <c r="E2731" s="5">
        <v>20591853</v>
      </c>
      <c r="F2731" s="5">
        <v>20609977</v>
      </c>
      <c r="G2731" s="5"/>
    </row>
    <row r="2732" spans="1:7">
      <c r="A2732" s="4">
        <v>2731</v>
      </c>
      <c r="B2732" s="6" t="s">
        <v>490</v>
      </c>
      <c r="C2732" s="12" t="s">
        <v>3664</v>
      </c>
      <c r="D2732" s="5">
        <v>15000000</v>
      </c>
      <c r="E2732" s="5">
        <v>20218921</v>
      </c>
      <c r="F2732" s="5">
        <v>20601987</v>
      </c>
      <c r="G2732" s="5"/>
    </row>
    <row r="2733" spans="1:7">
      <c r="A2733" s="4">
        <v>2732</v>
      </c>
      <c r="B2733" s="6">
        <v>37570</v>
      </c>
      <c r="C2733" s="12" t="s">
        <v>3665</v>
      </c>
      <c r="D2733" s="5">
        <v>15000000</v>
      </c>
      <c r="E2733" s="5">
        <v>19161999</v>
      </c>
      <c r="F2733" s="5">
        <v>19344615</v>
      </c>
      <c r="G2733" s="5"/>
    </row>
    <row r="2734" spans="1:7">
      <c r="A2734" s="4">
        <v>2733</v>
      </c>
      <c r="B2734" s="6" t="s">
        <v>1967</v>
      </c>
      <c r="C2734" s="12" t="s">
        <v>3666</v>
      </c>
      <c r="D2734" s="5">
        <v>15000000</v>
      </c>
      <c r="E2734" s="5">
        <v>18844784</v>
      </c>
      <c r="F2734" s="5">
        <v>22165608</v>
      </c>
      <c r="G2734" s="5"/>
    </row>
    <row r="2735" spans="1:7">
      <c r="A2735" s="4">
        <v>2734</v>
      </c>
      <c r="B2735" s="6" t="s">
        <v>1018</v>
      </c>
      <c r="C2735" s="12" t="s">
        <v>3667</v>
      </c>
      <c r="D2735" s="5">
        <v>15000000</v>
      </c>
      <c r="E2735" s="5">
        <v>17507368</v>
      </c>
      <c r="F2735" s="5">
        <v>17507368</v>
      </c>
      <c r="G2735" s="5"/>
    </row>
    <row r="2736" spans="1:7">
      <c r="A2736" s="4">
        <v>2735</v>
      </c>
      <c r="B2736" s="6">
        <v>35949</v>
      </c>
      <c r="C2736" s="12" t="s">
        <v>3668</v>
      </c>
      <c r="D2736" s="5">
        <v>15000000</v>
      </c>
      <c r="E2736" s="5">
        <v>17498804</v>
      </c>
      <c r="F2736" s="5">
        <v>46189568</v>
      </c>
      <c r="G2736" s="5"/>
    </row>
    <row r="2737" spans="1:7">
      <c r="A2737" s="4">
        <v>2736</v>
      </c>
      <c r="B2737" s="6" t="s">
        <v>512</v>
      </c>
      <c r="C2737" s="12" t="s">
        <v>3669</v>
      </c>
      <c r="D2737" s="5">
        <v>15000000</v>
      </c>
      <c r="E2737" s="5">
        <v>17237855</v>
      </c>
      <c r="F2737" s="5">
        <v>36068890</v>
      </c>
      <c r="G2737" s="5"/>
    </row>
    <row r="2738" spans="1:7">
      <c r="A2738" s="4">
        <v>2737</v>
      </c>
      <c r="B2738" s="6" t="s">
        <v>2576</v>
      </c>
      <c r="C2738" s="12" t="s">
        <v>3670</v>
      </c>
      <c r="D2738" s="5">
        <v>15000000</v>
      </c>
      <c r="E2738" s="5">
        <v>17017811</v>
      </c>
      <c r="F2738" s="5">
        <v>49894223</v>
      </c>
      <c r="G2738" s="5"/>
    </row>
    <row r="2739" spans="1:7">
      <c r="A2739" s="4">
        <v>2738</v>
      </c>
      <c r="B2739" s="6" t="s">
        <v>2062</v>
      </c>
      <c r="C2739" s="12" t="s">
        <v>3671</v>
      </c>
      <c r="D2739" s="5">
        <v>15000000</v>
      </c>
      <c r="E2739" s="5">
        <v>16500786</v>
      </c>
      <c r="F2739" s="5">
        <v>18260865</v>
      </c>
      <c r="G2739" s="5"/>
    </row>
    <row r="2740" spans="1:7">
      <c r="A2740" s="4">
        <v>2739</v>
      </c>
      <c r="B2740" s="6">
        <v>40950</v>
      </c>
      <c r="C2740" s="12" t="s">
        <v>3672</v>
      </c>
      <c r="D2740" s="5">
        <v>15000000</v>
      </c>
      <c r="E2740" s="5">
        <v>15634090</v>
      </c>
      <c r="F2740" s="5">
        <v>22018988</v>
      </c>
      <c r="G2740" s="5"/>
    </row>
    <row r="2741" spans="1:7">
      <c r="A2741" s="4">
        <v>2740</v>
      </c>
      <c r="B2741" s="6">
        <v>30991</v>
      </c>
      <c r="C2741" s="12" t="s">
        <v>3673</v>
      </c>
      <c r="D2741" s="5">
        <v>15000000</v>
      </c>
      <c r="E2741" s="5">
        <v>15136870</v>
      </c>
      <c r="F2741" s="5">
        <v>15136870</v>
      </c>
      <c r="G2741" s="5"/>
    </row>
    <row r="2742" spans="1:7">
      <c r="A2742" s="4">
        <v>2741</v>
      </c>
      <c r="B2742" s="6" t="s">
        <v>3674</v>
      </c>
      <c r="C2742" s="12" t="s">
        <v>3675</v>
      </c>
      <c r="D2742" s="5">
        <v>15000000</v>
      </c>
      <c r="E2742" s="5">
        <v>14945541</v>
      </c>
      <c r="F2742" s="5">
        <v>39238443</v>
      </c>
      <c r="G2742" s="5"/>
    </row>
    <row r="2743" spans="1:7">
      <c r="A2743" s="4">
        <v>2742</v>
      </c>
      <c r="B2743" s="6" t="s">
        <v>2773</v>
      </c>
      <c r="C2743" s="12" t="s">
        <v>3676</v>
      </c>
      <c r="D2743" s="5">
        <v>15000000</v>
      </c>
      <c r="E2743" s="5">
        <v>14249005</v>
      </c>
      <c r="F2743" s="5">
        <v>14249005</v>
      </c>
      <c r="G2743" s="5"/>
    </row>
    <row r="2744" spans="1:7">
      <c r="A2744" s="4">
        <v>2743</v>
      </c>
      <c r="B2744" s="6" t="s">
        <v>635</v>
      </c>
      <c r="C2744" s="12" t="s">
        <v>3677</v>
      </c>
      <c r="D2744" s="5">
        <v>15000000</v>
      </c>
      <c r="E2744" s="5">
        <v>13843771</v>
      </c>
      <c r="F2744" s="5">
        <v>59168692</v>
      </c>
      <c r="G2744" s="5"/>
    </row>
    <row r="2745" spans="1:7">
      <c r="A2745" s="4">
        <v>2744</v>
      </c>
      <c r="B2745" s="6" t="s">
        <v>915</v>
      </c>
      <c r="C2745" s="12" t="s">
        <v>3678</v>
      </c>
      <c r="D2745" s="5">
        <v>15000000</v>
      </c>
      <c r="E2745" s="5">
        <v>13337299</v>
      </c>
      <c r="F2745" s="5">
        <v>18524496</v>
      </c>
      <c r="G2745" s="5"/>
    </row>
    <row r="2746" spans="1:7">
      <c r="A2746" s="4">
        <v>2745</v>
      </c>
      <c r="B2746" s="6">
        <v>39854</v>
      </c>
      <c r="C2746" s="12" t="s">
        <v>3679</v>
      </c>
      <c r="D2746" s="5">
        <v>15000000</v>
      </c>
      <c r="E2746" s="5">
        <v>13043363</v>
      </c>
      <c r="F2746" s="5">
        <v>18856151</v>
      </c>
      <c r="G2746" s="5"/>
    </row>
    <row r="2747" spans="1:7">
      <c r="A2747" s="4">
        <v>2746</v>
      </c>
      <c r="B2747" s="6">
        <v>39753</v>
      </c>
      <c r="C2747" s="12" t="s">
        <v>3680</v>
      </c>
      <c r="D2747" s="5">
        <v>15000000</v>
      </c>
      <c r="E2747" s="5">
        <v>12981269</v>
      </c>
      <c r="F2747" s="5">
        <v>13248444</v>
      </c>
      <c r="G2747" s="5"/>
    </row>
    <row r="2748" spans="1:7">
      <c r="A2748" s="4">
        <v>2747</v>
      </c>
      <c r="B2748" s="6" t="s">
        <v>3681</v>
      </c>
      <c r="C2748" s="12" t="s">
        <v>3682</v>
      </c>
      <c r="D2748" s="5">
        <v>15000000</v>
      </c>
      <c r="E2748" s="5">
        <v>12898847</v>
      </c>
      <c r="F2748" s="5">
        <v>26170402</v>
      </c>
      <c r="G2748" s="5"/>
    </row>
    <row r="2749" spans="1:7">
      <c r="A2749" s="4">
        <v>2748</v>
      </c>
      <c r="B2749" s="6">
        <v>36534</v>
      </c>
      <c r="C2749" s="12" t="s">
        <v>3683</v>
      </c>
      <c r="D2749" s="5">
        <v>15000000</v>
      </c>
      <c r="E2749" s="5">
        <v>12801190</v>
      </c>
      <c r="F2749" s="5">
        <v>12801190</v>
      </c>
      <c r="G2749" s="5"/>
    </row>
    <row r="2750" spans="1:7">
      <c r="A2750" s="4">
        <v>2749</v>
      </c>
      <c r="B2750" s="6" t="s">
        <v>1846</v>
      </c>
      <c r="C2750" s="12" t="s">
        <v>3684</v>
      </c>
      <c r="D2750" s="5">
        <v>15000000</v>
      </c>
      <c r="E2750" s="5">
        <v>12669914</v>
      </c>
      <c r="F2750" s="5">
        <v>12669914</v>
      </c>
      <c r="G2750" s="5"/>
    </row>
    <row r="2751" spans="1:7">
      <c r="A2751" s="4">
        <v>2750</v>
      </c>
      <c r="B2751" s="6" t="s">
        <v>2535</v>
      </c>
      <c r="C2751" s="12" t="s">
        <v>3685</v>
      </c>
      <c r="D2751" s="5">
        <v>15000000</v>
      </c>
      <c r="E2751" s="5">
        <v>12212417</v>
      </c>
      <c r="F2751" s="5">
        <v>12212417</v>
      </c>
      <c r="G2751" s="5"/>
    </row>
    <row r="2752" spans="1:7">
      <c r="A2752" s="4">
        <v>2751</v>
      </c>
      <c r="B2752" s="6">
        <v>37570</v>
      </c>
      <c r="C2752" s="12" t="s">
        <v>3686</v>
      </c>
      <c r="D2752" s="5">
        <v>15000000</v>
      </c>
      <c r="E2752" s="5">
        <v>11660180</v>
      </c>
      <c r="F2752" s="5">
        <v>12419700</v>
      </c>
      <c r="G2752" s="5"/>
    </row>
    <row r="2753" spans="1:7">
      <c r="A2753" s="4">
        <v>2752</v>
      </c>
      <c r="B2753" s="6" t="s">
        <v>367</v>
      </c>
      <c r="C2753" s="12" t="s">
        <v>3687</v>
      </c>
      <c r="D2753" s="5">
        <v>15000000</v>
      </c>
      <c r="E2753" s="5">
        <v>11614954</v>
      </c>
      <c r="F2753" s="5">
        <v>11614954</v>
      </c>
      <c r="G2753" s="5"/>
    </row>
    <row r="2754" spans="1:7">
      <c r="A2754" s="4">
        <v>2753</v>
      </c>
      <c r="B2754" s="6">
        <v>35858</v>
      </c>
      <c r="C2754" s="12" t="s">
        <v>3688</v>
      </c>
      <c r="D2754" s="5">
        <v>15000000</v>
      </c>
      <c r="E2754" s="5">
        <v>11156471</v>
      </c>
      <c r="F2754" s="5">
        <v>11156471</v>
      </c>
      <c r="G2754" s="5"/>
    </row>
    <row r="2755" spans="1:7">
      <c r="A2755" s="4">
        <v>2754</v>
      </c>
      <c r="B2755" s="6">
        <v>32511</v>
      </c>
      <c r="C2755" s="12" t="s">
        <v>3689</v>
      </c>
      <c r="D2755" s="5">
        <v>15000000</v>
      </c>
      <c r="E2755" s="5">
        <v>10763469</v>
      </c>
      <c r="F2755" s="5">
        <v>10763469</v>
      </c>
      <c r="G2755" s="5"/>
    </row>
    <row r="2756" spans="1:7">
      <c r="A2756" s="4">
        <v>2755</v>
      </c>
      <c r="B2756" s="6" t="s">
        <v>804</v>
      </c>
      <c r="C2756" s="12" t="s">
        <v>3690</v>
      </c>
      <c r="D2756" s="5">
        <v>15000000</v>
      </c>
      <c r="E2756" s="5">
        <v>10513979</v>
      </c>
      <c r="F2756" s="5">
        <v>10513979</v>
      </c>
      <c r="G2756" s="5"/>
    </row>
    <row r="2757" spans="1:7">
      <c r="A2757" s="4">
        <v>2756</v>
      </c>
      <c r="B2757" s="6" t="s">
        <v>3691</v>
      </c>
      <c r="C2757" s="12" t="s">
        <v>3692</v>
      </c>
      <c r="D2757" s="5">
        <v>15000000</v>
      </c>
      <c r="E2757" s="5">
        <v>10494147</v>
      </c>
      <c r="F2757" s="5">
        <v>10845127</v>
      </c>
      <c r="G2757" s="5"/>
    </row>
    <row r="2758" spans="1:7">
      <c r="A2758" s="4">
        <v>2757</v>
      </c>
      <c r="B2758" s="6">
        <v>38209</v>
      </c>
      <c r="C2758" s="12" t="s">
        <v>3693</v>
      </c>
      <c r="D2758" s="5">
        <v>15000000</v>
      </c>
      <c r="E2758" s="5">
        <v>10411980</v>
      </c>
      <c r="F2758" s="5">
        <v>14811980</v>
      </c>
      <c r="G2758" s="5"/>
    </row>
    <row r="2759" spans="1:7">
      <c r="A2759" s="4">
        <v>2758</v>
      </c>
      <c r="B2759" s="6" t="s">
        <v>2300</v>
      </c>
      <c r="C2759" s="12" t="s">
        <v>3694</v>
      </c>
      <c r="D2759" s="5">
        <v>15000000</v>
      </c>
      <c r="E2759" s="5">
        <v>9929135</v>
      </c>
      <c r="F2759" s="5">
        <v>9929135</v>
      </c>
      <c r="G2759" s="5"/>
    </row>
    <row r="2760" spans="1:7">
      <c r="A2760" s="4">
        <v>2759</v>
      </c>
      <c r="B2760" s="6" t="s">
        <v>3695</v>
      </c>
      <c r="C2760" s="12" t="s">
        <v>3696</v>
      </c>
      <c r="D2760" s="5">
        <v>15000000</v>
      </c>
      <c r="E2760" s="5">
        <v>9579068</v>
      </c>
      <c r="F2760" s="5">
        <v>9579068</v>
      </c>
      <c r="G2760" s="5"/>
    </row>
    <row r="2761" spans="1:7">
      <c r="A2761" s="4">
        <v>2760</v>
      </c>
      <c r="B2761" s="6">
        <v>39116</v>
      </c>
      <c r="C2761" s="12" t="s">
        <v>3697</v>
      </c>
      <c r="D2761" s="5">
        <v>15000000</v>
      </c>
      <c r="E2761" s="5">
        <v>9396870</v>
      </c>
      <c r="F2761" s="5">
        <v>10951153</v>
      </c>
      <c r="G2761" s="5"/>
    </row>
    <row r="2762" spans="1:7">
      <c r="A2762" s="4">
        <v>2761</v>
      </c>
      <c r="B2762" s="6" t="s">
        <v>1366</v>
      </c>
      <c r="C2762" s="12" t="s">
        <v>3698</v>
      </c>
      <c r="D2762" s="5">
        <v>15000000</v>
      </c>
      <c r="E2762" s="5">
        <v>9237470</v>
      </c>
      <c r="F2762" s="5">
        <v>12262065</v>
      </c>
      <c r="G2762" s="5"/>
    </row>
    <row r="2763" spans="1:7">
      <c r="A2763" s="4">
        <v>2762</v>
      </c>
      <c r="B2763" s="6">
        <v>41552</v>
      </c>
      <c r="C2763" s="12" t="s">
        <v>3699</v>
      </c>
      <c r="D2763" s="5">
        <v>15000000</v>
      </c>
      <c r="E2763" s="5">
        <v>9177065</v>
      </c>
      <c r="F2763" s="5">
        <v>9307166</v>
      </c>
      <c r="G2763" s="5"/>
    </row>
    <row r="2764" spans="1:7">
      <c r="A2764" s="4">
        <v>2763</v>
      </c>
      <c r="B2764" s="6" t="s">
        <v>150</v>
      </c>
      <c r="C2764" s="12" t="s">
        <v>3700</v>
      </c>
      <c r="D2764" s="5">
        <v>15000000</v>
      </c>
      <c r="E2764" s="5">
        <v>9176787</v>
      </c>
      <c r="F2764" s="5">
        <v>19153568</v>
      </c>
      <c r="G2764" s="5"/>
    </row>
    <row r="2765" spans="1:7">
      <c r="A2765" s="4">
        <v>2764</v>
      </c>
      <c r="B2765" s="6" t="s">
        <v>3701</v>
      </c>
      <c r="C2765" s="12" t="s">
        <v>3702</v>
      </c>
      <c r="D2765" s="5">
        <v>15000000</v>
      </c>
      <c r="E2765" s="5">
        <v>8921050</v>
      </c>
      <c r="F2765" s="5">
        <v>8921050</v>
      </c>
      <c r="G2765" s="5"/>
    </row>
    <row r="2766" spans="1:7">
      <c r="A2766" s="4">
        <v>2765</v>
      </c>
      <c r="B2766" s="6" t="s">
        <v>3691</v>
      </c>
      <c r="C2766" s="12" t="s">
        <v>3703</v>
      </c>
      <c r="D2766" s="5">
        <v>15000000</v>
      </c>
      <c r="E2766" s="5">
        <v>8735529</v>
      </c>
      <c r="F2766" s="5">
        <v>8735529</v>
      </c>
      <c r="G2766" s="5"/>
    </row>
    <row r="2767" spans="1:7">
      <c r="A2767" s="4">
        <v>2766</v>
      </c>
      <c r="B2767" s="6" t="s">
        <v>1003</v>
      </c>
      <c r="C2767" s="12" t="s">
        <v>3704</v>
      </c>
      <c r="D2767" s="5">
        <v>15000000</v>
      </c>
      <c r="E2767" s="5">
        <v>8586376</v>
      </c>
      <c r="F2767" s="5">
        <v>14933713</v>
      </c>
      <c r="G2767" s="5"/>
    </row>
    <row r="2768" spans="1:7">
      <c r="A2768" s="4">
        <v>2767</v>
      </c>
      <c r="B2768" s="6" t="s">
        <v>3705</v>
      </c>
      <c r="C2768" s="12" t="s">
        <v>3706</v>
      </c>
      <c r="D2768" s="5">
        <v>15000000</v>
      </c>
      <c r="E2768" s="5">
        <v>8378141</v>
      </c>
      <c r="F2768" s="5">
        <v>8378141</v>
      </c>
      <c r="G2768" s="5"/>
    </row>
    <row r="2769" spans="1:7">
      <c r="A2769" s="4">
        <v>2768</v>
      </c>
      <c r="B2769" s="6" t="s">
        <v>3707</v>
      </c>
      <c r="C2769" s="12" t="s">
        <v>3708</v>
      </c>
      <c r="D2769" s="5">
        <v>15000000</v>
      </c>
      <c r="E2769" s="5">
        <v>8322608</v>
      </c>
      <c r="F2769" s="5">
        <v>8322608</v>
      </c>
      <c r="G2769" s="5"/>
    </row>
    <row r="2770" spans="1:7">
      <c r="A2770" s="4">
        <v>2769</v>
      </c>
      <c r="B2770" s="6">
        <v>38842</v>
      </c>
      <c r="C2770" s="12" t="s">
        <v>3709</v>
      </c>
      <c r="D2770" s="5">
        <v>15000000</v>
      </c>
      <c r="E2770" s="5">
        <v>8117637</v>
      </c>
      <c r="F2770" s="5">
        <v>8224998</v>
      </c>
      <c r="G2770" s="5"/>
    </row>
    <row r="2771" spans="1:7">
      <c r="A2771" s="4">
        <v>2770</v>
      </c>
      <c r="B2771" s="6">
        <v>39662</v>
      </c>
      <c r="C2771" s="12" t="s">
        <v>3710</v>
      </c>
      <c r="D2771" s="5">
        <v>15000000</v>
      </c>
      <c r="E2771" s="5">
        <v>7800825</v>
      </c>
      <c r="F2771" s="5">
        <v>34533783</v>
      </c>
      <c r="G2771" s="5"/>
    </row>
    <row r="2772" spans="1:7">
      <c r="A2772" s="4">
        <v>2771</v>
      </c>
      <c r="B2772" s="6" t="s">
        <v>3711</v>
      </c>
      <c r="C2772" s="12" t="s">
        <v>3712</v>
      </c>
      <c r="D2772" s="5">
        <v>15000000</v>
      </c>
      <c r="E2772" s="5">
        <v>7597898</v>
      </c>
      <c r="F2772" s="5">
        <v>9300336</v>
      </c>
      <c r="G2772" s="5"/>
    </row>
    <row r="2773" spans="1:7">
      <c r="A2773" s="4">
        <v>2772</v>
      </c>
      <c r="B2773" s="6">
        <v>37113</v>
      </c>
      <c r="C2773" s="12" t="s">
        <v>3713</v>
      </c>
      <c r="D2773" s="5">
        <v>15000000</v>
      </c>
      <c r="E2773" s="5">
        <v>7219578</v>
      </c>
      <c r="F2773" s="5">
        <v>11919578</v>
      </c>
      <c r="G2773" s="5"/>
    </row>
    <row r="2774" spans="1:7">
      <c r="A2774" s="4">
        <v>2773</v>
      </c>
      <c r="B2774" s="6" t="s">
        <v>3714</v>
      </c>
      <c r="C2774" s="12" t="s">
        <v>3715</v>
      </c>
      <c r="D2774" s="5">
        <v>15000000</v>
      </c>
      <c r="E2774" s="5">
        <v>6409528</v>
      </c>
      <c r="F2774" s="5">
        <v>8767338</v>
      </c>
      <c r="G2774" s="5"/>
    </row>
    <row r="2775" spans="1:7">
      <c r="A2775" s="4">
        <v>2774</v>
      </c>
      <c r="B2775" s="6" t="s">
        <v>3145</v>
      </c>
      <c r="C2775" s="12" t="s">
        <v>3716</v>
      </c>
      <c r="D2775" s="5">
        <v>15000000</v>
      </c>
      <c r="E2775" s="5">
        <v>6380019</v>
      </c>
      <c r="F2775" s="5">
        <v>6561243</v>
      </c>
      <c r="G2775" s="5"/>
    </row>
    <row r="2776" spans="1:7">
      <c r="A2776" s="4">
        <v>2775</v>
      </c>
      <c r="B2776" s="6" t="s">
        <v>1193</v>
      </c>
      <c r="C2776" s="12" t="s">
        <v>3717</v>
      </c>
      <c r="D2776" s="5">
        <v>15000000</v>
      </c>
      <c r="E2776" s="5">
        <v>5306706</v>
      </c>
      <c r="F2776" s="5">
        <v>35106706</v>
      </c>
      <c r="G2776" s="5"/>
    </row>
    <row r="2777" spans="1:7">
      <c r="A2777" s="4">
        <v>2776</v>
      </c>
      <c r="B2777" s="6" t="s">
        <v>3718</v>
      </c>
      <c r="C2777" s="12" t="s">
        <v>3719</v>
      </c>
      <c r="D2777" s="5">
        <v>15000000</v>
      </c>
      <c r="E2777" s="5">
        <v>5217498</v>
      </c>
      <c r="F2777" s="5">
        <v>5217498</v>
      </c>
      <c r="G2777" s="5"/>
    </row>
    <row r="2778" spans="1:7">
      <c r="A2778" s="4">
        <v>2777</v>
      </c>
      <c r="B2778" s="6" t="s">
        <v>77</v>
      </c>
      <c r="C2778" s="12" t="s">
        <v>3720</v>
      </c>
      <c r="D2778" s="5">
        <v>15000000</v>
      </c>
      <c r="E2778" s="5">
        <v>5027684</v>
      </c>
      <c r="F2778" s="5">
        <v>13454474</v>
      </c>
      <c r="G2778" s="5"/>
    </row>
    <row r="2779" spans="1:7">
      <c r="A2779" s="4">
        <v>2778</v>
      </c>
      <c r="B2779" s="6" t="s">
        <v>1793</v>
      </c>
      <c r="C2779" s="12" t="s">
        <v>3721</v>
      </c>
      <c r="D2779" s="5">
        <v>15000000</v>
      </c>
      <c r="E2779" s="5">
        <v>4956401</v>
      </c>
      <c r="F2779" s="5">
        <v>4956401</v>
      </c>
      <c r="G2779" s="5"/>
    </row>
    <row r="2780" spans="1:7">
      <c r="A2780" s="4">
        <v>2779</v>
      </c>
      <c r="B2780" s="6" t="s">
        <v>906</v>
      </c>
      <c r="C2780" s="12" t="s">
        <v>3722</v>
      </c>
      <c r="D2780" s="5">
        <v>15000000</v>
      </c>
      <c r="E2780" s="5">
        <v>4604982</v>
      </c>
      <c r="F2780" s="5">
        <v>65696051</v>
      </c>
      <c r="G2780" s="5"/>
    </row>
    <row r="2781" spans="1:7">
      <c r="A2781" s="4">
        <v>2780</v>
      </c>
      <c r="B2781" s="6" t="s">
        <v>970</v>
      </c>
      <c r="C2781" s="12" t="s">
        <v>3723</v>
      </c>
      <c r="D2781" s="5">
        <v>15000000</v>
      </c>
      <c r="E2781" s="5">
        <v>4235837</v>
      </c>
      <c r="F2781" s="5">
        <v>16829464</v>
      </c>
      <c r="G2781" s="5"/>
    </row>
    <row r="2782" spans="1:7">
      <c r="A2782" s="4">
        <v>2781</v>
      </c>
      <c r="B2782" s="6" t="s">
        <v>1013</v>
      </c>
      <c r="C2782" s="12" t="s">
        <v>3724</v>
      </c>
      <c r="D2782" s="5">
        <v>15000000</v>
      </c>
      <c r="E2782" s="5">
        <v>4023741</v>
      </c>
      <c r="F2782" s="5">
        <v>4023741</v>
      </c>
      <c r="G2782" s="5"/>
    </row>
    <row r="2783" spans="1:7">
      <c r="A2783" s="4">
        <v>2782</v>
      </c>
      <c r="B2783" s="6" t="s">
        <v>2568</v>
      </c>
      <c r="C2783" s="12" t="s">
        <v>3725</v>
      </c>
      <c r="D2783" s="5">
        <v>15000000</v>
      </c>
      <c r="E2783" s="5">
        <v>3703046</v>
      </c>
      <c r="F2783" s="5">
        <v>14947243</v>
      </c>
      <c r="G2783" s="5"/>
    </row>
    <row r="2784" spans="1:7">
      <c r="A2784" s="4">
        <v>2783</v>
      </c>
      <c r="B2784" s="6" t="s">
        <v>3082</v>
      </c>
      <c r="C2784" s="12" t="s">
        <v>3726</v>
      </c>
      <c r="D2784" s="5">
        <v>15000000</v>
      </c>
      <c r="E2784" s="5">
        <v>3526588</v>
      </c>
      <c r="F2784" s="5">
        <v>6551310</v>
      </c>
      <c r="G2784" s="5"/>
    </row>
    <row r="2785" spans="1:7">
      <c r="A2785" s="4">
        <v>2784</v>
      </c>
      <c r="B2785" s="6" t="s">
        <v>3727</v>
      </c>
      <c r="C2785" s="12" t="s">
        <v>3728</v>
      </c>
      <c r="D2785" s="5">
        <v>15000000</v>
      </c>
      <c r="E2785" s="5">
        <v>3247816</v>
      </c>
      <c r="F2785" s="5">
        <v>34247816</v>
      </c>
      <c r="G2785" s="5"/>
    </row>
    <row r="2786" spans="1:7">
      <c r="A2786" s="4">
        <v>2785</v>
      </c>
      <c r="B2786" s="6" t="s">
        <v>3729</v>
      </c>
      <c r="C2786" s="12" t="s">
        <v>3730</v>
      </c>
      <c r="D2786" s="5">
        <v>15000000</v>
      </c>
      <c r="E2786" s="5">
        <v>2434652</v>
      </c>
      <c r="F2786" s="5">
        <v>11173718</v>
      </c>
      <c r="G2786" s="5"/>
    </row>
    <row r="2787" spans="1:7">
      <c r="A2787" s="4">
        <v>2786</v>
      </c>
      <c r="B2787" s="6" t="s">
        <v>524</v>
      </c>
      <c r="C2787" s="12" t="s">
        <v>3731</v>
      </c>
      <c r="D2787" s="5">
        <v>15000000</v>
      </c>
      <c r="E2787" s="5">
        <v>2281585</v>
      </c>
      <c r="F2787" s="5">
        <v>3396508</v>
      </c>
      <c r="G2787" s="5"/>
    </row>
    <row r="2788" spans="1:7">
      <c r="A2788" s="4">
        <v>2787</v>
      </c>
      <c r="B2788" s="6" t="s">
        <v>45</v>
      </c>
      <c r="C2788" s="12" t="s">
        <v>3732</v>
      </c>
      <c r="D2788" s="5">
        <v>15000000</v>
      </c>
      <c r="E2788" s="5">
        <v>2203641</v>
      </c>
      <c r="F2788" s="5">
        <v>6379575</v>
      </c>
      <c r="G2788" s="5"/>
    </row>
    <row r="2789" spans="1:7">
      <c r="A2789" s="4">
        <v>2788</v>
      </c>
      <c r="B2789" s="6" t="s">
        <v>2284</v>
      </c>
      <c r="C2789" s="12" t="s">
        <v>3733</v>
      </c>
      <c r="D2789" s="5">
        <v>15000000</v>
      </c>
      <c r="E2789" s="5">
        <v>1954202</v>
      </c>
      <c r="F2789" s="5">
        <v>1954202</v>
      </c>
      <c r="G2789" s="5"/>
    </row>
    <row r="2790" spans="1:7">
      <c r="A2790" s="4">
        <v>2789</v>
      </c>
      <c r="B2790" s="6" t="s">
        <v>3734</v>
      </c>
      <c r="C2790" s="12" t="s">
        <v>3735</v>
      </c>
      <c r="D2790" s="5">
        <v>15000000</v>
      </c>
      <c r="E2790" s="5">
        <v>1953732</v>
      </c>
      <c r="F2790" s="5">
        <v>1953732</v>
      </c>
      <c r="G2790" s="5"/>
    </row>
    <row r="2791" spans="1:7">
      <c r="A2791" s="4">
        <v>2790</v>
      </c>
      <c r="B2791" s="6" t="s">
        <v>652</v>
      </c>
      <c r="C2791" s="12" t="s">
        <v>3736</v>
      </c>
      <c r="D2791" s="5">
        <v>15000000</v>
      </c>
      <c r="E2791" s="5">
        <v>1294640</v>
      </c>
      <c r="F2791" s="5">
        <v>8200127</v>
      </c>
      <c r="G2791" s="5"/>
    </row>
    <row r="2792" spans="1:7">
      <c r="A2792" s="4">
        <v>2791</v>
      </c>
      <c r="B2792" s="6">
        <v>38754</v>
      </c>
      <c r="C2792" s="12" t="s">
        <v>3737</v>
      </c>
      <c r="D2792" s="5">
        <v>15000000</v>
      </c>
      <c r="E2792" s="5">
        <v>1200216</v>
      </c>
      <c r="F2792" s="5">
        <v>11599903</v>
      </c>
      <c r="G2792" s="5"/>
    </row>
    <row r="2793" spans="1:7">
      <c r="A2793" s="4">
        <v>2792</v>
      </c>
      <c r="B2793" s="6">
        <v>36505</v>
      </c>
      <c r="C2793" s="12" t="s">
        <v>3738</v>
      </c>
      <c r="D2793" s="5">
        <v>15000000</v>
      </c>
      <c r="E2793" s="5">
        <v>824295</v>
      </c>
      <c r="F2793" s="5">
        <v>1970268</v>
      </c>
      <c r="G2793" s="5"/>
    </row>
    <row r="2794" spans="1:7">
      <c r="A2794" s="4">
        <v>2793</v>
      </c>
      <c r="B2794" s="6" t="s">
        <v>1757</v>
      </c>
      <c r="C2794" s="12" t="s">
        <v>3739</v>
      </c>
      <c r="D2794" s="5">
        <v>15000000</v>
      </c>
      <c r="E2794" s="5">
        <v>673414</v>
      </c>
      <c r="F2794" s="5">
        <v>1405032</v>
      </c>
      <c r="G2794" s="5"/>
    </row>
    <row r="2795" spans="1:7">
      <c r="A2795" s="4">
        <v>2794</v>
      </c>
      <c r="B2795" s="6" t="s">
        <v>1263</v>
      </c>
      <c r="C2795" s="12" t="s">
        <v>3740</v>
      </c>
      <c r="D2795" s="5">
        <v>15000000</v>
      </c>
      <c r="E2795" s="5">
        <v>632542</v>
      </c>
      <c r="F2795" s="5">
        <v>6832542</v>
      </c>
      <c r="G2795" s="5"/>
    </row>
    <row r="2796" spans="1:7">
      <c r="A2796" s="4">
        <v>2795</v>
      </c>
      <c r="B2796" s="6">
        <v>34711</v>
      </c>
      <c r="C2796" s="12" t="s">
        <v>3741</v>
      </c>
      <c r="D2796" s="5">
        <v>15000000</v>
      </c>
      <c r="E2796" s="5">
        <v>529766</v>
      </c>
      <c r="F2796" s="5">
        <v>529766</v>
      </c>
      <c r="G2796" s="5"/>
    </row>
    <row r="2797" spans="1:7">
      <c r="A2797" s="4">
        <v>2796</v>
      </c>
      <c r="B2797" s="6">
        <v>38140</v>
      </c>
      <c r="C2797" s="12" t="s">
        <v>3742</v>
      </c>
      <c r="D2797" s="5">
        <v>15000000</v>
      </c>
      <c r="E2797" s="5">
        <v>501752</v>
      </c>
      <c r="F2797" s="5">
        <v>5953886</v>
      </c>
      <c r="G2797" s="5"/>
    </row>
    <row r="2798" spans="1:7">
      <c r="A2798" s="4">
        <v>2797</v>
      </c>
      <c r="B2798" s="6" t="s">
        <v>622</v>
      </c>
      <c r="C2798" s="12" t="s">
        <v>3743</v>
      </c>
      <c r="D2798" s="5">
        <v>15000000</v>
      </c>
      <c r="E2798" s="5">
        <v>353743</v>
      </c>
      <c r="F2798" s="5">
        <v>353743</v>
      </c>
      <c r="G2798" s="5"/>
    </row>
    <row r="2799" spans="1:7">
      <c r="A2799" s="4">
        <v>2798</v>
      </c>
      <c r="B2799" s="6" t="s">
        <v>2535</v>
      </c>
      <c r="C2799" s="12" t="s">
        <v>3744</v>
      </c>
      <c r="D2799" s="5">
        <v>15000000</v>
      </c>
      <c r="E2799" s="5">
        <v>220944</v>
      </c>
      <c r="F2799" s="5">
        <v>220944</v>
      </c>
      <c r="G2799" s="5"/>
    </row>
    <row r="2800" spans="1:7">
      <c r="A2800" s="4">
        <v>2799</v>
      </c>
      <c r="B2800" s="6" t="s">
        <v>2264</v>
      </c>
      <c r="C2800" s="12" t="s">
        <v>3745</v>
      </c>
      <c r="D2800" s="5">
        <v>15000000</v>
      </c>
      <c r="E2800" s="5">
        <v>123570</v>
      </c>
      <c r="F2800" s="5">
        <v>7885048</v>
      </c>
      <c r="G2800" s="5"/>
    </row>
    <row r="2801" spans="1:7">
      <c r="A2801" s="4">
        <v>2800</v>
      </c>
      <c r="B2801" s="6" t="s">
        <v>1077</v>
      </c>
      <c r="C2801" s="12" t="s">
        <v>3746</v>
      </c>
      <c r="D2801" s="5">
        <v>15000000</v>
      </c>
      <c r="E2801" s="5">
        <v>102458</v>
      </c>
      <c r="F2801" s="5">
        <v>7583050</v>
      </c>
      <c r="G2801" s="5"/>
    </row>
    <row r="2802" spans="1:7">
      <c r="A2802" s="4">
        <v>2801</v>
      </c>
      <c r="B2802" s="6" t="s">
        <v>3747</v>
      </c>
      <c r="C2802" s="12" t="s">
        <v>3748</v>
      </c>
      <c r="D2802" s="5">
        <v>15000000</v>
      </c>
      <c r="E2802" s="5">
        <v>76382</v>
      </c>
      <c r="F2802" s="5">
        <v>76382</v>
      </c>
      <c r="G2802" s="5"/>
    </row>
    <row r="2803" spans="1:7">
      <c r="A2803" s="4">
        <v>2802</v>
      </c>
      <c r="B2803" s="6">
        <v>39455</v>
      </c>
      <c r="C2803" s="12" t="s">
        <v>3749</v>
      </c>
      <c r="D2803" s="5">
        <v>15000000</v>
      </c>
      <c r="E2803" s="5">
        <v>73548</v>
      </c>
      <c r="F2803" s="5">
        <v>1590246</v>
      </c>
      <c r="G2803" s="5"/>
    </row>
    <row r="2804" spans="1:7">
      <c r="A2804" s="4">
        <v>2803</v>
      </c>
      <c r="B2804" s="6">
        <v>41434</v>
      </c>
      <c r="C2804" s="12" t="s">
        <v>3750</v>
      </c>
      <c r="D2804" s="5">
        <v>15000000</v>
      </c>
      <c r="E2804" s="5">
        <v>61847</v>
      </c>
      <c r="F2804" s="5">
        <v>61847</v>
      </c>
      <c r="G2804" s="5"/>
    </row>
    <row r="2805" spans="1:7">
      <c r="A2805" s="4">
        <v>2804</v>
      </c>
      <c r="B2805" s="6">
        <v>40644</v>
      </c>
      <c r="C2805" s="12" t="s">
        <v>3751</v>
      </c>
      <c r="D2805" s="5">
        <v>15000000</v>
      </c>
      <c r="E2805" s="5">
        <v>30680</v>
      </c>
      <c r="F2805" s="5">
        <v>1148578</v>
      </c>
      <c r="G2805" s="5"/>
    </row>
    <row r="2806" spans="1:7">
      <c r="A2806" s="4">
        <v>2805</v>
      </c>
      <c r="B2806" s="6" t="s">
        <v>3118</v>
      </c>
      <c r="C2806" s="12" t="s">
        <v>3752</v>
      </c>
      <c r="D2806" s="5">
        <v>15000000</v>
      </c>
      <c r="E2806" s="5">
        <v>22723</v>
      </c>
      <c r="F2806" s="5">
        <v>22723</v>
      </c>
      <c r="G2806" s="5"/>
    </row>
    <row r="2807" spans="1:7">
      <c r="A2807" s="4">
        <v>2806</v>
      </c>
      <c r="B2807" s="6">
        <v>39212</v>
      </c>
      <c r="C2807" s="12" t="s">
        <v>3753</v>
      </c>
      <c r="D2807" s="5">
        <v>15000000</v>
      </c>
      <c r="E2807" s="5">
        <v>22441</v>
      </c>
      <c r="F2807" s="5">
        <v>22441</v>
      </c>
      <c r="G2807" s="5"/>
    </row>
    <row r="2808" spans="1:7">
      <c r="A2808" s="4">
        <v>2807</v>
      </c>
      <c r="B2808" s="6">
        <v>41437</v>
      </c>
      <c r="C2808" s="12" t="s">
        <v>3754</v>
      </c>
      <c r="D2808" s="5">
        <v>15000000</v>
      </c>
      <c r="E2808" s="4">
        <v>0</v>
      </c>
      <c r="F2808" s="5">
        <v>20898221</v>
      </c>
      <c r="G2808" s="5"/>
    </row>
    <row r="2809" spans="1:7">
      <c r="A2809" s="4">
        <v>2808</v>
      </c>
      <c r="B2809" s="6" t="s">
        <v>815</v>
      </c>
      <c r="C2809" s="12" t="s">
        <v>3755</v>
      </c>
      <c r="D2809" s="5">
        <v>15000000</v>
      </c>
      <c r="E2809" s="4">
        <v>0</v>
      </c>
      <c r="F2809" s="5">
        <v>3439835</v>
      </c>
      <c r="G2809" s="5"/>
    </row>
    <row r="2810" spans="1:7">
      <c r="A2810" s="4">
        <v>2809</v>
      </c>
      <c r="B2810" s="6" t="s">
        <v>1526</v>
      </c>
      <c r="C2810" s="12" t="s">
        <v>3756</v>
      </c>
      <c r="D2810" s="5">
        <v>15000000</v>
      </c>
      <c r="E2810" s="4">
        <v>0</v>
      </c>
      <c r="F2810" s="5">
        <v>3436763</v>
      </c>
      <c r="G2810" s="5"/>
    </row>
    <row r="2811" spans="1:7">
      <c r="A2811" s="4">
        <v>2810</v>
      </c>
      <c r="B2811" s="6" t="s">
        <v>3757</v>
      </c>
      <c r="C2811" s="12" t="s">
        <v>3758</v>
      </c>
      <c r="D2811" s="5">
        <v>15000000</v>
      </c>
      <c r="E2811" s="4">
        <v>0</v>
      </c>
      <c r="F2811" s="5">
        <v>909822</v>
      </c>
      <c r="G2811" s="5"/>
    </row>
    <row r="2812" spans="1:7">
      <c r="A2812" s="4">
        <v>2811</v>
      </c>
      <c r="B2812" s="6">
        <v>41922</v>
      </c>
      <c r="C2812" s="12" t="s">
        <v>3759</v>
      </c>
      <c r="D2812" s="5">
        <v>15000000</v>
      </c>
      <c r="E2812" s="4">
        <v>0</v>
      </c>
      <c r="F2812" s="5">
        <v>29050</v>
      </c>
      <c r="G2812" s="5"/>
    </row>
    <row r="2813" spans="1:7">
      <c r="A2813" s="4">
        <v>2812</v>
      </c>
      <c r="B2813" s="6">
        <v>42013</v>
      </c>
      <c r="C2813" s="12" t="s">
        <v>3760</v>
      </c>
      <c r="D2813" s="5">
        <v>15000000</v>
      </c>
      <c r="E2813" s="4">
        <v>0</v>
      </c>
      <c r="F2813" s="5">
        <v>3471</v>
      </c>
      <c r="G2813" s="5"/>
    </row>
    <row r="2814" spans="1:7">
      <c r="A2814" s="4">
        <v>2813</v>
      </c>
      <c r="B2814" s="6" t="s">
        <v>614</v>
      </c>
      <c r="C2814" s="12" t="s">
        <v>3761</v>
      </c>
      <c r="D2814" s="5">
        <v>15000000</v>
      </c>
      <c r="E2814" s="4">
        <v>0</v>
      </c>
      <c r="F2814" s="4">
        <v>0</v>
      </c>
    </row>
    <row r="2815" spans="1:7">
      <c r="A2815" s="4">
        <v>2814</v>
      </c>
      <c r="B2815" s="6">
        <v>40300</v>
      </c>
      <c r="C2815" s="12" t="s">
        <v>3762</v>
      </c>
      <c r="D2815" s="5">
        <v>15000000</v>
      </c>
      <c r="E2815" s="4">
        <v>0</v>
      </c>
      <c r="F2815" s="4">
        <v>0</v>
      </c>
    </row>
    <row r="2816" spans="1:7">
      <c r="A2816" s="4">
        <v>2815</v>
      </c>
      <c r="B2816" s="6" t="s">
        <v>815</v>
      </c>
      <c r="C2816" s="12" t="s">
        <v>3763</v>
      </c>
      <c r="D2816" s="5">
        <v>15000000</v>
      </c>
      <c r="E2816" s="4">
        <v>0</v>
      </c>
      <c r="F2816" s="4">
        <v>0</v>
      </c>
    </row>
    <row r="2817" spans="1:7">
      <c r="A2817" s="4">
        <v>2816</v>
      </c>
      <c r="B2817" s="6">
        <v>34305</v>
      </c>
      <c r="C2817" s="12" t="s">
        <v>3764</v>
      </c>
      <c r="D2817" s="5">
        <v>14600000</v>
      </c>
      <c r="E2817" s="5">
        <v>70906973</v>
      </c>
      <c r="F2817" s="5">
        <v>70906973</v>
      </c>
      <c r="G2817" s="5"/>
    </row>
    <row r="2818" spans="1:7">
      <c r="A2818" s="4">
        <v>2817</v>
      </c>
      <c r="B2818" s="6">
        <v>42011</v>
      </c>
      <c r="C2818" s="12" t="s">
        <v>3765</v>
      </c>
      <c r="D2818" s="5">
        <v>14500000</v>
      </c>
      <c r="E2818" s="5">
        <v>66013057</v>
      </c>
      <c r="F2818" s="5">
        <v>123709460</v>
      </c>
      <c r="G2818" s="5"/>
    </row>
    <row r="2819" spans="1:7">
      <c r="A2819" s="4">
        <v>2818</v>
      </c>
      <c r="B2819" s="6">
        <v>35075</v>
      </c>
      <c r="C2819" s="12" t="s">
        <v>3766</v>
      </c>
      <c r="D2819" s="5">
        <v>14500000</v>
      </c>
      <c r="E2819" s="5">
        <v>46338728</v>
      </c>
      <c r="F2819" s="5">
        <v>147542381</v>
      </c>
      <c r="G2819" s="5"/>
    </row>
    <row r="2820" spans="1:7">
      <c r="A2820" s="4">
        <v>2819</v>
      </c>
      <c r="B2820" s="6" t="s">
        <v>271</v>
      </c>
      <c r="C2820" s="12" t="s">
        <v>3767</v>
      </c>
      <c r="D2820" s="5">
        <v>14500000</v>
      </c>
      <c r="E2820" s="5">
        <v>7691700</v>
      </c>
      <c r="F2820" s="5">
        <v>25480031</v>
      </c>
      <c r="G2820" s="5"/>
    </row>
    <row r="2821" spans="1:7">
      <c r="A2821" s="4">
        <v>2820</v>
      </c>
      <c r="B2821" s="6">
        <v>42130</v>
      </c>
      <c r="C2821" s="12" t="s">
        <v>3768</v>
      </c>
      <c r="D2821" s="5">
        <v>14500000</v>
      </c>
      <c r="E2821" s="4">
        <v>0</v>
      </c>
      <c r="F2821" s="5">
        <v>565801</v>
      </c>
      <c r="G2821" s="5"/>
    </row>
    <row r="2822" spans="1:7">
      <c r="A2822" s="4">
        <v>2821</v>
      </c>
      <c r="B2822" s="6">
        <v>33793</v>
      </c>
      <c r="C2822" s="12" t="s">
        <v>3769</v>
      </c>
      <c r="D2822" s="5">
        <v>14400000</v>
      </c>
      <c r="E2822" s="5">
        <v>101157447</v>
      </c>
      <c r="F2822" s="5">
        <v>159157447</v>
      </c>
      <c r="G2822" s="5"/>
    </row>
    <row r="2823" spans="1:7">
      <c r="A2823" s="4">
        <v>2822</v>
      </c>
      <c r="B2823" s="6" t="s">
        <v>1831</v>
      </c>
      <c r="C2823" s="12" t="s">
        <v>3770</v>
      </c>
      <c r="D2823" s="5">
        <v>14200000</v>
      </c>
      <c r="E2823" s="5">
        <v>74205</v>
      </c>
      <c r="F2823" s="5">
        <v>543306</v>
      </c>
      <c r="G2823" s="5"/>
    </row>
    <row r="2824" spans="1:7">
      <c r="A2824" s="4">
        <v>2823</v>
      </c>
      <c r="B2824" s="6" t="s">
        <v>3771</v>
      </c>
      <c r="C2824" s="12" t="s">
        <v>3772</v>
      </c>
      <c r="D2824" s="5">
        <v>14000000</v>
      </c>
      <c r="E2824" s="5">
        <v>178406268</v>
      </c>
      <c r="F2824" s="5">
        <v>432645872</v>
      </c>
      <c r="G2824" s="5"/>
    </row>
    <row r="2825" spans="1:7">
      <c r="A2825" s="4">
        <v>2824</v>
      </c>
      <c r="B2825" s="6" t="s">
        <v>3773</v>
      </c>
      <c r="C2825" s="12" t="s">
        <v>3774</v>
      </c>
      <c r="D2825" s="5">
        <v>14000000</v>
      </c>
      <c r="E2825" s="5">
        <v>156645693</v>
      </c>
      <c r="F2825" s="5">
        <v>320100000</v>
      </c>
      <c r="G2825" s="5"/>
    </row>
    <row r="2826" spans="1:7">
      <c r="A2826" s="4">
        <v>2825</v>
      </c>
      <c r="B2826" s="6">
        <v>39793</v>
      </c>
      <c r="C2826" s="12" t="s">
        <v>3775</v>
      </c>
      <c r="D2826" s="5">
        <v>14000000</v>
      </c>
      <c r="E2826" s="5">
        <v>141319928</v>
      </c>
      <c r="F2826" s="5">
        <v>384519665</v>
      </c>
      <c r="G2826" s="5"/>
    </row>
    <row r="2827" spans="1:7">
      <c r="A2827" s="4">
        <v>2826</v>
      </c>
      <c r="B2827" s="6" t="s">
        <v>3776</v>
      </c>
      <c r="C2827" s="12" t="s">
        <v>3777</v>
      </c>
      <c r="D2827" s="5">
        <v>14000000</v>
      </c>
      <c r="E2827" s="5">
        <v>116000000</v>
      </c>
      <c r="F2827" s="5">
        <v>139700000</v>
      </c>
      <c r="G2827" s="5"/>
    </row>
    <row r="2828" spans="1:7">
      <c r="A2828" s="4">
        <v>2827</v>
      </c>
      <c r="B2828" s="6" t="s">
        <v>1265</v>
      </c>
      <c r="C2828" s="12" t="s">
        <v>3778</v>
      </c>
      <c r="D2828" s="5">
        <v>14000000</v>
      </c>
      <c r="E2828" s="5">
        <v>109306210</v>
      </c>
      <c r="F2828" s="5">
        <v>239606210</v>
      </c>
      <c r="G2828" s="5"/>
    </row>
    <row r="2829" spans="1:7">
      <c r="A2829" s="4">
        <v>2828</v>
      </c>
      <c r="B2829" s="6" t="s">
        <v>3779</v>
      </c>
      <c r="C2829" s="12" t="s">
        <v>3780</v>
      </c>
      <c r="D2829" s="5">
        <v>14000000</v>
      </c>
      <c r="E2829" s="5">
        <v>70001698</v>
      </c>
      <c r="F2829" s="5">
        <v>70001698</v>
      </c>
      <c r="G2829" s="5"/>
    </row>
    <row r="2830" spans="1:7">
      <c r="A2830" s="4">
        <v>2829</v>
      </c>
      <c r="B2830" s="6">
        <v>33979</v>
      </c>
      <c r="C2830" s="12" t="s">
        <v>3781</v>
      </c>
      <c r="D2830" s="5">
        <v>14000000</v>
      </c>
      <c r="E2830" s="5">
        <v>68856263</v>
      </c>
      <c r="F2830" s="5">
        <v>155056263</v>
      </c>
      <c r="G2830" s="5"/>
    </row>
    <row r="2831" spans="1:7">
      <c r="A2831" s="4">
        <v>2830</v>
      </c>
      <c r="B2831" s="6">
        <v>39417</v>
      </c>
      <c r="C2831" s="12" t="s">
        <v>3782</v>
      </c>
      <c r="D2831" s="5">
        <v>14000000</v>
      </c>
      <c r="E2831" s="5">
        <v>61356221</v>
      </c>
      <c r="F2831" s="5">
        <v>75525718</v>
      </c>
      <c r="G2831" s="5"/>
    </row>
    <row r="2832" spans="1:7">
      <c r="A2832" s="4">
        <v>2831</v>
      </c>
      <c r="B2832" s="6" t="s">
        <v>861</v>
      </c>
      <c r="C2832" s="12" t="s">
        <v>3783</v>
      </c>
      <c r="D2832" s="5">
        <v>14000000</v>
      </c>
      <c r="E2832" s="5">
        <v>51545952</v>
      </c>
      <c r="F2832" s="5">
        <v>102836002</v>
      </c>
      <c r="G2832" s="5"/>
    </row>
    <row r="2833" spans="1:7">
      <c r="A2833" s="4">
        <v>2832</v>
      </c>
      <c r="B2833" s="6" t="s">
        <v>3784</v>
      </c>
      <c r="C2833" s="12" t="s">
        <v>3785</v>
      </c>
      <c r="D2833" s="5">
        <v>14000000</v>
      </c>
      <c r="E2833" s="5">
        <v>49130588</v>
      </c>
      <c r="F2833" s="5">
        <v>82925064</v>
      </c>
      <c r="G2833" s="5"/>
    </row>
    <row r="2834" spans="1:7">
      <c r="A2834" s="4">
        <v>2833</v>
      </c>
      <c r="B2834" s="6" t="s">
        <v>3786</v>
      </c>
      <c r="C2834" s="12" t="s">
        <v>3787</v>
      </c>
      <c r="D2834" s="5">
        <v>14000000</v>
      </c>
      <c r="E2834" s="5">
        <v>47212904</v>
      </c>
      <c r="F2834" s="5">
        <v>125212904</v>
      </c>
      <c r="G2834" s="5"/>
    </row>
    <row r="2835" spans="1:7">
      <c r="A2835" s="4">
        <v>2834</v>
      </c>
      <c r="B2835" s="6" t="s">
        <v>3788</v>
      </c>
      <c r="C2835" s="12" t="s">
        <v>3789</v>
      </c>
      <c r="D2835" s="5">
        <v>14000000</v>
      </c>
      <c r="E2835" s="5">
        <v>46800000</v>
      </c>
      <c r="F2835" s="5">
        <v>185400000</v>
      </c>
      <c r="G2835" s="5"/>
    </row>
    <row r="2836" spans="1:7">
      <c r="A2836" s="4">
        <v>2835</v>
      </c>
      <c r="B2836" s="6" t="s">
        <v>1343</v>
      </c>
      <c r="C2836" s="12" t="s">
        <v>3790</v>
      </c>
      <c r="D2836" s="5">
        <v>14000000</v>
      </c>
      <c r="E2836" s="5">
        <v>38116707</v>
      </c>
      <c r="F2836" s="5">
        <v>72571864</v>
      </c>
      <c r="G2836" s="5"/>
    </row>
    <row r="2837" spans="1:7">
      <c r="A2837" s="4">
        <v>2836</v>
      </c>
      <c r="B2837" s="6">
        <v>29841</v>
      </c>
      <c r="C2837" s="12" t="s">
        <v>3791</v>
      </c>
      <c r="D2837" s="5">
        <v>14000000</v>
      </c>
      <c r="E2837" s="5">
        <v>35856053</v>
      </c>
      <c r="F2837" s="5">
        <v>35856053</v>
      </c>
      <c r="G2837" s="5"/>
    </row>
    <row r="2838" spans="1:7">
      <c r="A2838" s="4">
        <v>2837</v>
      </c>
      <c r="B2838" s="6" t="s">
        <v>2254</v>
      </c>
      <c r="C2838" s="12" t="s">
        <v>3792</v>
      </c>
      <c r="D2838" s="5">
        <v>14000000</v>
      </c>
      <c r="E2838" s="5">
        <v>35025791</v>
      </c>
      <c r="F2838" s="5">
        <v>35579177</v>
      </c>
      <c r="G2838" s="5"/>
    </row>
    <row r="2839" spans="1:7">
      <c r="A2839" s="4">
        <v>2838</v>
      </c>
      <c r="B2839" s="6" t="s">
        <v>2181</v>
      </c>
      <c r="C2839" s="12" t="s">
        <v>3793</v>
      </c>
      <c r="D2839" s="5">
        <v>14000000</v>
      </c>
      <c r="E2839" s="5">
        <v>34729091</v>
      </c>
      <c r="F2839" s="5">
        <v>34729091</v>
      </c>
      <c r="G2839" s="5"/>
    </row>
    <row r="2840" spans="1:7">
      <c r="A2840" s="4">
        <v>2839</v>
      </c>
      <c r="B2840" s="6" t="s">
        <v>3794</v>
      </c>
      <c r="C2840" s="12" t="s">
        <v>2864</v>
      </c>
      <c r="D2840" s="5">
        <v>14000000</v>
      </c>
      <c r="E2840" s="5">
        <v>34700000</v>
      </c>
      <c r="F2840" s="5">
        <v>34700000</v>
      </c>
      <c r="G2840" s="5"/>
    </row>
    <row r="2841" spans="1:7">
      <c r="A2841" s="4">
        <v>2840</v>
      </c>
      <c r="B2841" s="6">
        <v>36382</v>
      </c>
      <c r="C2841" s="12" t="s">
        <v>3795</v>
      </c>
      <c r="D2841" s="5">
        <v>14000000</v>
      </c>
      <c r="E2841" s="5">
        <v>30628981</v>
      </c>
      <c r="F2841" s="5">
        <v>30628981</v>
      </c>
      <c r="G2841" s="5"/>
    </row>
    <row r="2842" spans="1:7">
      <c r="A2842" s="4">
        <v>2841</v>
      </c>
      <c r="B2842" s="6" t="s">
        <v>3796</v>
      </c>
      <c r="C2842" s="12" t="s">
        <v>3797</v>
      </c>
      <c r="D2842" s="5">
        <v>14000000</v>
      </c>
      <c r="E2842" s="5">
        <v>29959436</v>
      </c>
      <c r="F2842" s="5">
        <v>115592104</v>
      </c>
      <c r="G2842" s="5"/>
    </row>
    <row r="2843" spans="1:7">
      <c r="A2843" s="4">
        <v>2842</v>
      </c>
      <c r="B2843" s="6" t="s">
        <v>3798</v>
      </c>
      <c r="C2843" s="12" t="s">
        <v>3799</v>
      </c>
      <c r="D2843" s="5">
        <v>14000000</v>
      </c>
      <c r="E2843" s="5">
        <v>27450453</v>
      </c>
      <c r="F2843" s="5">
        <v>27450453</v>
      </c>
      <c r="G2843" s="5"/>
    </row>
    <row r="2844" spans="1:7">
      <c r="A2844" s="4">
        <v>2843</v>
      </c>
      <c r="B2844" s="6">
        <v>37356</v>
      </c>
      <c r="C2844" s="12" t="s">
        <v>3800</v>
      </c>
      <c r="D2844" s="5">
        <v>14000000</v>
      </c>
      <c r="E2844" s="5">
        <v>25571351</v>
      </c>
      <c r="F2844" s="5">
        <v>25608779</v>
      </c>
      <c r="G2844" s="5"/>
    </row>
    <row r="2845" spans="1:7">
      <c r="A2845" s="4">
        <v>2844</v>
      </c>
      <c r="B2845" s="6">
        <v>37471</v>
      </c>
      <c r="C2845" s="12" t="s">
        <v>3801</v>
      </c>
      <c r="D2845" s="5">
        <v>14000000</v>
      </c>
      <c r="E2845" s="5">
        <v>25482931</v>
      </c>
      <c r="F2845" s="5">
        <v>25873145</v>
      </c>
      <c r="G2845" s="5"/>
    </row>
    <row r="2846" spans="1:7">
      <c r="A2846" s="4">
        <v>2845</v>
      </c>
      <c r="B2846" s="6" t="s">
        <v>3802</v>
      </c>
      <c r="C2846" s="12" t="s">
        <v>3803</v>
      </c>
      <c r="D2846" s="5">
        <v>14000000</v>
      </c>
      <c r="E2846" s="5">
        <v>25011000</v>
      </c>
      <c r="F2846" s="5">
        <v>25011000</v>
      </c>
      <c r="G2846" s="5"/>
    </row>
    <row r="2847" spans="1:7">
      <c r="A2847" s="4">
        <v>2846</v>
      </c>
      <c r="B2847" s="6">
        <v>40515</v>
      </c>
      <c r="C2847" s="12" t="s">
        <v>3804</v>
      </c>
      <c r="D2847" s="5">
        <v>14000000</v>
      </c>
      <c r="E2847" s="5">
        <v>20255281</v>
      </c>
      <c r="F2847" s="5">
        <v>21410546</v>
      </c>
      <c r="G2847" s="5"/>
    </row>
    <row r="2848" spans="1:7">
      <c r="A2848" s="4">
        <v>2847</v>
      </c>
      <c r="B2848" s="6" t="s">
        <v>3109</v>
      </c>
      <c r="C2848" s="12" t="s">
        <v>3805</v>
      </c>
      <c r="D2848" s="5">
        <v>14000000</v>
      </c>
      <c r="E2848" s="5">
        <v>19637147</v>
      </c>
      <c r="F2848" s="5">
        <v>19637147</v>
      </c>
      <c r="G2848" s="5"/>
    </row>
    <row r="2849" spans="1:7">
      <c r="A2849" s="4">
        <v>2848</v>
      </c>
      <c r="B2849" s="6">
        <v>38842</v>
      </c>
      <c r="C2849" s="12" t="s">
        <v>3806</v>
      </c>
      <c r="D2849" s="5">
        <v>14000000</v>
      </c>
      <c r="E2849" s="5">
        <v>16298046</v>
      </c>
      <c r="F2849" s="5">
        <v>30443277</v>
      </c>
      <c r="G2849" s="5"/>
    </row>
    <row r="2850" spans="1:7">
      <c r="A2850" s="4">
        <v>2849</v>
      </c>
      <c r="B2850" s="6" t="s">
        <v>1777</v>
      </c>
      <c r="C2850" s="12" t="s">
        <v>3807</v>
      </c>
      <c r="D2850" s="5">
        <v>14000000</v>
      </c>
      <c r="E2850" s="5">
        <v>15549702</v>
      </c>
      <c r="F2850" s="5">
        <v>15549702</v>
      </c>
      <c r="G2850" s="5"/>
    </row>
    <row r="2851" spans="1:7">
      <c r="A2851" s="4">
        <v>2850</v>
      </c>
      <c r="B2851" s="6">
        <v>40002</v>
      </c>
      <c r="C2851" s="12" t="s">
        <v>3808</v>
      </c>
      <c r="D2851" s="5">
        <v>14000000</v>
      </c>
      <c r="E2851" s="5">
        <v>15515460</v>
      </c>
      <c r="F2851" s="5">
        <v>22815460</v>
      </c>
      <c r="G2851" s="5"/>
    </row>
    <row r="2852" spans="1:7">
      <c r="A2852" s="4">
        <v>2851</v>
      </c>
      <c r="B2852" s="6" t="s">
        <v>3809</v>
      </c>
      <c r="C2852" s="12" t="s">
        <v>3810</v>
      </c>
      <c r="D2852" s="5">
        <v>14000000</v>
      </c>
      <c r="E2852" s="5">
        <v>15171475</v>
      </c>
      <c r="F2852" s="5">
        <v>15171475</v>
      </c>
      <c r="G2852" s="5"/>
    </row>
    <row r="2853" spans="1:7">
      <c r="A2853" s="4">
        <v>2852</v>
      </c>
      <c r="B2853" s="6" t="s">
        <v>1653</v>
      </c>
      <c r="C2853" s="12" t="s">
        <v>3811</v>
      </c>
      <c r="D2853" s="5">
        <v>14000000</v>
      </c>
      <c r="E2853" s="5">
        <v>15064948</v>
      </c>
      <c r="F2853" s="5">
        <v>15064948</v>
      </c>
      <c r="G2853" s="5"/>
    </row>
    <row r="2854" spans="1:7">
      <c r="A2854" s="4">
        <v>2853</v>
      </c>
      <c r="B2854" s="6" t="s">
        <v>3812</v>
      </c>
      <c r="C2854" s="12" t="s">
        <v>3813</v>
      </c>
      <c r="D2854" s="5">
        <v>14000000</v>
      </c>
      <c r="E2854" s="5">
        <v>14395874</v>
      </c>
      <c r="F2854" s="5">
        <v>14395874</v>
      </c>
      <c r="G2854" s="5"/>
    </row>
    <row r="2855" spans="1:7">
      <c r="A2855" s="4">
        <v>2854</v>
      </c>
      <c r="B2855" s="6" t="s">
        <v>3814</v>
      </c>
      <c r="C2855" s="12" t="s">
        <v>3815</v>
      </c>
      <c r="D2855" s="5">
        <v>14000000</v>
      </c>
      <c r="E2855" s="5">
        <v>13800000</v>
      </c>
      <c r="F2855" s="5">
        <v>13800000</v>
      </c>
      <c r="G2855" s="5"/>
    </row>
    <row r="2856" spans="1:7">
      <c r="A2856" s="4">
        <v>2855</v>
      </c>
      <c r="B2856" s="6" t="s">
        <v>1935</v>
      </c>
      <c r="C2856" s="12" t="s">
        <v>3816</v>
      </c>
      <c r="D2856" s="5">
        <v>14000000</v>
      </c>
      <c r="E2856" s="5">
        <v>13121555</v>
      </c>
      <c r="F2856" s="5">
        <v>16951798</v>
      </c>
      <c r="G2856" s="5"/>
    </row>
    <row r="2857" spans="1:7">
      <c r="A2857" s="4">
        <v>2856</v>
      </c>
      <c r="B2857" s="6" t="s">
        <v>3817</v>
      </c>
      <c r="C2857" s="12" t="s">
        <v>3818</v>
      </c>
      <c r="D2857" s="5">
        <v>14000000</v>
      </c>
      <c r="E2857" s="5">
        <v>13024170</v>
      </c>
      <c r="F2857" s="5">
        <v>13024170</v>
      </c>
      <c r="G2857" s="5"/>
    </row>
    <row r="2858" spans="1:7">
      <c r="A2858" s="4">
        <v>2857</v>
      </c>
      <c r="B2858" s="6" t="s">
        <v>1972</v>
      </c>
      <c r="C2858" s="12" t="s">
        <v>3819</v>
      </c>
      <c r="D2858" s="5">
        <v>14000000</v>
      </c>
      <c r="E2858" s="5">
        <v>12559771</v>
      </c>
      <c r="F2858" s="5">
        <v>13205411</v>
      </c>
      <c r="G2858" s="5"/>
    </row>
    <row r="2859" spans="1:7">
      <c r="A2859" s="4">
        <v>2858</v>
      </c>
      <c r="B2859" s="6" t="s">
        <v>3456</v>
      </c>
      <c r="C2859" s="12" t="s">
        <v>3820</v>
      </c>
      <c r="D2859" s="5">
        <v>14000000</v>
      </c>
      <c r="E2859" s="5">
        <v>12314651</v>
      </c>
      <c r="F2859" s="5">
        <v>12452601</v>
      </c>
      <c r="G2859" s="5"/>
    </row>
    <row r="2860" spans="1:7">
      <c r="A2860" s="4">
        <v>2859</v>
      </c>
      <c r="B2860" s="6" t="s">
        <v>473</v>
      </c>
      <c r="C2860" s="12" t="s">
        <v>3821</v>
      </c>
      <c r="D2860" s="5">
        <v>14000000</v>
      </c>
      <c r="E2860" s="5">
        <v>11242801</v>
      </c>
      <c r="F2860" s="5">
        <v>20597806</v>
      </c>
      <c r="G2860" s="5"/>
    </row>
    <row r="2861" spans="1:7">
      <c r="A2861" s="4">
        <v>2860</v>
      </c>
      <c r="B2861" s="6">
        <v>36924</v>
      </c>
      <c r="C2861" s="12" t="s">
        <v>3822</v>
      </c>
      <c r="D2861" s="5">
        <v>14000000</v>
      </c>
      <c r="E2861" s="5">
        <v>10397365</v>
      </c>
      <c r="F2861" s="5">
        <v>10397365</v>
      </c>
      <c r="G2861" s="5"/>
    </row>
    <row r="2862" spans="1:7">
      <c r="A2862" s="4">
        <v>2861</v>
      </c>
      <c r="B2862" s="6" t="s">
        <v>477</v>
      </c>
      <c r="C2862" s="12" t="s">
        <v>3823</v>
      </c>
      <c r="D2862" s="5">
        <v>14000000</v>
      </c>
      <c r="E2862" s="5">
        <v>9409538</v>
      </c>
      <c r="F2862" s="5">
        <v>11166615</v>
      </c>
      <c r="G2862" s="5"/>
    </row>
    <row r="2863" spans="1:7">
      <c r="A2863" s="4">
        <v>2862</v>
      </c>
      <c r="B2863" s="6" t="s">
        <v>2242</v>
      </c>
      <c r="C2863" s="12" t="s">
        <v>3824</v>
      </c>
      <c r="D2863" s="5">
        <v>14000000</v>
      </c>
      <c r="E2863" s="5">
        <v>6552255</v>
      </c>
      <c r="F2863" s="5">
        <v>6552255</v>
      </c>
      <c r="G2863" s="5"/>
    </row>
    <row r="2864" spans="1:7">
      <c r="A2864" s="4">
        <v>2863</v>
      </c>
      <c r="B2864" s="6" t="s">
        <v>3825</v>
      </c>
      <c r="C2864" s="12" t="s">
        <v>3826</v>
      </c>
      <c r="D2864" s="5">
        <v>14000000</v>
      </c>
      <c r="E2864" s="5">
        <v>5990075</v>
      </c>
      <c r="F2864" s="5">
        <v>22754472</v>
      </c>
      <c r="G2864" s="5"/>
    </row>
    <row r="2865" spans="1:7">
      <c r="A2865" s="4">
        <v>2864</v>
      </c>
      <c r="B2865" s="6">
        <v>38878</v>
      </c>
      <c r="C2865" s="12" t="s">
        <v>3827</v>
      </c>
      <c r="D2865" s="5">
        <v>14000000</v>
      </c>
      <c r="E2865" s="5">
        <v>5463019</v>
      </c>
      <c r="F2865" s="5">
        <v>14121177</v>
      </c>
      <c r="G2865" s="5"/>
    </row>
    <row r="2866" spans="1:7">
      <c r="A2866" s="4">
        <v>2865</v>
      </c>
      <c r="B2866" s="6" t="s">
        <v>1102</v>
      </c>
      <c r="C2866" s="12" t="s">
        <v>3828</v>
      </c>
      <c r="D2866" s="5">
        <v>14000000</v>
      </c>
      <c r="E2866" s="5">
        <v>5108820</v>
      </c>
      <c r="F2866" s="5">
        <v>12591270</v>
      </c>
      <c r="G2866" s="5"/>
    </row>
    <row r="2867" spans="1:7">
      <c r="A2867" s="4">
        <v>2866</v>
      </c>
      <c r="B2867" s="6" t="s">
        <v>1238</v>
      </c>
      <c r="C2867" s="12" t="s">
        <v>3829</v>
      </c>
      <c r="D2867" s="5">
        <v>14000000</v>
      </c>
      <c r="E2867" s="5">
        <v>4741987</v>
      </c>
      <c r="F2867" s="5">
        <v>4741987</v>
      </c>
      <c r="G2867" s="5"/>
    </row>
    <row r="2868" spans="1:7">
      <c r="A2868" s="4">
        <v>2867</v>
      </c>
      <c r="B2868" s="6" t="s">
        <v>3104</v>
      </c>
      <c r="C2868" s="12" t="s">
        <v>3830</v>
      </c>
      <c r="D2868" s="5">
        <v>14000000</v>
      </c>
      <c r="E2868" s="5">
        <v>4299773</v>
      </c>
      <c r="F2868" s="5">
        <v>5782198</v>
      </c>
      <c r="G2868" s="5"/>
    </row>
    <row r="2869" spans="1:7">
      <c r="A2869" s="4">
        <v>2868</v>
      </c>
      <c r="B2869" s="6" t="s">
        <v>344</v>
      </c>
      <c r="C2869" s="12" t="s">
        <v>3831</v>
      </c>
      <c r="D2869" s="5">
        <v>14000000</v>
      </c>
      <c r="E2869" s="5">
        <v>3958546</v>
      </c>
      <c r="F2869" s="5">
        <v>25187026</v>
      </c>
      <c r="G2869" s="5"/>
    </row>
    <row r="2870" spans="1:7">
      <c r="A2870" s="4">
        <v>2869</v>
      </c>
      <c r="B2870" s="6">
        <v>37081</v>
      </c>
      <c r="C2870" s="12" t="s">
        <v>3832</v>
      </c>
      <c r="D2870" s="5">
        <v>14000000</v>
      </c>
      <c r="E2870" s="5">
        <v>3100650</v>
      </c>
      <c r="F2870" s="5">
        <v>4288246</v>
      </c>
      <c r="G2870" s="5"/>
    </row>
    <row r="2871" spans="1:7">
      <c r="A2871" s="4">
        <v>2870</v>
      </c>
      <c r="B2871" s="6" t="s">
        <v>222</v>
      </c>
      <c r="C2871" s="12" t="s">
        <v>3833</v>
      </c>
      <c r="D2871" s="5">
        <v>14000000</v>
      </c>
      <c r="E2871" s="5">
        <v>2656784</v>
      </c>
      <c r="F2871" s="5">
        <v>20537741</v>
      </c>
      <c r="G2871" s="5"/>
    </row>
    <row r="2872" spans="1:7">
      <c r="A2872" s="4">
        <v>2871</v>
      </c>
      <c r="B2872" s="6" t="s">
        <v>3834</v>
      </c>
      <c r="C2872" s="12" t="s">
        <v>3835</v>
      </c>
      <c r="D2872" s="5">
        <v>14000000</v>
      </c>
      <c r="E2872" s="5">
        <v>2461628</v>
      </c>
      <c r="F2872" s="5">
        <v>2461628</v>
      </c>
      <c r="G2872" s="5"/>
    </row>
    <row r="2873" spans="1:7">
      <c r="A2873" s="4">
        <v>2872</v>
      </c>
      <c r="B2873" s="6">
        <v>40337</v>
      </c>
      <c r="C2873" s="12" t="s">
        <v>3836</v>
      </c>
      <c r="D2873" s="5">
        <v>14000000</v>
      </c>
      <c r="E2873" s="5">
        <v>1755212</v>
      </c>
      <c r="F2873" s="5">
        <v>1755212</v>
      </c>
      <c r="G2873" s="5"/>
    </row>
    <row r="2874" spans="1:7">
      <c r="A2874" s="4">
        <v>2873</v>
      </c>
      <c r="B2874" s="6">
        <v>28491</v>
      </c>
      <c r="C2874" s="12" t="s">
        <v>3837</v>
      </c>
      <c r="D2874" s="5">
        <v>14000000</v>
      </c>
      <c r="E2874" s="5">
        <v>1000000</v>
      </c>
      <c r="F2874" s="5">
        <v>1000000</v>
      </c>
      <c r="G2874" s="5"/>
    </row>
    <row r="2875" spans="1:7">
      <c r="A2875" s="4">
        <v>2874</v>
      </c>
      <c r="B2875" s="6" t="s">
        <v>842</v>
      </c>
      <c r="C2875" s="12" t="s">
        <v>3838</v>
      </c>
      <c r="D2875" s="5">
        <v>14000000</v>
      </c>
      <c r="E2875" s="5">
        <v>403952</v>
      </c>
      <c r="F2875" s="5">
        <v>1903952</v>
      </c>
      <c r="G2875" s="5"/>
    </row>
    <row r="2876" spans="1:7">
      <c r="A2876" s="4">
        <v>2875</v>
      </c>
      <c r="B2876" s="6" t="s">
        <v>3839</v>
      </c>
      <c r="C2876" s="12" t="s">
        <v>3840</v>
      </c>
      <c r="D2876" s="5">
        <v>14000000</v>
      </c>
      <c r="E2876" s="5">
        <v>274299</v>
      </c>
      <c r="F2876" s="5">
        <v>274299</v>
      </c>
      <c r="G2876" s="5"/>
    </row>
    <row r="2877" spans="1:7">
      <c r="A2877" s="4">
        <v>2876</v>
      </c>
      <c r="B2877" s="6" t="s">
        <v>743</v>
      </c>
      <c r="C2877" s="12" t="s">
        <v>3841</v>
      </c>
      <c r="D2877" s="5">
        <v>14000000</v>
      </c>
      <c r="E2877" s="5">
        <v>266967</v>
      </c>
      <c r="F2877" s="5">
        <v>266967</v>
      </c>
      <c r="G2877" s="5"/>
    </row>
    <row r="2878" spans="1:7">
      <c r="A2878" s="4">
        <v>2877</v>
      </c>
      <c r="B2878" s="6" t="s">
        <v>1543</v>
      </c>
      <c r="C2878" s="12" t="s">
        <v>3842</v>
      </c>
      <c r="D2878" s="5">
        <v>14000000</v>
      </c>
      <c r="E2878" s="5">
        <v>47185</v>
      </c>
      <c r="F2878" s="5">
        <v>623292</v>
      </c>
      <c r="G2878" s="5"/>
    </row>
    <row r="2879" spans="1:7">
      <c r="A2879" s="4">
        <v>2878</v>
      </c>
      <c r="B2879" s="6" t="s">
        <v>3843</v>
      </c>
      <c r="C2879" s="12" t="s">
        <v>3844</v>
      </c>
      <c r="D2879" s="5">
        <v>14000000</v>
      </c>
      <c r="E2879" s="4">
        <v>0</v>
      </c>
      <c r="F2879" s="5">
        <v>11354230</v>
      </c>
      <c r="G2879" s="5"/>
    </row>
    <row r="2880" spans="1:7">
      <c r="A2880" s="4">
        <v>2879</v>
      </c>
      <c r="B2880" s="6" t="s">
        <v>3845</v>
      </c>
      <c r="C2880" s="12" t="s">
        <v>3846</v>
      </c>
      <c r="D2880" s="5">
        <v>14000000</v>
      </c>
      <c r="E2880" s="4">
        <v>0</v>
      </c>
      <c r="F2880" s="5">
        <v>1553556</v>
      </c>
      <c r="G2880" s="5"/>
    </row>
    <row r="2881" spans="1:7">
      <c r="A2881" s="4">
        <v>2880</v>
      </c>
      <c r="B2881" s="6">
        <v>38607</v>
      </c>
      <c r="C2881" s="12" t="s">
        <v>3847</v>
      </c>
      <c r="D2881" s="5">
        <v>13900000</v>
      </c>
      <c r="E2881" s="5">
        <v>83043761</v>
      </c>
      <c r="F2881" s="5">
        <v>177012173</v>
      </c>
      <c r="G2881" s="5"/>
    </row>
    <row r="2882" spans="1:7">
      <c r="A2882" s="4">
        <v>2881</v>
      </c>
      <c r="B2882" s="6">
        <v>34706</v>
      </c>
      <c r="C2882" s="12" t="s">
        <v>3848</v>
      </c>
      <c r="D2882" s="5">
        <v>13700000</v>
      </c>
      <c r="E2882" s="5">
        <v>56598476</v>
      </c>
      <c r="F2882" s="5">
        <v>56598476</v>
      </c>
      <c r="G2882" s="5"/>
    </row>
    <row r="2883" spans="1:7">
      <c r="A2883" s="4">
        <v>2882</v>
      </c>
      <c r="B2883" s="6" t="s">
        <v>3849</v>
      </c>
      <c r="C2883" s="12" t="s">
        <v>356</v>
      </c>
      <c r="D2883" s="5">
        <v>13500000</v>
      </c>
      <c r="E2883" s="5">
        <v>135265915</v>
      </c>
      <c r="F2883" s="5">
        <v>202000000</v>
      </c>
      <c r="G2883" s="5"/>
    </row>
    <row r="2884" spans="1:7">
      <c r="A2884" s="4">
        <v>2883</v>
      </c>
      <c r="B2884" s="6">
        <v>20585</v>
      </c>
      <c r="C2884" s="12" t="s">
        <v>3850</v>
      </c>
      <c r="D2884" s="5">
        <v>13500000</v>
      </c>
      <c r="E2884" s="5">
        <v>80000000</v>
      </c>
      <c r="F2884" s="5">
        <v>80000000</v>
      </c>
      <c r="G2884" s="5"/>
    </row>
    <row r="2885" spans="1:7">
      <c r="A2885" s="4">
        <v>2884</v>
      </c>
      <c r="B2885" s="6">
        <v>37479</v>
      </c>
      <c r="C2885" s="12" t="s">
        <v>3851</v>
      </c>
      <c r="D2885" s="5">
        <v>13500000</v>
      </c>
      <c r="E2885" s="5">
        <v>15901849</v>
      </c>
      <c r="F2885" s="5">
        <v>29027914</v>
      </c>
      <c r="G2885" s="5"/>
    </row>
    <row r="2886" spans="1:7">
      <c r="A2886" s="4">
        <v>2885</v>
      </c>
      <c r="B2886" s="6">
        <v>41253</v>
      </c>
      <c r="C2886" s="12" t="s">
        <v>3852</v>
      </c>
      <c r="D2886" s="5">
        <v>13500000</v>
      </c>
      <c r="E2886" s="5">
        <v>15024049</v>
      </c>
      <c r="F2886" s="5">
        <v>33035736</v>
      </c>
      <c r="G2886" s="5"/>
    </row>
    <row r="2887" spans="1:7">
      <c r="A2887" s="4">
        <v>2886</v>
      </c>
      <c r="B2887" s="6" t="s">
        <v>670</v>
      </c>
      <c r="C2887" s="12" t="s">
        <v>3853</v>
      </c>
      <c r="D2887" s="5">
        <v>13500000</v>
      </c>
      <c r="E2887" s="5">
        <v>7060876</v>
      </c>
      <c r="F2887" s="5">
        <v>11732088</v>
      </c>
      <c r="G2887" s="5"/>
    </row>
    <row r="2888" spans="1:7">
      <c r="A2888" s="4">
        <v>2887</v>
      </c>
      <c r="B2888" s="6" t="s">
        <v>3854</v>
      </c>
      <c r="C2888" s="12" t="s">
        <v>3855</v>
      </c>
      <c r="D2888" s="5">
        <v>13500000</v>
      </c>
      <c r="E2888" s="5">
        <v>6118683</v>
      </c>
      <c r="F2888" s="5">
        <v>6118683</v>
      </c>
      <c r="G2888" s="5"/>
    </row>
    <row r="2889" spans="1:7">
      <c r="A2889" s="4">
        <v>2888</v>
      </c>
      <c r="B2889" s="6" t="s">
        <v>537</v>
      </c>
      <c r="C2889" s="12" t="s">
        <v>3856</v>
      </c>
      <c r="D2889" s="5">
        <v>13500000</v>
      </c>
      <c r="E2889" s="5">
        <v>5501940</v>
      </c>
      <c r="F2889" s="5">
        <v>93631744</v>
      </c>
      <c r="G2889" s="5"/>
    </row>
    <row r="2890" spans="1:7">
      <c r="A2890" s="4">
        <v>2889</v>
      </c>
      <c r="B2890" s="6">
        <v>36925</v>
      </c>
      <c r="C2890" s="12" t="s">
        <v>3857</v>
      </c>
      <c r="D2890" s="5">
        <v>13500000</v>
      </c>
      <c r="E2890" s="5">
        <v>687081</v>
      </c>
      <c r="F2890" s="5">
        <v>892506</v>
      </c>
      <c r="G2890" s="5"/>
    </row>
    <row r="2891" spans="1:7">
      <c r="A2891" s="4">
        <v>2890</v>
      </c>
      <c r="B2891" s="6">
        <v>40547</v>
      </c>
      <c r="C2891" s="12" t="s">
        <v>3858</v>
      </c>
      <c r="D2891" s="5">
        <v>13400000</v>
      </c>
      <c r="E2891" s="5">
        <v>164247</v>
      </c>
      <c r="F2891" s="5">
        <v>164247</v>
      </c>
      <c r="G2891" s="5"/>
    </row>
    <row r="2892" spans="1:7">
      <c r="A2892" s="4">
        <v>2891</v>
      </c>
      <c r="B2892" s="6">
        <v>41733</v>
      </c>
      <c r="C2892" s="12" t="s">
        <v>3859</v>
      </c>
      <c r="D2892" s="5">
        <v>13300000</v>
      </c>
      <c r="E2892" s="5">
        <v>2614251</v>
      </c>
      <c r="F2892" s="5">
        <v>7229933</v>
      </c>
      <c r="G2892" s="5"/>
    </row>
    <row r="2893" spans="1:7">
      <c r="A2893" s="4">
        <v>2892</v>
      </c>
      <c r="B2893" s="6" t="s">
        <v>432</v>
      </c>
      <c r="C2893" s="12" t="s">
        <v>3860</v>
      </c>
      <c r="D2893" s="5">
        <v>13300000</v>
      </c>
      <c r="E2893" s="5">
        <v>2086345</v>
      </c>
      <c r="F2893" s="5">
        <v>39686345</v>
      </c>
      <c r="G2893" s="5"/>
    </row>
    <row r="2894" spans="1:7">
      <c r="A2894" s="4">
        <v>2893</v>
      </c>
      <c r="B2894" s="6">
        <v>41982</v>
      </c>
      <c r="C2894" s="12" t="s">
        <v>3861</v>
      </c>
      <c r="D2894" s="5">
        <v>13200000</v>
      </c>
      <c r="E2894" s="5">
        <v>52543632</v>
      </c>
      <c r="F2894" s="5">
        <v>54323210</v>
      </c>
      <c r="G2894" s="5"/>
    </row>
    <row r="2895" spans="1:7">
      <c r="A2895" s="4">
        <v>2894</v>
      </c>
      <c r="B2895" s="6" t="s">
        <v>3862</v>
      </c>
      <c r="C2895" s="12" t="s">
        <v>3863</v>
      </c>
      <c r="D2895" s="5">
        <v>13000000</v>
      </c>
      <c r="E2895" s="5">
        <v>123922370</v>
      </c>
      <c r="F2895" s="5">
        <v>123922370</v>
      </c>
      <c r="G2895" s="5"/>
    </row>
    <row r="2896" spans="1:7">
      <c r="A2896" s="4">
        <v>2895</v>
      </c>
      <c r="B2896" s="6">
        <v>40249</v>
      </c>
      <c r="C2896" s="12" t="s">
        <v>3864</v>
      </c>
      <c r="D2896" s="5">
        <v>13000000</v>
      </c>
      <c r="E2896" s="5">
        <v>106954678</v>
      </c>
      <c r="F2896" s="5">
        <v>331266710</v>
      </c>
      <c r="G2896" s="5"/>
    </row>
    <row r="2897" spans="1:7">
      <c r="A2897" s="4">
        <v>2896</v>
      </c>
      <c r="B2897" s="6">
        <v>37226</v>
      </c>
      <c r="C2897" s="12" t="s">
        <v>3865</v>
      </c>
      <c r="D2897" s="5">
        <v>13000000</v>
      </c>
      <c r="E2897" s="5">
        <v>91038276</v>
      </c>
      <c r="F2897" s="5">
        <v>122244329</v>
      </c>
      <c r="G2897" s="5"/>
    </row>
    <row r="2898" spans="1:7">
      <c r="A2898" s="4">
        <v>2897</v>
      </c>
      <c r="B2898" s="6">
        <v>40788</v>
      </c>
      <c r="C2898" s="12" t="s">
        <v>3866</v>
      </c>
      <c r="D2898" s="5">
        <v>13000000</v>
      </c>
      <c r="E2898" s="5">
        <v>73013910</v>
      </c>
      <c r="F2898" s="5">
        <v>99034125</v>
      </c>
      <c r="G2898" s="5"/>
    </row>
    <row r="2899" spans="1:7">
      <c r="A2899" s="4">
        <v>2898</v>
      </c>
      <c r="B2899" s="6" t="s">
        <v>3867</v>
      </c>
      <c r="C2899" s="12" t="s">
        <v>3868</v>
      </c>
      <c r="D2899" s="5">
        <v>13000000</v>
      </c>
      <c r="E2899" s="5">
        <v>61705123</v>
      </c>
      <c r="F2899" s="5">
        <v>73523705</v>
      </c>
      <c r="G2899" s="5"/>
    </row>
    <row r="2900" spans="1:7">
      <c r="A2900" s="4">
        <v>2899</v>
      </c>
      <c r="B2900" s="6">
        <v>36832</v>
      </c>
      <c r="C2900" s="12" t="s">
        <v>3869</v>
      </c>
      <c r="D2900" s="5">
        <v>13000000</v>
      </c>
      <c r="E2900" s="5">
        <v>60008303</v>
      </c>
      <c r="F2900" s="5">
        <v>62452927</v>
      </c>
      <c r="G2900" s="5"/>
    </row>
    <row r="2901" spans="1:7">
      <c r="A2901" s="4">
        <v>2900</v>
      </c>
      <c r="B2901" s="6" t="s">
        <v>2889</v>
      </c>
      <c r="C2901" s="12" t="s">
        <v>3870</v>
      </c>
      <c r="D2901" s="5">
        <v>13000000</v>
      </c>
      <c r="E2901" s="5">
        <v>57924679</v>
      </c>
      <c r="F2901" s="5">
        <v>95638592</v>
      </c>
      <c r="G2901" s="5"/>
    </row>
    <row r="2902" spans="1:7">
      <c r="A2902" s="4">
        <v>2901</v>
      </c>
      <c r="B2902" s="6">
        <v>27345</v>
      </c>
      <c r="C2902" s="12" t="s">
        <v>3871</v>
      </c>
      <c r="D2902" s="5">
        <v>13000000</v>
      </c>
      <c r="E2902" s="5">
        <v>57300000</v>
      </c>
      <c r="F2902" s="5">
        <v>57300000</v>
      </c>
      <c r="G2902" s="5"/>
    </row>
    <row r="2903" spans="1:7">
      <c r="A2903" s="4">
        <v>2902</v>
      </c>
      <c r="B2903" s="6" t="s">
        <v>176</v>
      </c>
      <c r="C2903" s="12" t="s">
        <v>3872</v>
      </c>
      <c r="D2903" s="5">
        <v>13000000</v>
      </c>
      <c r="E2903" s="5">
        <v>54787550</v>
      </c>
      <c r="F2903" s="5">
        <v>93322678</v>
      </c>
      <c r="G2903" s="5"/>
    </row>
    <row r="2904" spans="1:7">
      <c r="A2904" s="4">
        <v>2903</v>
      </c>
      <c r="B2904" s="6" t="s">
        <v>2922</v>
      </c>
      <c r="C2904" s="12" t="s">
        <v>389</v>
      </c>
      <c r="D2904" s="5">
        <v>13000000</v>
      </c>
      <c r="E2904" s="5">
        <v>53424681</v>
      </c>
      <c r="F2904" s="5">
        <v>53424681</v>
      </c>
      <c r="G2904" s="5"/>
    </row>
    <row r="2905" spans="1:7">
      <c r="A2905" s="4">
        <v>2904</v>
      </c>
      <c r="B2905" s="6" t="s">
        <v>3873</v>
      </c>
      <c r="C2905" s="12" t="s">
        <v>3874</v>
      </c>
      <c r="D2905" s="5">
        <v>13000000</v>
      </c>
      <c r="E2905" s="5">
        <v>49369899</v>
      </c>
      <c r="F2905" s="5">
        <v>49369899</v>
      </c>
      <c r="G2905" s="5"/>
    </row>
    <row r="2906" spans="1:7">
      <c r="A2906" s="4">
        <v>2905</v>
      </c>
      <c r="B2906" s="6" t="s">
        <v>658</v>
      </c>
      <c r="C2906" s="12" t="s">
        <v>3875</v>
      </c>
      <c r="D2906" s="5">
        <v>13000000</v>
      </c>
      <c r="E2906" s="5">
        <v>49121934</v>
      </c>
      <c r="F2906" s="5">
        <v>49733545</v>
      </c>
      <c r="G2906" s="5"/>
    </row>
    <row r="2907" spans="1:7">
      <c r="A2907" s="4">
        <v>2906</v>
      </c>
      <c r="B2907" s="6" t="s">
        <v>1249</v>
      </c>
      <c r="C2907" s="12" t="s">
        <v>3876</v>
      </c>
      <c r="D2907" s="5">
        <v>13000000</v>
      </c>
      <c r="E2907" s="5">
        <v>48637684</v>
      </c>
      <c r="F2907" s="5">
        <v>50445860</v>
      </c>
      <c r="G2907" s="5"/>
    </row>
    <row r="2908" spans="1:7">
      <c r="A2908" s="4">
        <v>2907</v>
      </c>
      <c r="B2908" s="6" t="s">
        <v>504</v>
      </c>
      <c r="C2908" s="12" t="s">
        <v>3877</v>
      </c>
      <c r="D2908" s="5">
        <v>13000000</v>
      </c>
      <c r="E2908" s="5">
        <v>46729374</v>
      </c>
      <c r="F2908" s="5">
        <v>73180297</v>
      </c>
      <c r="G2908" s="5"/>
    </row>
    <row r="2909" spans="1:7">
      <c r="A2909" s="4">
        <v>2908</v>
      </c>
      <c r="B2909" s="6">
        <v>32485</v>
      </c>
      <c r="C2909" s="12" t="s">
        <v>3878</v>
      </c>
      <c r="D2909" s="5">
        <v>13000000</v>
      </c>
      <c r="E2909" s="5">
        <v>44726644</v>
      </c>
      <c r="F2909" s="5">
        <v>44726644</v>
      </c>
      <c r="G2909" s="5"/>
    </row>
    <row r="2910" spans="1:7">
      <c r="A2910" s="4">
        <v>2909</v>
      </c>
      <c r="B2910" s="6">
        <v>41922</v>
      </c>
      <c r="C2910" s="12" t="s">
        <v>3879</v>
      </c>
      <c r="D2910" s="5">
        <v>13000000</v>
      </c>
      <c r="E2910" s="5">
        <v>44137712</v>
      </c>
      <c r="F2910" s="5">
        <v>54837234</v>
      </c>
      <c r="G2910" s="5"/>
    </row>
    <row r="2911" spans="1:7">
      <c r="A2911" s="4">
        <v>2910</v>
      </c>
      <c r="B2911" s="6">
        <v>41677</v>
      </c>
      <c r="C2911" s="12" t="s">
        <v>3880</v>
      </c>
      <c r="D2911" s="5">
        <v>13000000</v>
      </c>
      <c r="E2911" s="5">
        <v>38934842</v>
      </c>
      <c r="F2911" s="5">
        <v>42174545</v>
      </c>
      <c r="G2911" s="5"/>
    </row>
    <row r="2912" spans="1:7">
      <c r="A2912" s="4">
        <v>2911</v>
      </c>
      <c r="B2912" s="6" t="s">
        <v>1024</v>
      </c>
      <c r="C2912" s="12" t="s">
        <v>3881</v>
      </c>
      <c r="D2912" s="5">
        <v>13000000</v>
      </c>
      <c r="E2912" s="5">
        <v>38177966</v>
      </c>
      <c r="F2912" s="5">
        <v>60414025</v>
      </c>
      <c r="G2912" s="5"/>
    </row>
    <row r="2913" spans="1:7">
      <c r="A2913" s="4">
        <v>2912</v>
      </c>
      <c r="B2913" s="6">
        <v>37534</v>
      </c>
      <c r="C2913" s="12" t="s">
        <v>3882</v>
      </c>
      <c r="D2913" s="5">
        <v>13000000</v>
      </c>
      <c r="E2913" s="5">
        <v>28972187</v>
      </c>
      <c r="F2913" s="5">
        <v>28972187</v>
      </c>
      <c r="G2913" s="5"/>
    </row>
    <row r="2914" spans="1:7">
      <c r="A2914" s="4">
        <v>2913</v>
      </c>
      <c r="B2914" s="6">
        <v>34091</v>
      </c>
      <c r="C2914" s="12" t="s">
        <v>3883</v>
      </c>
      <c r="D2914" s="5">
        <v>13000000</v>
      </c>
      <c r="E2914" s="5">
        <v>27979399</v>
      </c>
      <c r="F2914" s="5">
        <v>27979399</v>
      </c>
      <c r="G2914" s="5"/>
    </row>
    <row r="2915" spans="1:7">
      <c r="A2915" s="4">
        <v>2914</v>
      </c>
      <c r="B2915" s="6">
        <v>36497</v>
      </c>
      <c r="C2915" s="12" t="s">
        <v>3884</v>
      </c>
      <c r="D2915" s="5">
        <v>13000000</v>
      </c>
      <c r="E2915" s="5">
        <v>27151490</v>
      </c>
      <c r="F2915" s="5">
        <v>27151490</v>
      </c>
      <c r="G2915" s="5"/>
    </row>
    <row r="2916" spans="1:7">
      <c r="A2916" s="4">
        <v>2915</v>
      </c>
      <c r="B2916" s="6" t="s">
        <v>3885</v>
      </c>
      <c r="C2916" s="12" t="s">
        <v>3886</v>
      </c>
      <c r="D2916" s="5">
        <v>13000000</v>
      </c>
      <c r="E2916" s="5">
        <v>27066941</v>
      </c>
      <c r="F2916" s="5">
        <v>27066941</v>
      </c>
      <c r="G2916" s="5"/>
    </row>
    <row r="2917" spans="1:7">
      <c r="A2917" s="4">
        <v>2916</v>
      </c>
      <c r="B2917" s="6">
        <v>33127</v>
      </c>
      <c r="C2917" s="12" t="s">
        <v>3887</v>
      </c>
      <c r="D2917" s="5">
        <v>13000000</v>
      </c>
      <c r="E2917" s="5">
        <v>26904572</v>
      </c>
      <c r="F2917" s="5">
        <v>34166572</v>
      </c>
      <c r="G2917" s="5"/>
    </row>
    <row r="2918" spans="1:7">
      <c r="A2918" s="4">
        <v>2917</v>
      </c>
      <c r="B2918" s="6">
        <v>35345</v>
      </c>
      <c r="C2918" s="12" t="s">
        <v>3888</v>
      </c>
      <c r="D2918" s="5">
        <v>13000000</v>
      </c>
      <c r="E2918" s="5">
        <v>26570048</v>
      </c>
      <c r="F2918" s="5">
        <v>26570048</v>
      </c>
      <c r="G2918" s="5"/>
    </row>
    <row r="2919" spans="1:7">
      <c r="A2919" s="4">
        <v>2918</v>
      </c>
      <c r="B2919" s="6">
        <v>41277</v>
      </c>
      <c r="C2919" s="12" t="s">
        <v>3889</v>
      </c>
      <c r="D2919" s="5">
        <v>13000000</v>
      </c>
      <c r="E2919" s="5">
        <v>25682380</v>
      </c>
      <c r="F2919" s="5">
        <v>42195766</v>
      </c>
      <c r="G2919" s="5"/>
    </row>
    <row r="2920" spans="1:7">
      <c r="A2920" s="4">
        <v>2919</v>
      </c>
      <c r="B2920" s="6" t="s">
        <v>658</v>
      </c>
      <c r="C2920" s="12" t="s">
        <v>3890</v>
      </c>
      <c r="D2920" s="5">
        <v>13000000</v>
      </c>
      <c r="E2920" s="5">
        <v>25593755</v>
      </c>
      <c r="F2920" s="5">
        <v>57189408</v>
      </c>
      <c r="G2920" s="5"/>
    </row>
    <row r="2921" spans="1:7">
      <c r="A2921" s="4">
        <v>2920</v>
      </c>
      <c r="B2921" s="6">
        <v>42281</v>
      </c>
      <c r="C2921" s="12" t="s">
        <v>3891</v>
      </c>
      <c r="D2921" s="5">
        <v>13000000</v>
      </c>
      <c r="E2921" s="5">
        <v>25440971</v>
      </c>
      <c r="F2921" s="5">
        <v>37065887</v>
      </c>
      <c r="G2921" s="5"/>
    </row>
    <row r="2922" spans="1:7">
      <c r="A2922" s="4">
        <v>2921</v>
      </c>
      <c r="B2922" s="6" t="s">
        <v>3236</v>
      </c>
      <c r="C2922" s="12" t="s">
        <v>3892</v>
      </c>
      <c r="D2922" s="5">
        <v>13000000</v>
      </c>
      <c r="E2922" s="5">
        <v>22858926</v>
      </c>
      <c r="F2922" s="5">
        <v>32382381</v>
      </c>
      <c r="G2922" s="5"/>
    </row>
    <row r="2923" spans="1:7">
      <c r="A2923" s="4">
        <v>2922</v>
      </c>
      <c r="B2923" s="6">
        <v>37081</v>
      </c>
      <c r="C2923" s="12" t="s">
        <v>3893</v>
      </c>
      <c r="D2923" s="5">
        <v>13000000</v>
      </c>
      <c r="E2923" s="5">
        <v>22235901</v>
      </c>
      <c r="F2923" s="5">
        <v>22391450</v>
      </c>
      <c r="G2923" s="5"/>
    </row>
    <row r="2924" spans="1:7">
      <c r="A2924" s="4">
        <v>2923</v>
      </c>
      <c r="B2924" s="6" t="s">
        <v>940</v>
      </c>
      <c r="C2924" s="12" t="s">
        <v>3894</v>
      </c>
      <c r="D2924" s="5">
        <v>13000000</v>
      </c>
      <c r="E2924" s="5">
        <v>18007317</v>
      </c>
      <c r="F2924" s="5">
        <v>18733666</v>
      </c>
      <c r="G2924" s="5"/>
    </row>
    <row r="2925" spans="1:7">
      <c r="A2925" s="4">
        <v>2924</v>
      </c>
      <c r="B2925" s="6" t="s">
        <v>1211</v>
      </c>
      <c r="C2925" s="12" t="s">
        <v>3895</v>
      </c>
      <c r="D2925" s="5">
        <v>13000000</v>
      </c>
      <c r="E2925" s="5">
        <v>17742948</v>
      </c>
      <c r="F2925" s="5">
        <v>33069303</v>
      </c>
      <c r="G2925" s="5"/>
    </row>
    <row r="2926" spans="1:7">
      <c r="A2926" s="4">
        <v>2925</v>
      </c>
      <c r="B2926" s="6" t="s">
        <v>614</v>
      </c>
      <c r="C2926" s="12" t="s">
        <v>3896</v>
      </c>
      <c r="D2926" s="5">
        <v>13000000</v>
      </c>
      <c r="E2926" s="5">
        <v>16929123</v>
      </c>
      <c r="F2926" s="5">
        <v>19929123</v>
      </c>
      <c r="G2926" s="5"/>
    </row>
    <row r="2927" spans="1:7">
      <c r="A2927" s="4">
        <v>2926</v>
      </c>
      <c r="B2927" s="6" t="s">
        <v>3897</v>
      </c>
      <c r="C2927" s="12">
        <v>54</v>
      </c>
      <c r="D2927" s="5">
        <v>13000000</v>
      </c>
      <c r="E2927" s="5">
        <v>16757163</v>
      </c>
      <c r="F2927" s="5">
        <v>16757163</v>
      </c>
      <c r="G2927" s="5"/>
    </row>
    <row r="2928" spans="1:7">
      <c r="A2928" s="4">
        <v>2927</v>
      </c>
      <c r="B2928" s="6" t="s">
        <v>1263</v>
      </c>
      <c r="C2928" s="12" t="s">
        <v>3898</v>
      </c>
      <c r="D2928" s="5">
        <v>13000000</v>
      </c>
      <c r="E2928" s="5">
        <v>14677674</v>
      </c>
      <c r="F2928" s="5">
        <v>36226429</v>
      </c>
      <c r="G2928" s="5"/>
    </row>
    <row r="2929" spans="1:7">
      <c r="A2929" s="4">
        <v>2928</v>
      </c>
      <c r="B2929" s="6" t="s">
        <v>2869</v>
      </c>
      <c r="C2929" s="12" t="s">
        <v>3899</v>
      </c>
      <c r="D2929" s="5">
        <v>13000000</v>
      </c>
      <c r="E2929" s="5">
        <v>13756082</v>
      </c>
      <c r="F2929" s="5">
        <v>67867998</v>
      </c>
      <c r="G2929" s="5"/>
    </row>
    <row r="2930" spans="1:7">
      <c r="A2930" s="4">
        <v>2929</v>
      </c>
      <c r="B2930" s="6" t="s">
        <v>141</v>
      </c>
      <c r="C2930" s="12" t="s">
        <v>3900</v>
      </c>
      <c r="D2930" s="5">
        <v>13000000</v>
      </c>
      <c r="E2930" s="5">
        <v>12749992</v>
      </c>
      <c r="F2930" s="5">
        <v>109421911</v>
      </c>
      <c r="G2930" s="5"/>
    </row>
    <row r="2931" spans="1:7">
      <c r="A2931" s="4">
        <v>2930</v>
      </c>
      <c r="B2931" s="6" t="s">
        <v>2273</v>
      </c>
      <c r="C2931" s="12" t="s">
        <v>3901</v>
      </c>
      <c r="D2931" s="5">
        <v>13000000</v>
      </c>
      <c r="E2931" s="5">
        <v>11003643</v>
      </c>
      <c r="F2931" s="5">
        <v>11141213</v>
      </c>
      <c r="G2931" s="5"/>
    </row>
    <row r="2932" spans="1:7">
      <c r="A2932" s="4">
        <v>2931</v>
      </c>
      <c r="B2932" s="6">
        <v>36135</v>
      </c>
      <c r="C2932" s="12" t="s">
        <v>3902</v>
      </c>
      <c r="D2932" s="5">
        <v>13000000</v>
      </c>
      <c r="E2932" s="5">
        <v>10020081</v>
      </c>
      <c r="F2932" s="5">
        <v>10020081</v>
      </c>
      <c r="G2932" s="5"/>
    </row>
    <row r="2933" spans="1:7">
      <c r="A2933" s="4">
        <v>2932</v>
      </c>
      <c r="B2933" s="6">
        <v>36012</v>
      </c>
      <c r="C2933" s="12" t="s">
        <v>3903</v>
      </c>
      <c r="D2933" s="5">
        <v>13000000</v>
      </c>
      <c r="E2933" s="5">
        <v>8064972</v>
      </c>
      <c r="F2933" s="5">
        <v>8064972</v>
      </c>
      <c r="G2933" s="5"/>
    </row>
    <row r="2934" spans="1:7">
      <c r="A2934" s="4">
        <v>2933</v>
      </c>
      <c r="B2934" s="6" t="s">
        <v>3904</v>
      </c>
      <c r="C2934" s="12" t="s">
        <v>3905</v>
      </c>
      <c r="D2934" s="5">
        <v>13000000</v>
      </c>
      <c r="E2934" s="5">
        <v>7881335</v>
      </c>
      <c r="F2934" s="5">
        <v>7881335</v>
      </c>
      <c r="G2934" s="5"/>
    </row>
    <row r="2935" spans="1:7">
      <c r="A2935" s="4">
        <v>2934</v>
      </c>
      <c r="B2935" s="6">
        <v>36258</v>
      </c>
      <c r="C2935" s="12" t="s">
        <v>3906</v>
      </c>
      <c r="D2935" s="5">
        <v>13000000</v>
      </c>
      <c r="E2935" s="5">
        <v>6276869</v>
      </c>
      <c r="F2935" s="5">
        <v>6276869</v>
      </c>
      <c r="G2935" s="5"/>
    </row>
    <row r="2936" spans="1:7">
      <c r="A2936" s="4">
        <v>2935</v>
      </c>
      <c r="B2936" s="6">
        <v>36444</v>
      </c>
      <c r="C2936" s="12" t="s">
        <v>3907</v>
      </c>
      <c r="D2936" s="5">
        <v>13000000</v>
      </c>
      <c r="E2936" s="5">
        <v>5871603</v>
      </c>
      <c r="F2936" s="5">
        <v>5871603</v>
      </c>
      <c r="G2936" s="5"/>
    </row>
    <row r="2937" spans="1:7">
      <c r="A2937" s="4">
        <v>2936</v>
      </c>
      <c r="B2937" s="6" t="s">
        <v>2565</v>
      </c>
      <c r="C2937" s="12" t="s">
        <v>3908</v>
      </c>
      <c r="D2937" s="5">
        <v>13000000</v>
      </c>
      <c r="E2937" s="5">
        <v>5002310</v>
      </c>
      <c r="F2937" s="5">
        <v>5002310</v>
      </c>
      <c r="G2937" s="5"/>
    </row>
    <row r="2938" spans="1:7">
      <c r="A2938" s="4">
        <v>2937</v>
      </c>
      <c r="B2938" s="6">
        <v>37258</v>
      </c>
      <c r="C2938" s="12" t="s">
        <v>3909</v>
      </c>
      <c r="D2938" s="5">
        <v>13000000</v>
      </c>
      <c r="E2938" s="5">
        <v>4919896</v>
      </c>
      <c r="F2938" s="5">
        <v>8130727</v>
      </c>
      <c r="G2938" s="5"/>
    </row>
    <row r="2939" spans="1:7">
      <c r="A2939" s="4">
        <v>2938</v>
      </c>
      <c r="B2939" s="6">
        <v>39177</v>
      </c>
      <c r="C2939" s="12" t="s">
        <v>3910</v>
      </c>
      <c r="D2939" s="5">
        <v>13000000</v>
      </c>
      <c r="E2939" s="5">
        <v>4857374</v>
      </c>
      <c r="F2939" s="5">
        <v>4857374</v>
      </c>
      <c r="G2939" s="5"/>
    </row>
    <row r="2940" spans="1:7">
      <c r="A2940" s="4">
        <v>2939</v>
      </c>
      <c r="B2940" s="6" t="s">
        <v>2757</v>
      </c>
      <c r="C2940" s="12" t="s">
        <v>3911</v>
      </c>
      <c r="D2940" s="5">
        <v>13000000</v>
      </c>
      <c r="E2940" s="5">
        <v>3172382</v>
      </c>
      <c r="F2940" s="5">
        <v>3260555</v>
      </c>
      <c r="G2940" s="5"/>
    </row>
    <row r="2941" spans="1:7">
      <c r="A2941" s="4">
        <v>2940</v>
      </c>
      <c r="B2941" s="6" t="s">
        <v>172</v>
      </c>
      <c r="C2941" s="12" t="s">
        <v>3912</v>
      </c>
      <c r="D2941" s="5">
        <v>13000000</v>
      </c>
      <c r="E2941" s="5">
        <v>3075255</v>
      </c>
      <c r="F2941" s="5">
        <v>11831131</v>
      </c>
      <c r="G2941" s="5"/>
    </row>
    <row r="2942" spans="1:7">
      <c r="A2942" s="4">
        <v>2941</v>
      </c>
      <c r="B2942" s="6">
        <v>36925</v>
      </c>
      <c r="C2942" s="12" t="s">
        <v>3913</v>
      </c>
      <c r="D2942" s="5">
        <v>13000000</v>
      </c>
      <c r="E2942" s="5">
        <v>3058380</v>
      </c>
      <c r="F2942" s="5">
        <v>3058380</v>
      </c>
      <c r="G2942" s="5"/>
    </row>
    <row r="2943" spans="1:7">
      <c r="A2943" s="4">
        <v>2942</v>
      </c>
      <c r="B2943" s="6">
        <v>35189</v>
      </c>
      <c r="C2943" s="12" t="s">
        <v>3914</v>
      </c>
      <c r="D2943" s="5">
        <v>13000000</v>
      </c>
      <c r="E2943" s="5">
        <v>2104439</v>
      </c>
      <c r="F2943" s="5">
        <v>2104439</v>
      </c>
      <c r="G2943" s="5"/>
    </row>
    <row r="2944" spans="1:7">
      <c r="A2944" s="4">
        <v>2943</v>
      </c>
      <c r="B2944" s="6" t="s">
        <v>2039</v>
      </c>
      <c r="C2944" s="12" t="s">
        <v>3915</v>
      </c>
      <c r="D2944" s="5">
        <v>13000000</v>
      </c>
      <c r="E2944" s="5">
        <v>2087720</v>
      </c>
      <c r="F2944" s="5">
        <v>19910624</v>
      </c>
      <c r="G2944" s="5"/>
    </row>
    <row r="2945" spans="1:7">
      <c r="A2945" s="4">
        <v>2944</v>
      </c>
      <c r="B2945" s="6">
        <v>40249</v>
      </c>
      <c r="C2945" s="12" t="s">
        <v>3916</v>
      </c>
      <c r="D2945" s="5">
        <v>13000000</v>
      </c>
      <c r="E2945" s="5">
        <v>2037459</v>
      </c>
      <c r="F2945" s="5">
        <v>23014027</v>
      </c>
      <c r="G2945" s="5"/>
    </row>
    <row r="2946" spans="1:7">
      <c r="A2946" s="4">
        <v>2945</v>
      </c>
      <c r="B2946" s="6" t="s">
        <v>612</v>
      </c>
      <c r="C2946" s="12" t="s">
        <v>3917</v>
      </c>
      <c r="D2946" s="5">
        <v>13000000</v>
      </c>
      <c r="E2946" s="5">
        <v>1784763</v>
      </c>
      <c r="F2946" s="5">
        <v>12986189</v>
      </c>
      <c r="G2946" s="5"/>
    </row>
    <row r="2947" spans="1:7">
      <c r="A2947" s="4">
        <v>2946</v>
      </c>
      <c r="B2947" s="6" t="s">
        <v>1463</v>
      </c>
      <c r="C2947" s="12" t="s">
        <v>3918</v>
      </c>
      <c r="D2947" s="5">
        <v>13000000</v>
      </c>
      <c r="E2947" s="5">
        <v>1173673</v>
      </c>
      <c r="F2947" s="5">
        <v>2898225</v>
      </c>
      <c r="G2947" s="5"/>
    </row>
    <row r="2948" spans="1:7">
      <c r="A2948" s="4">
        <v>2947</v>
      </c>
      <c r="B2948" s="6" t="s">
        <v>3919</v>
      </c>
      <c r="C2948" s="12" t="s">
        <v>3920</v>
      </c>
      <c r="D2948" s="5">
        <v>13000000</v>
      </c>
      <c r="E2948" s="5">
        <v>1152117</v>
      </c>
      <c r="F2948" s="5">
        <v>1152117</v>
      </c>
      <c r="G2948" s="5"/>
    </row>
    <row r="2949" spans="1:7">
      <c r="A2949" s="4">
        <v>2948</v>
      </c>
      <c r="B2949" s="6" t="s">
        <v>1967</v>
      </c>
      <c r="C2949" s="12" t="s">
        <v>3921</v>
      </c>
      <c r="D2949" s="5">
        <v>13000000</v>
      </c>
      <c r="E2949" s="5">
        <v>1151330</v>
      </c>
      <c r="F2949" s="5">
        <v>2613717</v>
      </c>
      <c r="G2949" s="5"/>
    </row>
    <row r="2950" spans="1:7">
      <c r="A2950" s="4">
        <v>2949</v>
      </c>
      <c r="B2950" s="6" t="s">
        <v>178</v>
      </c>
      <c r="C2950" s="12" t="s">
        <v>3922</v>
      </c>
      <c r="D2950" s="5">
        <v>13000000</v>
      </c>
      <c r="E2950" s="5">
        <v>1024175</v>
      </c>
      <c r="F2950" s="5">
        <v>6459183</v>
      </c>
      <c r="G2950" s="5"/>
    </row>
    <row r="2951" spans="1:7">
      <c r="A2951" s="4">
        <v>2950</v>
      </c>
      <c r="B2951" s="6" t="s">
        <v>872</v>
      </c>
      <c r="C2951" s="12" t="s">
        <v>2651</v>
      </c>
      <c r="D2951" s="5">
        <v>13000000</v>
      </c>
      <c r="E2951" s="5">
        <v>656688</v>
      </c>
      <c r="F2951" s="5">
        <v>17856688</v>
      </c>
      <c r="G2951" s="5"/>
    </row>
    <row r="2952" spans="1:7">
      <c r="A2952" s="4">
        <v>2951</v>
      </c>
      <c r="B2952" s="6" t="s">
        <v>3923</v>
      </c>
      <c r="C2952" s="12" t="s">
        <v>3924</v>
      </c>
      <c r="D2952" s="5">
        <v>13000000</v>
      </c>
      <c r="E2952" s="5">
        <v>622023</v>
      </c>
      <c r="F2952" s="5">
        <v>1375635</v>
      </c>
      <c r="G2952" s="5"/>
    </row>
    <row r="2953" spans="1:7">
      <c r="A2953" s="4">
        <v>2952</v>
      </c>
      <c r="B2953" s="6" t="s">
        <v>3925</v>
      </c>
      <c r="C2953" s="12" t="s">
        <v>3926</v>
      </c>
      <c r="D2953" s="5">
        <v>13000000</v>
      </c>
      <c r="E2953" s="5">
        <v>303877</v>
      </c>
      <c r="F2953" s="5">
        <v>509193</v>
      </c>
      <c r="G2953" s="5"/>
    </row>
    <row r="2954" spans="1:7">
      <c r="A2954" s="4">
        <v>2953</v>
      </c>
      <c r="B2954" s="6" t="s">
        <v>49</v>
      </c>
      <c r="C2954" s="12" t="s">
        <v>3927</v>
      </c>
      <c r="D2954" s="5">
        <v>13000000</v>
      </c>
      <c r="E2954" s="5">
        <v>217277</v>
      </c>
      <c r="F2954" s="5">
        <v>3617277</v>
      </c>
      <c r="G2954" s="5"/>
    </row>
    <row r="2955" spans="1:7">
      <c r="A2955" s="4">
        <v>2954</v>
      </c>
      <c r="B2955" s="6" t="s">
        <v>240</v>
      </c>
      <c r="C2955" s="12" t="s">
        <v>3928</v>
      </c>
      <c r="D2955" s="5">
        <v>13000000</v>
      </c>
      <c r="E2955" s="4">
        <v>0</v>
      </c>
      <c r="F2955" s="4">
        <v>0</v>
      </c>
    </row>
    <row r="2956" spans="1:7">
      <c r="A2956" s="4">
        <v>2955</v>
      </c>
      <c r="B2956" s="6" t="s">
        <v>2278</v>
      </c>
      <c r="C2956" s="12" t="s">
        <v>3929</v>
      </c>
      <c r="D2956" s="5">
        <v>12800000</v>
      </c>
      <c r="E2956" s="5">
        <v>51872378</v>
      </c>
      <c r="F2956" s="5">
        <v>69821476</v>
      </c>
      <c r="G2956" s="5"/>
    </row>
    <row r="2957" spans="1:7">
      <c r="A2957" s="4">
        <v>2956</v>
      </c>
      <c r="B2957" s="6">
        <v>42498</v>
      </c>
      <c r="C2957" s="12" t="s">
        <v>3930</v>
      </c>
      <c r="D2957" s="5">
        <v>12700000</v>
      </c>
      <c r="E2957" s="5">
        <v>904216</v>
      </c>
      <c r="F2957" s="5">
        <v>45041075</v>
      </c>
      <c r="G2957" s="5"/>
    </row>
    <row r="2958" spans="1:7">
      <c r="A2958" s="4">
        <v>2957</v>
      </c>
      <c r="B2958" s="6">
        <v>37597</v>
      </c>
      <c r="C2958" s="12" t="s">
        <v>3931</v>
      </c>
      <c r="D2958" s="5">
        <v>12500000</v>
      </c>
      <c r="E2958" s="5">
        <v>28436931</v>
      </c>
      <c r="F2958" s="5">
        <v>33436931</v>
      </c>
      <c r="G2958" s="5"/>
    </row>
    <row r="2959" spans="1:7">
      <c r="A2959" s="4">
        <v>2958</v>
      </c>
      <c r="B2959" s="6">
        <v>40246</v>
      </c>
      <c r="C2959" s="12" t="s">
        <v>3932</v>
      </c>
      <c r="D2959" s="5">
        <v>12500000</v>
      </c>
      <c r="E2959" s="5">
        <v>26593646</v>
      </c>
      <c r="F2959" s="5">
        <v>46370970</v>
      </c>
      <c r="G2959" s="5"/>
    </row>
    <row r="2960" spans="1:7">
      <c r="A2960" s="4">
        <v>2959</v>
      </c>
      <c r="B2960" s="6" t="s">
        <v>3933</v>
      </c>
      <c r="C2960" s="12" t="s">
        <v>3934</v>
      </c>
      <c r="D2960" s="5">
        <v>12500000</v>
      </c>
      <c r="E2960" s="5">
        <v>21078145</v>
      </c>
      <c r="F2960" s="5">
        <v>23367586</v>
      </c>
      <c r="G2960" s="5"/>
    </row>
    <row r="2961" spans="1:7">
      <c r="A2961" s="4">
        <v>2960</v>
      </c>
      <c r="B2961" s="6">
        <v>30287</v>
      </c>
      <c r="C2961" s="12" t="s">
        <v>3935</v>
      </c>
      <c r="D2961" s="5">
        <v>12500000</v>
      </c>
      <c r="E2961" s="5">
        <v>20959585</v>
      </c>
      <c r="F2961" s="5">
        <v>20959585</v>
      </c>
      <c r="G2961" s="5"/>
    </row>
    <row r="2962" spans="1:7">
      <c r="A2962" s="4">
        <v>2961</v>
      </c>
      <c r="B2962" s="6" t="s">
        <v>266</v>
      </c>
      <c r="C2962" s="12" t="s">
        <v>3936</v>
      </c>
      <c r="D2962" s="5">
        <v>12500000</v>
      </c>
      <c r="E2962" s="5">
        <v>14060950</v>
      </c>
      <c r="F2962" s="5">
        <v>16193713</v>
      </c>
      <c r="G2962" s="5"/>
    </row>
    <row r="2963" spans="1:7">
      <c r="A2963" s="4">
        <v>2962</v>
      </c>
      <c r="B2963" s="6">
        <v>34251</v>
      </c>
      <c r="C2963" s="12" t="s">
        <v>3937</v>
      </c>
      <c r="D2963" s="5">
        <v>12500000</v>
      </c>
      <c r="E2963" s="5">
        <v>12281000</v>
      </c>
      <c r="F2963" s="5">
        <v>12309980</v>
      </c>
      <c r="G2963" s="5"/>
    </row>
    <row r="2964" spans="1:7">
      <c r="A2964" s="4">
        <v>2963</v>
      </c>
      <c r="B2964" s="6">
        <v>40126</v>
      </c>
      <c r="C2964" s="12" t="s">
        <v>3938</v>
      </c>
      <c r="D2964" s="5">
        <v>12500000</v>
      </c>
      <c r="E2964" s="5">
        <v>11965282</v>
      </c>
      <c r="F2964" s="5">
        <v>26735797</v>
      </c>
      <c r="G2964" s="5"/>
    </row>
    <row r="2965" spans="1:7">
      <c r="A2965" s="4">
        <v>2964</v>
      </c>
      <c r="B2965" s="6" t="s">
        <v>3939</v>
      </c>
      <c r="C2965" s="12" t="s">
        <v>3940</v>
      </c>
      <c r="D2965" s="5">
        <v>12500000</v>
      </c>
      <c r="E2965" s="5">
        <v>10725228</v>
      </c>
      <c r="F2965" s="5">
        <v>10725228</v>
      </c>
      <c r="G2965" s="5"/>
    </row>
    <row r="2966" spans="1:7">
      <c r="A2966" s="4">
        <v>2965</v>
      </c>
      <c r="B2966" s="6">
        <v>39640</v>
      </c>
      <c r="C2966" s="12" t="s">
        <v>3941</v>
      </c>
      <c r="D2966" s="5">
        <v>12500000</v>
      </c>
      <c r="E2966" s="5">
        <v>9046156</v>
      </c>
      <c r="F2966" s="5">
        <v>44083403</v>
      </c>
      <c r="G2966" s="5"/>
    </row>
    <row r="2967" spans="1:7">
      <c r="A2967" s="4">
        <v>2966</v>
      </c>
      <c r="B2967" s="6">
        <v>29986</v>
      </c>
      <c r="C2967" s="12" t="s">
        <v>3942</v>
      </c>
      <c r="D2967" s="5">
        <v>12500000</v>
      </c>
      <c r="E2967" s="5">
        <v>7000000</v>
      </c>
      <c r="F2967" s="5">
        <v>21000000</v>
      </c>
      <c r="G2967" s="5"/>
    </row>
    <row r="2968" spans="1:7">
      <c r="A2968" s="4">
        <v>2967</v>
      </c>
      <c r="B2968" s="6" t="s">
        <v>3943</v>
      </c>
      <c r="C2968" s="12" t="s">
        <v>3944</v>
      </c>
      <c r="D2968" s="5">
        <v>12500000</v>
      </c>
      <c r="E2968" s="5">
        <v>7000000</v>
      </c>
      <c r="F2968" s="5">
        <v>7000000</v>
      </c>
      <c r="G2968" s="5"/>
    </row>
    <row r="2969" spans="1:7">
      <c r="A2969" s="4">
        <v>2968</v>
      </c>
      <c r="B2969" s="6" t="s">
        <v>1136</v>
      </c>
      <c r="C2969" s="12" t="s">
        <v>3945</v>
      </c>
      <c r="D2969" s="5">
        <v>12500000</v>
      </c>
      <c r="E2969" s="5">
        <v>6797696</v>
      </c>
      <c r="F2969" s="5">
        <v>11826980</v>
      </c>
      <c r="G2969" s="5"/>
    </row>
    <row r="2970" spans="1:7">
      <c r="A2970" s="4">
        <v>2969</v>
      </c>
      <c r="B2970" s="6">
        <v>39426</v>
      </c>
      <c r="C2970" s="12" t="s">
        <v>3946</v>
      </c>
      <c r="D2970" s="5">
        <v>12500000</v>
      </c>
      <c r="E2970" s="5">
        <v>5956480</v>
      </c>
      <c r="F2970" s="5">
        <v>11277119</v>
      </c>
      <c r="G2970" s="5"/>
    </row>
    <row r="2971" spans="1:7">
      <c r="A2971" s="4">
        <v>2970</v>
      </c>
      <c r="B2971" s="6" t="s">
        <v>169</v>
      </c>
      <c r="C2971" s="12" t="s">
        <v>3947</v>
      </c>
      <c r="D2971" s="5">
        <v>12500000</v>
      </c>
      <c r="E2971" s="5">
        <v>4360548</v>
      </c>
      <c r="F2971" s="5">
        <v>4360548</v>
      </c>
      <c r="G2971" s="5"/>
    </row>
    <row r="2972" spans="1:7">
      <c r="A2972" s="4">
        <v>2971</v>
      </c>
      <c r="B2972" s="6" t="s">
        <v>3657</v>
      </c>
      <c r="C2972" s="12" t="s">
        <v>3948</v>
      </c>
      <c r="D2972" s="5">
        <v>12500000</v>
      </c>
      <c r="E2972" s="5">
        <v>4157491</v>
      </c>
      <c r="F2972" s="5">
        <v>45557491</v>
      </c>
      <c r="G2972" s="5"/>
    </row>
    <row r="2973" spans="1:7">
      <c r="A2973" s="4">
        <v>2972</v>
      </c>
      <c r="B2973" s="6" t="s">
        <v>95</v>
      </c>
      <c r="C2973" s="12" t="s">
        <v>3949</v>
      </c>
      <c r="D2973" s="5">
        <v>12500000</v>
      </c>
      <c r="E2973" s="5">
        <v>2039869</v>
      </c>
      <c r="F2973" s="5">
        <v>2272186</v>
      </c>
      <c r="G2973" s="5"/>
    </row>
    <row r="2974" spans="1:7">
      <c r="A2974" s="4">
        <v>2973</v>
      </c>
      <c r="B2974" s="6" t="s">
        <v>3950</v>
      </c>
      <c r="C2974" s="12" t="s">
        <v>3951</v>
      </c>
      <c r="D2974" s="5">
        <v>12500000</v>
      </c>
      <c r="E2974" s="5">
        <v>1612957</v>
      </c>
      <c r="F2974" s="5">
        <v>1612957</v>
      </c>
      <c r="G2974" s="5"/>
    </row>
    <row r="2975" spans="1:7">
      <c r="A2975" s="4">
        <v>2974</v>
      </c>
      <c r="B2975" s="6">
        <v>35075</v>
      </c>
      <c r="C2975" s="12" t="s">
        <v>3952</v>
      </c>
      <c r="D2975" s="5">
        <v>12500000</v>
      </c>
      <c r="E2975" s="5">
        <v>1212799</v>
      </c>
      <c r="F2975" s="5">
        <v>1412799</v>
      </c>
      <c r="G2975" s="5"/>
    </row>
    <row r="2976" spans="1:7">
      <c r="A2976" s="4">
        <v>2975</v>
      </c>
      <c r="B2976" s="6">
        <v>38055</v>
      </c>
      <c r="C2976" s="12" t="s">
        <v>3953</v>
      </c>
      <c r="D2976" s="5">
        <v>12500000</v>
      </c>
      <c r="E2976" s="5">
        <v>1110186</v>
      </c>
      <c r="F2976" s="5">
        <v>69826708</v>
      </c>
      <c r="G2976" s="5"/>
    </row>
    <row r="2977" spans="1:7">
      <c r="A2977" s="4">
        <v>2976</v>
      </c>
      <c r="B2977" s="6" t="s">
        <v>2538</v>
      </c>
      <c r="C2977" s="12" t="s">
        <v>3954</v>
      </c>
      <c r="D2977" s="5">
        <v>12500000</v>
      </c>
      <c r="E2977" s="5">
        <v>1089445</v>
      </c>
      <c r="F2977" s="5">
        <v>3931367</v>
      </c>
      <c r="G2977" s="5"/>
    </row>
    <row r="2978" spans="1:7">
      <c r="A2978" s="4">
        <v>2977</v>
      </c>
      <c r="B2978" s="6">
        <v>41277</v>
      </c>
      <c r="C2978" s="12" t="s">
        <v>3955</v>
      </c>
      <c r="D2978" s="5">
        <v>12500000</v>
      </c>
      <c r="E2978" s="5">
        <v>292562</v>
      </c>
      <c r="F2978" s="5">
        <v>9376444</v>
      </c>
      <c r="G2978" s="5"/>
    </row>
    <row r="2979" spans="1:7">
      <c r="A2979" s="4">
        <v>2978</v>
      </c>
      <c r="B2979" s="6" t="s">
        <v>3956</v>
      </c>
      <c r="C2979" s="12" t="s">
        <v>3957</v>
      </c>
      <c r="D2979" s="5">
        <v>12300000</v>
      </c>
      <c r="E2979" s="5">
        <v>48092846</v>
      </c>
      <c r="F2979" s="5">
        <v>81972846</v>
      </c>
      <c r="G2979" s="5"/>
    </row>
    <row r="2980" spans="1:7">
      <c r="A2980" s="4">
        <v>2979</v>
      </c>
      <c r="B2980" s="6" t="s">
        <v>3958</v>
      </c>
      <c r="C2980" s="12" t="s">
        <v>3959</v>
      </c>
      <c r="D2980" s="5">
        <v>12000000</v>
      </c>
      <c r="E2980" s="5">
        <v>260000000</v>
      </c>
      <c r="F2980" s="5">
        <v>470700000</v>
      </c>
      <c r="G2980" s="5"/>
    </row>
    <row r="2981" spans="1:7">
      <c r="A2981" s="4">
        <v>2980</v>
      </c>
      <c r="B2981" s="6" t="s">
        <v>3960</v>
      </c>
      <c r="C2981" s="12" t="s">
        <v>3961</v>
      </c>
      <c r="D2981" s="5">
        <v>12000000</v>
      </c>
      <c r="E2981" s="5">
        <v>202347346</v>
      </c>
      <c r="F2981" s="5">
        <v>400214478</v>
      </c>
      <c r="G2981" s="5"/>
    </row>
    <row r="2982" spans="1:7">
      <c r="A2982" s="4">
        <v>2981</v>
      </c>
      <c r="B2982" s="6">
        <v>41796</v>
      </c>
      <c r="C2982" s="12" t="s">
        <v>3962</v>
      </c>
      <c r="D2982" s="5">
        <v>12000000</v>
      </c>
      <c r="E2982" s="5">
        <v>124872350</v>
      </c>
      <c r="F2982" s="5">
        <v>307166834</v>
      </c>
      <c r="G2982" s="5"/>
    </row>
    <row r="2983" spans="1:7">
      <c r="A2983" s="4">
        <v>2982</v>
      </c>
      <c r="B2983" s="6">
        <v>36410</v>
      </c>
      <c r="C2983" s="12" t="s">
        <v>3963</v>
      </c>
      <c r="D2983" s="5">
        <v>12000000</v>
      </c>
      <c r="E2983" s="5">
        <v>101800948</v>
      </c>
      <c r="F2983" s="5">
        <v>234723148</v>
      </c>
      <c r="G2983" s="5"/>
    </row>
    <row r="2984" spans="1:7">
      <c r="A2984" s="4">
        <v>2983</v>
      </c>
      <c r="B2984" s="6" t="s">
        <v>2712</v>
      </c>
      <c r="C2984" s="12" t="s">
        <v>3964</v>
      </c>
      <c r="D2984" s="5">
        <v>12000000</v>
      </c>
      <c r="E2984" s="5">
        <v>91547205</v>
      </c>
      <c r="F2984" s="5">
        <v>113373764</v>
      </c>
      <c r="G2984" s="5"/>
    </row>
    <row r="2985" spans="1:7">
      <c r="A2985" s="4">
        <v>2984</v>
      </c>
      <c r="B2985" s="6" t="s">
        <v>3965</v>
      </c>
      <c r="C2985" s="12" t="s">
        <v>3966</v>
      </c>
      <c r="D2985" s="5">
        <v>12000000</v>
      </c>
      <c r="E2985" s="5">
        <v>91386097</v>
      </c>
      <c r="F2985" s="5">
        <v>100919111</v>
      </c>
      <c r="G2985" s="5"/>
    </row>
    <row r="2986" spans="1:7">
      <c r="A2986" s="4">
        <v>2985</v>
      </c>
      <c r="B2986" s="6">
        <v>31758</v>
      </c>
      <c r="C2986" s="12" t="s">
        <v>3967</v>
      </c>
      <c r="D2986" s="5">
        <v>12000000</v>
      </c>
      <c r="E2986" s="5">
        <v>79817937</v>
      </c>
      <c r="F2986" s="5">
        <v>79817937</v>
      </c>
      <c r="G2986" s="5"/>
    </row>
    <row r="2987" spans="1:7">
      <c r="A2987" s="4">
        <v>2986</v>
      </c>
      <c r="B2987" s="6">
        <v>30047</v>
      </c>
      <c r="C2987" s="12" t="s">
        <v>3968</v>
      </c>
      <c r="D2987" s="5">
        <v>12000000</v>
      </c>
      <c r="E2987" s="5">
        <v>78912963</v>
      </c>
      <c r="F2987" s="5">
        <v>95800000</v>
      </c>
      <c r="G2987" s="5"/>
    </row>
    <row r="2988" spans="1:7">
      <c r="A2988" s="4">
        <v>2987</v>
      </c>
      <c r="B2988" s="6" t="s">
        <v>2806</v>
      </c>
      <c r="C2988" s="12" t="s">
        <v>3969</v>
      </c>
      <c r="D2988" s="5">
        <v>12000000</v>
      </c>
      <c r="E2988" s="5">
        <v>75781642</v>
      </c>
      <c r="F2988" s="5">
        <v>77063461</v>
      </c>
      <c r="G2988" s="5"/>
    </row>
    <row r="2989" spans="1:7">
      <c r="A2989" s="4">
        <v>2988</v>
      </c>
      <c r="B2989" s="6">
        <v>30381</v>
      </c>
      <c r="C2989" s="12" t="s">
        <v>3970</v>
      </c>
      <c r="D2989" s="5">
        <v>12000000</v>
      </c>
      <c r="E2989" s="5">
        <v>74433837</v>
      </c>
      <c r="F2989" s="5">
        <v>74433837</v>
      </c>
      <c r="G2989" s="5"/>
    </row>
    <row r="2990" spans="1:7">
      <c r="A2990" s="4">
        <v>2989</v>
      </c>
      <c r="B2990" s="6">
        <v>34426</v>
      </c>
      <c r="C2990" s="12" t="s">
        <v>3971</v>
      </c>
      <c r="D2990" s="5">
        <v>12000000</v>
      </c>
      <c r="E2990" s="5">
        <v>72217396</v>
      </c>
      <c r="F2990" s="5">
        <v>107217396</v>
      </c>
      <c r="G2990" s="5"/>
    </row>
    <row r="2991" spans="1:7">
      <c r="A2991" s="4">
        <v>2990</v>
      </c>
      <c r="B2991" s="6" t="s">
        <v>2254</v>
      </c>
      <c r="C2991" s="12" t="s">
        <v>3972</v>
      </c>
      <c r="D2991" s="5">
        <v>12000000</v>
      </c>
      <c r="E2991" s="5">
        <v>70012847</v>
      </c>
      <c r="F2991" s="5">
        <v>82497035</v>
      </c>
      <c r="G2991" s="5"/>
    </row>
    <row r="2992" spans="1:7">
      <c r="A2992" s="4">
        <v>2991</v>
      </c>
      <c r="B2992" s="6">
        <v>31261</v>
      </c>
      <c r="C2992" s="12" t="s">
        <v>3973</v>
      </c>
      <c r="D2992" s="5">
        <v>12000000</v>
      </c>
      <c r="E2992" s="5">
        <v>65532576</v>
      </c>
      <c r="F2992" s="5">
        <v>65532576</v>
      </c>
      <c r="G2992" s="5"/>
    </row>
    <row r="2993" spans="1:7">
      <c r="A2993" s="4">
        <v>2992</v>
      </c>
      <c r="B2993" s="6">
        <v>39029</v>
      </c>
      <c r="C2993" s="12" t="s">
        <v>3974</v>
      </c>
      <c r="D2993" s="5">
        <v>12000000</v>
      </c>
      <c r="E2993" s="5">
        <v>65328121</v>
      </c>
      <c r="F2993" s="5">
        <v>110989157</v>
      </c>
      <c r="G2993" s="5"/>
    </row>
    <row r="2994" spans="1:7">
      <c r="A2994" s="4">
        <v>2993</v>
      </c>
      <c r="B2994" s="6">
        <v>40970</v>
      </c>
      <c r="C2994" s="12" t="s">
        <v>3975</v>
      </c>
      <c r="D2994" s="5">
        <v>12000000</v>
      </c>
      <c r="E2994" s="5">
        <v>64575175</v>
      </c>
      <c r="F2994" s="5">
        <v>123681790</v>
      </c>
      <c r="G2994" s="5"/>
    </row>
    <row r="2995" spans="1:7">
      <c r="A2995" s="4">
        <v>2994</v>
      </c>
      <c r="B2995" s="6" t="s">
        <v>2058</v>
      </c>
      <c r="C2995" s="12" t="s">
        <v>3976</v>
      </c>
      <c r="D2995" s="5">
        <v>12000000</v>
      </c>
      <c r="E2995" s="5">
        <v>63118386</v>
      </c>
      <c r="F2995" s="5">
        <v>63118386</v>
      </c>
      <c r="G2995" s="5"/>
    </row>
    <row r="2996" spans="1:7">
      <c r="A2996" s="4">
        <v>2995</v>
      </c>
      <c r="B2996" s="6">
        <v>25569</v>
      </c>
      <c r="C2996" s="12" t="s">
        <v>3977</v>
      </c>
      <c r="D2996" s="5">
        <v>12000000</v>
      </c>
      <c r="E2996" s="5">
        <v>62500000</v>
      </c>
      <c r="F2996" s="5">
        <v>62500000</v>
      </c>
      <c r="G2996" s="5"/>
    </row>
    <row r="2997" spans="1:7">
      <c r="A2997" s="4">
        <v>2996</v>
      </c>
      <c r="B2997" s="6">
        <v>40942</v>
      </c>
      <c r="C2997" s="12" t="s">
        <v>3978</v>
      </c>
      <c r="D2997" s="5">
        <v>12000000</v>
      </c>
      <c r="E2997" s="5">
        <v>54731865</v>
      </c>
      <c r="F2997" s="5">
        <v>103028188</v>
      </c>
      <c r="G2997" s="5"/>
    </row>
    <row r="2998" spans="1:7">
      <c r="A2998" s="4">
        <v>2997</v>
      </c>
      <c r="B2998" s="6" t="s">
        <v>806</v>
      </c>
      <c r="C2998" s="12" t="s">
        <v>3979</v>
      </c>
      <c r="D2998" s="5">
        <v>12000000</v>
      </c>
      <c r="E2998" s="5">
        <v>39673162</v>
      </c>
      <c r="F2998" s="5">
        <v>74727492</v>
      </c>
      <c r="G2998" s="5"/>
    </row>
    <row r="2999" spans="1:7">
      <c r="A2999" s="4">
        <v>2998</v>
      </c>
      <c r="B2999" s="6" t="s">
        <v>3980</v>
      </c>
      <c r="C2999" s="12" t="s">
        <v>3981</v>
      </c>
      <c r="D2999" s="5">
        <v>12000000</v>
      </c>
      <c r="E2999" s="5">
        <v>39012241</v>
      </c>
      <c r="F2999" s="5">
        <v>39012241</v>
      </c>
      <c r="G2999" s="5"/>
    </row>
    <row r="3000" spans="1:7">
      <c r="A3000" s="4">
        <v>2999</v>
      </c>
      <c r="B3000" s="6" t="s">
        <v>2358</v>
      </c>
      <c r="C3000" s="12" t="s">
        <v>3982</v>
      </c>
      <c r="D3000" s="5">
        <v>12000000</v>
      </c>
      <c r="E3000" s="5">
        <v>38108728</v>
      </c>
      <c r="F3000" s="5">
        <v>43353117</v>
      </c>
      <c r="G3000" s="5"/>
    </row>
    <row r="3001" spans="1:7">
      <c r="A3001" s="4">
        <v>3000</v>
      </c>
      <c r="B3001" s="6" t="s">
        <v>37</v>
      </c>
      <c r="C3001" s="12" t="s">
        <v>3983</v>
      </c>
      <c r="D3001" s="5">
        <v>12000000</v>
      </c>
      <c r="E3001" s="5">
        <v>37709979</v>
      </c>
      <c r="F3001" s="5">
        <v>98963392</v>
      </c>
      <c r="G3001" s="5"/>
    </row>
    <row r="3002" spans="1:7">
      <c r="A3002" s="4">
        <v>3001</v>
      </c>
      <c r="B3002" s="6">
        <v>29748</v>
      </c>
      <c r="C3002" s="12" t="s">
        <v>3984</v>
      </c>
      <c r="D3002" s="5">
        <v>12000000</v>
      </c>
      <c r="E3002" s="5">
        <v>37400000</v>
      </c>
      <c r="F3002" s="5">
        <v>37400000</v>
      </c>
      <c r="G3002" s="5"/>
    </row>
    <row r="3003" spans="1:7">
      <c r="A3003" s="4">
        <v>3002</v>
      </c>
      <c r="B3003" s="6" t="s">
        <v>979</v>
      </c>
      <c r="C3003" s="12" t="s">
        <v>3985</v>
      </c>
      <c r="D3003" s="5">
        <v>12000000</v>
      </c>
      <c r="E3003" s="5">
        <v>37188667</v>
      </c>
      <c r="F3003" s="5">
        <v>57000000</v>
      </c>
      <c r="G3003" s="5"/>
    </row>
    <row r="3004" spans="1:7">
      <c r="A3004" s="4">
        <v>3003</v>
      </c>
      <c r="B3004" s="6" t="s">
        <v>612</v>
      </c>
      <c r="C3004" s="12" t="s">
        <v>3986</v>
      </c>
      <c r="D3004" s="5">
        <v>12000000</v>
      </c>
      <c r="E3004" s="5">
        <v>32000304</v>
      </c>
      <c r="F3004" s="5">
        <v>85512300</v>
      </c>
      <c r="G3004" s="5"/>
    </row>
    <row r="3005" spans="1:7">
      <c r="A3005" s="4">
        <v>3004</v>
      </c>
      <c r="B3005" s="6">
        <v>39731</v>
      </c>
      <c r="C3005" s="12" t="s">
        <v>3987</v>
      </c>
      <c r="D3005" s="5">
        <v>12000000</v>
      </c>
      <c r="E3005" s="5">
        <v>31691811</v>
      </c>
      <c r="F3005" s="5">
        <v>41924774</v>
      </c>
      <c r="G3005" s="5"/>
    </row>
    <row r="3006" spans="1:7">
      <c r="A3006" s="4">
        <v>3005</v>
      </c>
      <c r="B3006" s="6" t="s">
        <v>3988</v>
      </c>
      <c r="C3006" s="12" t="s">
        <v>3989</v>
      </c>
      <c r="D3006" s="5">
        <v>12000000</v>
      </c>
      <c r="E3006" s="5">
        <v>31597131</v>
      </c>
      <c r="F3006" s="5">
        <v>52223306</v>
      </c>
      <c r="G3006" s="5"/>
    </row>
    <row r="3007" spans="1:7">
      <c r="A3007" s="4">
        <v>3006</v>
      </c>
      <c r="B3007" s="6">
        <v>39449</v>
      </c>
      <c r="C3007" s="12" t="s">
        <v>3990</v>
      </c>
      <c r="D3007" s="5">
        <v>12000000</v>
      </c>
      <c r="E3007" s="5">
        <v>31418697</v>
      </c>
      <c r="F3007" s="5">
        <v>57577765</v>
      </c>
      <c r="G3007" s="5"/>
    </row>
    <row r="3008" spans="1:7">
      <c r="A3008" s="4">
        <v>3007</v>
      </c>
      <c r="B3008" s="6">
        <v>38172</v>
      </c>
      <c r="C3008" s="12" t="s">
        <v>3991</v>
      </c>
      <c r="D3008" s="5">
        <v>12000000</v>
      </c>
      <c r="E3008" s="5">
        <v>31203964</v>
      </c>
      <c r="F3008" s="5">
        <v>31286759</v>
      </c>
      <c r="G3008" s="5"/>
    </row>
    <row r="3009" spans="1:7">
      <c r="A3009" s="4">
        <v>3008</v>
      </c>
      <c r="B3009" s="6" t="s">
        <v>819</v>
      </c>
      <c r="C3009" s="12" t="s">
        <v>3992</v>
      </c>
      <c r="D3009" s="5">
        <v>12000000</v>
      </c>
      <c r="E3009" s="5">
        <v>31155435</v>
      </c>
      <c r="F3009" s="5">
        <v>31222395</v>
      </c>
      <c r="G3009" s="5"/>
    </row>
    <row r="3010" spans="1:7">
      <c r="A3010" s="4">
        <v>3009</v>
      </c>
      <c r="B3010" s="6">
        <v>22107</v>
      </c>
      <c r="C3010" s="12" t="s">
        <v>3993</v>
      </c>
      <c r="D3010" s="5">
        <v>12000000</v>
      </c>
      <c r="E3010" s="5">
        <v>30000000</v>
      </c>
      <c r="F3010" s="5">
        <v>60000000</v>
      </c>
      <c r="G3010" s="5"/>
    </row>
    <row r="3011" spans="1:7">
      <c r="A3011" s="4">
        <v>3010</v>
      </c>
      <c r="B3011" s="6">
        <v>38726</v>
      </c>
      <c r="C3011" s="12" t="s">
        <v>3994</v>
      </c>
      <c r="D3011" s="5">
        <v>12000000</v>
      </c>
      <c r="E3011" s="5">
        <v>27838408</v>
      </c>
      <c r="F3011" s="5">
        <v>43924923</v>
      </c>
      <c r="G3011" s="5"/>
    </row>
    <row r="3012" spans="1:7">
      <c r="A3012" s="4">
        <v>3011</v>
      </c>
      <c r="B3012" s="6">
        <v>33920</v>
      </c>
      <c r="C3012" s="12" t="s">
        <v>3995</v>
      </c>
      <c r="D3012" s="5">
        <v>12000000</v>
      </c>
      <c r="E3012" s="5">
        <v>27281507</v>
      </c>
      <c r="F3012" s="5">
        <v>27281507</v>
      </c>
      <c r="G3012" s="5"/>
    </row>
    <row r="3013" spans="1:7">
      <c r="A3013" s="4">
        <v>3012</v>
      </c>
      <c r="B3013" s="6" t="s">
        <v>3118</v>
      </c>
      <c r="C3013" s="12" t="s">
        <v>3996</v>
      </c>
      <c r="D3013" s="5">
        <v>12000000</v>
      </c>
      <c r="E3013" s="5">
        <v>25885000</v>
      </c>
      <c r="F3013" s="5">
        <v>56131239</v>
      </c>
      <c r="G3013" s="5"/>
    </row>
    <row r="3014" spans="1:7">
      <c r="A3014" s="4">
        <v>3013</v>
      </c>
      <c r="B3014" s="6">
        <v>41036</v>
      </c>
      <c r="C3014" s="12" t="s">
        <v>3997</v>
      </c>
      <c r="D3014" s="5">
        <v>12000000</v>
      </c>
      <c r="E3014" s="5">
        <v>25326071</v>
      </c>
      <c r="F3014" s="5">
        <v>32700439</v>
      </c>
      <c r="G3014" s="5"/>
    </row>
    <row r="3015" spans="1:7">
      <c r="A3015" s="4">
        <v>3014</v>
      </c>
      <c r="B3015" s="6">
        <v>41985</v>
      </c>
      <c r="C3015" s="12" t="s">
        <v>3998</v>
      </c>
      <c r="D3015" s="5">
        <v>12000000</v>
      </c>
      <c r="E3015" s="5">
        <v>25317379</v>
      </c>
      <c r="F3015" s="5">
        <v>25514848</v>
      </c>
      <c r="G3015" s="5"/>
    </row>
    <row r="3016" spans="1:7">
      <c r="A3016" s="4">
        <v>3015</v>
      </c>
      <c r="B3016" s="6">
        <v>36108</v>
      </c>
      <c r="C3016" s="12" t="s">
        <v>3999</v>
      </c>
      <c r="D3016" s="5">
        <v>12000000</v>
      </c>
      <c r="E3016" s="5">
        <v>22921898</v>
      </c>
      <c r="F3016" s="5">
        <v>22921898</v>
      </c>
      <c r="G3016" s="5"/>
    </row>
    <row r="3017" spans="1:7">
      <c r="A3017" s="4">
        <v>3016</v>
      </c>
      <c r="B3017" s="6" t="s">
        <v>4000</v>
      </c>
      <c r="C3017" s="12" t="s">
        <v>474</v>
      </c>
      <c r="D3017" s="5">
        <v>12000000</v>
      </c>
      <c r="E3017" s="5">
        <v>22744718</v>
      </c>
      <c r="F3017" s="5">
        <v>41744718</v>
      </c>
      <c r="G3017" s="5"/>
    </row>
    <row r="3018" spans="1:7">
      <c r="A3018" s="4">
        <v>3017</v>
      </c>
      <c r="B3018" s="6" t="s">
        <v>4001</v>
      </c>
      <c r="C3018" s="12" t="s">
        <v>4002</v>
      </c>
      <c r="D3018" s="5">
        <v>12000000</v>
      </c>
      <c r="E3018" s="5">
        <v>22673340</v>
      </c>
      <c r="F3018" s="5">
        <v>22673340</v>
      </c>
      <c r="G3018" s="5"/>
    </row>
    <row r="3019" spans="1:7">
      <c r="A3019" s="4">
        <v>3018</v>
      </c>
      <c r="B3019" s="6" t="s">
        <v>2481</v>
      </c>
      <c r="C3019" s="12" t="s">
        <v>4003</v>
      </c>
      <c r="D3019" s="5">
        <v>12000000</v>
      </c>
      <c r="E3019" s="5">
        <v>22348241</v>
      </c>
      <c r="F3019" s="5">
        <v>32248241</v>
      </c>
      <c r="G3019" s="5"/>
    </row>
    <row r="3020" spans="1:7">
      <c r="A3020" s="4">
        <v>3019</v>
      </c>
      <c r="B3020" s="6" t="s">
        <v>73</v>
      </c>
      <c r="C3020" s="12" t="s">
        <v>4004</v>
      </c>
      <c r="D3020" s="5">
        <v>12000000</v>
      </c>
      <c r="E3020" s="5">
        <v>21540363</v>
      </c>
      <c r="F3020" s="5">
        <v>21867665</v>
      </c>
      <c r="G3020" s="5"/>
    </row>
    <row r="3021" spans="1:7">
      <c r="A3021" s="4">
        <v>3020</v>
      </c>
      <c r="B3021" s="6">
        <v>36442</v>
      </c>
      <c r="C3021" s="12" t="s">
        <v>4005</v>
      </c>
      <c r="D3021" s="5">
        <v>12000000</v>
      </c>
      <c r="E3021" s="5">
        <v>21133087</v>
      </c>
      <c r="F3021" s="5">
        <v>21133087</v>
      </c>
      <c r="G3021" s="5"/>
    </row>
    <row r="3022" spans="1:7">
      <c r="A3022" s="4">
        <v>3021</v>
      </c>
      <c r="B3022" s="6" t="s">
        <v>4006</v>
      </c>
      <c r="C3022" s="12" t="s">
        <v>4007</v>
      </c>
      <c r="D3022" s="5">
        <v>12000000</v>
      </c>
      <c r="E3022" s="5">
        <v>21089146</v>
      </c>
      <c r="F3022" s="5">
        <v>21089146</v>
      </c>
      <c r="G3022" s="5"/>
    </row>
    <row r="3023" spans="1:7">
      <c r="A3023" s="4">
        <v>3022</v>
      </c>
      <c r="B3023" s="6">
        <v>28491</v>
      </c>
      <c r="C3023" s="12" t="s">
        <v>4008</v>
      </c>
      <c r="D3023" s="5">
        <v>12000000</v>
      </c>
      <c r="E3023" s="5">
        <v>19000000</v>
      </c>
      <c r="F3023" s="5">
        <v>19000000</v>
      </c>
      <c r="G3023" s="5"/>
    </row>
    <row r="3024" spans="1:7">
      <c r="A3024" s="4">
        <v>3023</v>
      </c>
      <c r="B3024" s="6">
        <v>38659</v>
      </c>
      <c r="C3024" s="12" t="s">
        <v>4009</v>
      </c>
      <c r="D3024" s="5">
        <v>12000000</v>
      </c>
      <c r="E3024" s="5">
        <v>18761993</v>
      </c>
      <c r="F3024" s="5">
        <v>28915761</v>
      </c>
      <c r="G3024" s="5"/>
    </row>
    <row r="3025" spans="1:7">
      <c r="A3025" s="4">
        <v>3024</v>
      </c>
      <c r="B3025" s="6">
        <v>38779</v>
      </c>
      <c r="C3025" s="12" t="s">
        <v>4010</v>
      </c>
      <c r="D3025" s="5">
        <v>12000000</v>
      </c>
      <c r="E3025" s="5">
        <v>18597342</v>
      </c>
      <c r="F3025" s="5">
        <v>22978953</v>
      </c>
      <c r="G3025" s="5"/>
    </row>
    <row r="3026" spans="1:7">
      <c r="A3026" s="4">
        <v>3025</v>
      </c>
      <c r="B3026" s="6" t="s">
        <v>3447</v>
      </c>
      <c r="C3026" s="12" t="s">
        <v>4011</v>
      </c>
      <c r="D3026" s="5">
        <v>12000000</v>
      </c>
      <c r="E3026" s="5">
        <v>17654912</v>
      </c>
      <c r="F3026" s="5">
        <v>24761360</v>
      </c>
      <c r="G3026" s="5"/>
    </row>
    <row r="3027" spans="1:7">
      <c r="A3027" s="4">
        <v>3026</v>
      </c>
      <c r="B3027" s="6">
        <v>38231</v>
      </c>
      <c r="C3027" s="12" t="s">
        <v>4012</v>
      </c>
      <c r="D3027" s="5">
        <v>12000000</v>
      </c>
      <c r="E3027" s="5">
        <v>17321573</v>
      </c>
      <c r="F3027" s="5">
        <v>17322212</v>
      </c>
      <c r="G3027" s="5"/>
    </row>
    <row r="3028" spans="1:7">
      <c r="A3028" s="4">
        <v>3027</v>
      </c>
      <c r="B3028" s="6">
        <v>37021</v>
      </c>
      <c r="C3028" s="12" t="s">
        <v>4013</v>
      </c>
      <c r="D3028" s="5">
        <v>12000000</v>
      </c>
      <c r="E3028" s="5">
        <v>17292381</v>
      </c>
      <c r="F3028" s="5">
        <v>17292381</v>
      </c>
      <c r="G3028" s="5"/>
    </row>
    <row r="3029" spans="1:7">
      <c r="A3029" s="4">
        <v>3028</v>
      </c>
      <c r="B3029" s="6">
        <v>40798</v>
      </c>
      <c r="C3029" s="12" t="s">
        <v>4014</v>
      </c>
      <c r="D3029" s="5">
        <v>12000000</v>
      </c>
      <c r="E3029" s="5">
        <v>16311571</v>
      </c>
      <c r="F3029" s="5">
        <v>22750356</v>
      </c>
      <c r="G3029" s="5"/>
    </row>
    <row r="3030" spans="1:7">
      <c r="A3030" s="4">
        <v>3029</v>
      </c>
      <c r="B3030" s="6">
        <v>41285</v>
      </c>
      <c r="C3030" s="12" t="s">
        <v>4015</v>
      </c>
      <c r="D3030" s="5">
        <v>12000000</v>
      </c>
      <c r="E3030" s="5">
        <v>15323921</v>
      </c>
      <c r="F3030" s="5">
        <v>89177486</v>
      </c>
      <c r="G3030" s="5"/>
    </row>
    <row r="3031" spans="1:7">
      <c r="A3031" s="4">
        <v>3030</v>
      </c>
      <c r="B3031" s="6">
        <v>35589</v>
      </c>
      <c r="C3031" s="12" t="s">
        <v>4016</v>
      </c>
      <c r="D3031" s="5">
        <v>12000000</v>
      </c>
      <c r="E3031" s="5">
        <v>14010363</v>
      </c>
      <c r="F3031" s="5">
        <v>14010363</v>
      </c>
      <c r="G3031" s="5"/>
    </row>
    <row r="3032" spans="1:7">
      <c r="A3032" s="4">
        <v>3031</v>
      </c>
      <c r="B3032" s="6" t="s">
        <v>3147</v>
      </c>
      <c r="C3032" s="12" t="s">
        <v>4017</v>
      </c>
      <c r="D3032" s="5">
        <v>12000000</v>
      </c>
      <c r="E3032" s="5">
        <v>12905901</v>
      </c>
      <c r="F3032" s="5">
        <v>12905901</v>
      </c>
      <c r="G3032" s="5"/>
    </row>
    <row r="3033" spans="1:7">
      <c r="A3033" s="4">
        <v>3032</v>
      </c>
      <c r="B3033" s="6">
        <v>39517</v>
      </c>
      <c r="C3033" s="12" t="s">
        <v>4018</v>
      </c>
      <c r="D3033" s="5">
        <v>12000000</v>
      </c>
      <c r="E3033" s="5">
        <v>12796861</v>
      </c>
      <c r="F3033" s="5">
        <v>17475475</v>
      </c>
      <c r="G3033" s="5"/>
    </row>
    <row r="3034" spans="1:7">
      <c r="A3034" s="4">
        <v>3033</v>
      </c>
      <c r="B3034" s="6" t="s">
        <v>4019</v>
      </c>
      <c r="C3034" s="12" t="s">
        <v>4020</v>
      </c>
      <c r="D3034" s="5">
        <v>12000000</v>
      </c>
      <c r="E3034" s="5">
        <v>12200000</v>
      </c>
      <c r="F3034" s="5">
        <v>44200000</v>
      </c>
      <c r="G3034" s="5"/>
    </row>
    <row r="3035" spans="1:7">
      <c r="A3035" s="4">
        <v>3034</v>
      </c>
      <c r="B3035" s="6">
        <v>37967</v>
      </c>
      <c r="C3035" s="12" t="s">
        <v>4021</v>
      </c>
      <c r="D3035" s="5">
        <v>12000000</v>
      </c>
      <c r="E3035" s="5">
        <v>11634362</v>
      </c>
      <c r="F3035" s="5">
        <v>43281552</v>
      </c>
      <c r="G3035" s="5"/>
    </row>
    <row r="3036" spans="1:7">
      <c r="A3036" s="4">
        <v>3035</v>
      </c>
      <c r="B3036" s="6">
        <v>30226</v>
      </c>
      <c r="C3036" s="12" t="s">
        <v>4022</v>
      </c>
      <c r="D3036" s="5">
        <v>12000000</v>
      </c>
      <c r="E3036" s="5">
        <v>11487676</v>
      </c>
      <c r="F3036" s="5">
        <v>84970337</v>
      </c>
      <c r="G3036" s="5"/>
    </row>
    <row r="3037" spans="1:7">
      <c r="A3037" s="4">
        <v>3036</v>
      </c>
      <c r="B3037" s="6">
        <v>38058</v>
      </c>
      <c r="C3037" s="12" t="s">
        <v>4023</v>
      </c>
      <c r="D3037" s="5">
        <v>12000000</v>
      </c>
      <c r="E3037" s="5">
        <v>11050094</v>
      </c>
      <c r="F3037" s="5">
        <v>92863945</v>
      </c>
      <c r="G3037" s="5"/>
    </row>
    <row r="3038" spans="1:7">
      <c r="A3038" s="4">
        <v>3037</v>
      </c>
      <c r="B3038" s="6" t="s">
        <v>1380</v>
      </c>
      <c r="C3038" s="12" t="s">
        <v>4024</v>
      </c>
      <c r="D3038" s="5">
        <v>12000000</v>
      </c>
      <c r="E3038" s="5">
        <v>10198766</v>
      </c>
      <c r="F3038" s="5">
        <v>12516222</v>
      </c>
      <c r="G3038" s="5"/>
    </row>
    <row r="3039" spans="1:7">
      <c r="A3039" s="4">
        <v>3038</v>
      </c>
      <c r="B3039" s="6">
        <v>39580</v>
      </c>
      <c r="C3039" s="12" t="s">
        <v>4025</v>
      </c>
      <c r="D3039" s="5">
        <v>12000000</v>
      </c>
      <c r="E3039" s="5">
        <v>8195551</v>
      </c>
      <c r="F3039" s="5">
        <v>8942516</v>
      </c>
      <c r="G3039" s="5"/>
    </row>
    <row r="3040" spans="1:7">
      <c r="A3040" s="4">
        <v>3039</v>
      </c>
      <c r="B3040" s="6" t="s">
        <v>1063</v>
      </c>
      <c r="C3040" s="12" t="s">
        <v>4026</v>
      </c>
      <c r="D3040" s="5">
        <v>12000000</v>
      </c>
      <c r="E3040" s="5">
        <v>7919574</v>
      </c>
      <c r="F3040" s="5">
        <v>35830713</v>
      </c>
      <c r="G3040" s="5"/>
    </row>
    <row r="3041" spans="1:7">
      <c r="A3041" s="4">
        <v>3040</v>
      </c>
      <c r="B3041" s="6" t="s">
        <v>4027</v>
      </c>
      <c r="C3041" s="12" t="s">
        <v>583</v>
      </c>
      <c r="D3041" s="5">
        <v>12000000</v>
      </c>
      <c r="E3041" s="5">
        <v>7900000</v>
      </c>
      <c r="F3041" s="5">
        <v>7900000</v>
      </c>
      <c r="G3041" s="5"/>
    </row>
    <row r="3042" spans="1:7">
      <c r="A3042" s="4">
        <v>3041</v>
      </c>
      <c r="B3042" s="6">
        <v>36865</v>
      </c>
      <c r="C3042" s="12" t="s">
        <v>4028</v>
      </c>
      <c r="D3042" s="5">
        <v>12000000</v>
      </c>
      <c r="E3042" s="5">
        <v>6982680</v>
      </c>
      <c r="F3042" s="5">
        <v>6982680</v>
      </c>
      <c r="G3042" s="5"/>
    </row>
    <row r="3043" spans="1:7">
      <c r="A3043" s="4">
        <v>3042</v>
      </c>
      <c r="B3043" s="6" t="s">
        <v>1397</v>
      </c>
      <c r="C3043" s="12" t="s">
        <v>4029</v>
      </c>
      <c r="D3043" s="5">
        <v>12000000</v>
      </c>
      <c r="E3043" s="5">
        <v>6860000</v>
      </c>
      <c r="F3043" s="5">
        <v>8706701</v>
      </c>
      <c r="G3043" s="5"/>
    </row>
    <row r="3044" spans="1:7">
      <c r="A3044" s="4">
        <v>3043</v>
      </c>
      <c r="B3044" s="6">
        <v>34037</v>
      </c>
      <c r="C3044" s="12" t="s">
        <v>4030</v>
      </c>
      <c r="D3044" s="5">
        <v>12000000</v>
      </c>
      <c r="E3044" s="5">
        <v>6730578</v>
      </c>
      <c r="F3044" s="5">
        <v>46730578</v>
      </c>
      <c r="G3044" s="5"/>
    </row>
    <row r="3045" spans="1:7">
      <c r="A3045" s="4">
        <v>3044</v>
      </c>
      <c r="B3045" s="6">
        <v>40914</v>
      </c>
      <c r="C3045" s="12" t="s">
        <v>4031</v>
      </c>
      <c r="D3045" s="5">
        <v>12000000</v>
      </c>
      <c r="E3045" s="5">
        <v>5669081</v>
      </c>
      <c r="F3045" s="5">
        <v>10026255</v>
      </c>
      <c r="G3045" s="5"/>
    </row>
    <row r="3046" spans="1:7">
      <c r="A3046" s="4">
        <v>3045</v>
      </c>
      <c r="B3046" s="6" t="s">
        <v>473</v>
      </c>
      <c r="C3046" s="12" t="s">
        <v>4032</v>
      </c>
      <c r="D3046" s="5">
        <v>12000000</v>
      </c>
      <c r="E3046" s="5">
        <v>5549923</v>
      </c>
      <c r="F3046" s="5">
        <v>5549923</v>
      </c>
      <c r="G3046" s="5"/>
    </row>
    <row r="3047" spans="1:7">
      <c r="A3047" s="4">
        <v>3046</v>
      </c>
      <c r="B3047" s="6" t="s">
        <v>665</v>
      </c>
      <c r="C3047" s="12" t="s">
        <v>4033</v>
      </c>
      <c r="D3047" s="5">
        <v>12000000</v>
      </c>
      <c r="E3047" s="5">
        <v>5078660</v>
      </c>
      <c r="F3047" s="5">
        <v>6200000</v>
      </c>
      <c r="G3047" s="5"/>
    </row>
    <row r="3048" spans="1:7">
      <c r="A3048" s="4">
        <v>3047</v>
      </c>
      <c r="B3048" s="6" t="s">
        <v>291</v>
      </c>
      <c r="C3048" s="12" t="s">
        <v>4034</v>
      </c>
      <c r="D3048" s="5">
        <v>12000000</v>
      </c>
      <c r="E3048" s="5">
        <v>4922166</v>
      </c>
      <c r="F3048" s="5">
        <v>4922166</v>
      </c>
      <c r="G3048" s="5"/>
    </row>
    <row r="3049" spans="1:7">
      <c r="A3049" s="4">
        <v>3048</v>
      </c>
      <c r="B3049" s="6">
        <v>31569</v>
      </c>
      <c r="C3049" s="12" t="s">
        <v>4035</v>
      </c>
      <c r="D3049" s="5">
        <v>12000000</v>
      </c>
      <c r="E3049" s="5">
        <v>4884663</v>
      </c>
      <c r="F3049" s="5">
        <v>4984663</v>
      </c>
      <c r="G3049" s="5"/>
    </row>
    <row r="3050" spans="1:7">
      <c r="A3050" s="4">
        <v>3049</v>
      </c>
      <c r="B3050" s="6" t="s">
        <v>4036</v>
      </c>
      <c r="C3050" s="12" t="s">
        <v>4037</v>
      </c>
      <c r="D3050" s="5">
        <v>12000000</v>
      </c>
      <c r="E3050" s="5">
        <v>4880941</v>
      </c>
      <c r="F3050" s="5">
        <v>4880941</v>
      </c>
      <c r="G3050" s="5"/>
    </row>
    <row r="3051" spans="1:7">
      <c r="A3051" s="4">
        <v>3050</v>
      </c>
      <c r="B3051" s="6" t="s">
        <v>4038</v>
      </c>
      <c r="C3051" s="12" t="s">
        <v>4039</v>
      </c>
      <c r="D3051" s="5">
        <v>12000000</v>
      </c>
      <c r="E3051" s="5">
        <v>4717455</v>
      </c>
      <c r="F3051" s="5">
        <v>23693646</v>
      </c>
      <c r="G3051" s="5"/>
    </row>
    <row r="3052" spans="1:7">
      <c r="A3052" s="4">
        <v>3051</v>
      </c>
      <c r="B3052" s="6" t="s">
        <v>1825</v>
      </c>
      <c r="C3052" s="12" t="s">
        <v>4040</v>
      </c>
      <c r="D3052" s="5">
        <v>12000000</v>
      </c>
      <c r="E3052" s="5">
        <v>3950294</v>
      </c>
      <c r="F3052" s="5">
        <v>5295909</v>
      </c>
      <c r="G3052" s="5"/>
    </row>
    <row r="3053" spans="1:7">
      <c r="A3053" s="4">
        <v>3052</v>
      </c>
      <c r="B3053" s="6" t="s">
        <v>1535</v>
      </c>
      <c r="C3053" s="12" t="s">
        <v>4041</v>
      </c>
      <c r="D3053" s="5">
        <v>12000000</v>
      </c>
      <c r="E3053" s="5">
        <v>3149034</v>
      </c>
      <c r="F3053" s="5">
        <v>16349034</v>
      </c>
      <c r="G3053" s="5"/>
    </row>
    <row r="3054" spans="1:7">
      <c r="A3054" s="4">
        <v>3053</v>
      </c>
      <c r="B3054" s="6" t="s">
        <v>3447</v>
      </c>
      <c r="C3054" s="12" t="s">
        <v>4042</v>
      </c>
      <c r="D3054" s="5">
        <v>12000000</v>
      </c>
      <c r="E3054" s="5">
        <v>2883879</v>
      </c>
      <c r="F3054" s="5">
        <v>29549145</v>
      </c>
      <c r="G3054" s="5"/>
    </row>
    <row r="3055" spans="1:7">
      <c r="A3055" s="4">
        <v>3054</v>
      </c>
      <c r="B3055" s="6" t="s">
        <v>979</v>
      </c>
      <c r="C3055" s="12" t="s">
        <v>4043</v>
      </c>
      <c r="D3055" s="5">
        <v>12000000</v>
      </c>
      <c r="E3055" s="5">
        <v>2326407</v>
      </c>
      <c r="F3055" s="5">
        <v>2326407</v>
      </c>
      <c r="G3055" s="5"/>
    </row>
    <row r="3056" spans="1:7">
      <c r="A3056" s="4">
        <v>3055</v>
      </c>
      <c r="B3056" s="6">
        <v>39328</v>
      </c>
      <c r="C3056" s="12" t="s">
        <v>4044</v>
      </c>
      <c r="D3056" s="5">
        <v>12000000</v>
      </c>
      <c r="E3056" s="5">
        <v>2201923</v>
      </c>
      <c r="F3056" s="5">
        <v>92618117</v>
      </c>
      <c r="G3056" s="5"/>
    </row>
    <row r="3057" spans="1:7">
      <c r="A3057" s="4">
        <v>3056</v>
      </c>
      <c r="B3057" s="6" t="s">
        <v>4045</v>
      </c>
      <c r="C3057" s="12" t="s">
        <v>4046</v>
      </c>
      <c r="D3057" s="5">
        <v>12000000</v>
      </c>
      <c r="E3057" s="5">
        <v>2104164</v>
      </c>
      <c r="F3057" s="5">
        <v>2104164</v>
      </c>
      <c r="G3057" s="5"/>
    </row>
    <row r="3058" spans="1:7">
      <c r="A3058" s="4">
        <v>3057</v>
      </c>
      <c r="B3058" s="6" t="s">
        <v>4047</v>
      </c>
      <c r="C3058" s="12" t="s">
        <v>4048</v>
      </c>
      <c r="D3058" s="5">
        <v>12000000</v>
      </c>
      <c r="E3058" s="5">
        <v>2062406</v>
      </c>
      <c r="F3058" s="5">
        <v>2062406</v>
      </c>
      <c r="G3058" s="5"/>
    </row>
    <row r="3059" spans="1:7">
      <c r="A3059" s="4">
        <v>3058</v>
      </c>
      <c r="B3059" s="6" t="s">
        <v>411</v>
      </c>
      <c r="C3059" s="12" t="s">
        <v>4049</v>
      </c>
      <c r="D3059" s="5">
        <v>12000000</v>
      </c>
      <c r="E3059" s="5">
        <v>1779284</v>
      </c>
      <c r="F3059" s="5">
        <v>1779284</v>
      </c>
      <c r="G3059" s="5"/>
    </row>
    <row r="3060" spans="1:7">
      <c r="A3060" s="4">
        <v>3059</v>
      </c>
      <c r="B3060" s="6">
        <v>41277</v>
      </c>
      <c r="C3060" s="12" t="s">
        <v>4050</v>
      </c>
      <c r="D3060" s="5">
        <v>12000000</v>
      </c>
      <c r="E3060" s="5">
        <v>1703125</v>
      </c>
      <c r="F3060" s="5">
        <v>12079308</v>
      </c>
      <c r="G3060" s="5"/>
    </row>
    <row r="3061" spans="1:7">
      <c r="A3061" s="4">
        <v>3060</v>
      </c>
      <c r="B3061" s="6">
        <v>39632</v>
      </c>
      <c r="C3061" s="12" t="s">
        <v>4051</v>
      </c>
      <c r="D3061" s="5">
        <v>12000000</v>
      </c>
      <c r="E3061" s="5">
        <v>1506998</v>
      </c>
      <c r="F3061" s="5">
        <v>1506998</v>
      </c>
      <c r="G3061" s="5"/>
    </row>
    <row r="3062" spans="1:7">
      <c r="A3062" s="4">
        <v>3061</v>
      </c>
      <c r="B3062" s="6">
        <v>38480</v>
      </c>
      <c r="C3062" s="12">
        <v>2046</v>
      </c>
      <c r="D3062" s="5">
        <v>12000000</v>
      </c>
      <c r="E3062" s="5">
        <v>1442338</v>
      </c>
      <c r="F3062" s="5">
        <v>19287485</v>
      </c>
      <c r="G3062" s="5"/>
    </row>
    <row r="3063" spans="1:7">
      <c r="A3063" s="4">
        <v>3062</v>
      </c>
      <c r="B3063" s="6" t="s">
        <v>1551</v>
      </c>
      <c r="C3063" s="12" t="s">
        <v>4052</v>
      </c>
      <c r="D3063" s="5">
        <v>12000000</v>
      </c>
      <c r="E3063" s="5">
        <v>870067</v>
      </c>
      <c r="F3063" s="5">
        <v>994790</v>
      </c>
      <c r="G3063" s="5"/>
    </row>
    <row r="3064" spans="1:7">
      <c r="A3064" s="4">
        <v>3063</v>
      </c>
      <c r="B3064" s="6" t="s">
        <v>2712</v>
      </c>
      <c r="C3064" s="12" t="s">
        <v>4053</v>
      </c>
      <c r="D3064" s="5">
        <v>12000000</v>
      </c>
      <c r="E3064" s="5">
        <v>793352</v>
      </c>
      <c r="F3064" s="5">
        <v>1200346</v>
      </c>
      <c r="G3064" s="5"/>
    </row>
    <row r="3065" spans="1:7">
      <c r="A3065" s="4">
        <v>3064</v>
      </c>
      <c r="B3065" s="6">
        <v>40274</v>
      </c>
      <c r="C3065" s="12" t="s">
        <v>4054</v>
      </c>
      <c r="D3065" s="5">
        <v>12000000</v>
      </c>
      <c r="E3065" s="5">
        <v>550472</v>
      </c>
      <c r="F3065" s="5">
        <v>557545</v>
      </c>
      <c r="G3065" s="5"/>
    </row>
    <row r="3066" spans="1:7">
      <c r="A3066" s="4">
        <v>3065</v>
      </c>
      <c r="B3066" s="6" t="s">
        <v>1620</v>
      </c>
      <c r="C3066" s="12" t="s">
        <v>4055</v>
      </c>
      <c r="D3066" s="5">
        <v>12000000</v>
      </c>
      <c r="E3066" s="5">
        <v>450594</v>
      </c>
      <c r="F3066" s="5">
        <v>450594</v>
      </c>
      <c r="G3066" s="5"/>
    </row>
    <row r="3067" spans="1:7">
      <c r="A3067" s="4">
        <v>3066</v>
      </c>
      <c r="B3067" s="6">
        <v>37356</v>
      </c>
      <c r="C3067" s="12" t="s">
        <v>4056</v>
      </c>
      <c r="D3067" s="5">
        <v>12000000</v>
      </c>
      <c r="E3067" s="5">
        <v>378650</v>
      </c>
      <c r="F3067" s="5">
        <v>378650</v>
      </c>
      <c r="G3067" s="5"/>
    </row>
    <row r="3068" spans="1:7">
      <c r="A3068" s="4">
        <v>3067</v>
      </c>
      <c r="B3068" s="6" t="s">
        <v>1337</v>
      </c>
      <c r="C3068" s="12" t="s">
        <v>4057</v>
      </c>
      <c r="D3068" s="5">
        <v>12000000</v>
      </c>
      <c r="E3068" s="5">
        <v>303439</v>
      </c>
      <c r="F3068" s="5">
        <v>7203439</v>
      </c>
      <c r="G3068" s="5"/>
    </row>
    <row r="3069" spans="1:7">
      <c r="A3069" s="4">
        <v>3068</v>
      </c>
      <c r="B3069" s="6" t="s">
        <v>2022</v>
      </c>
      <c r="C3069" s="12" t="s">
        <v>4058</v>
      </c>
      <c r="D3069" s="5">
        <v>12000000</v>
      </c>
      <c r="E3069" s="5">
        <v>220175</v>
      </c>
      <c r="F3069" s="5">
        <v>220175</v>
      </c>
      <c r="G3069" s="5"/>
    </row>
    <row r="3070" spans="1:7">
      <c r="A3070" s="4">
        <v>3069</v>
      </c>
      <c r="B3070" s="6" t="s">
        <v>906</v>
      </c>
      <c r="C3070" s="12" t="s">
        <v>4059</v>
      </c>
      <c r="D3070" s="5">
        <v>12000000</v>
      </c>
      <c r="E3070" s="5">
        <v>214202</v>
      </c>
      <c r="F3070" s="5">
        <v>1513388</v>
      </c>
      <c r="G3070" s="5"/>
    </row>
    <row r="3071" spans="1:7">
      <c r="A3071" s="4">
        <v>3070</v>
      </c>
      <c r="B3071" s="6">
        <v>38869</v>
      </c>
      <c r="C3071" s="12" t="s">
        <v>4060</v>
      </c>
      <c r="D3071" s="5">
        <v>12000000</v>
      </c>
      <c r="E3071" s="5">
        <v>196857</v>
      </c>
      <c r="F3071" s="5">
        <v>196857</v>
      </c>
      <c r="G3071" s="5"/>
    </row>
    <row r="3072" spans="1:7">
      <c r="A3072" s="4">
        <v>3071</v>
      </c>
      <c r="B3072" s="6">
        <v>40246</v>
      </c>
      <c r="C3072" s="12" t="s">
        <v>4061</v>
      </c>
      <c r="D3072" s="5">
        <v>12000000</v>
      </c>
      <c r="E3072" s="5">
        <v>190946</v>
      </c>
      <c r="F3072" s="5">
        <v>310946</v>
      </c>
      <c r="G3072" s="5"/>
    </row>
    <row r="3073" spans="1:7">
      <c r="A3073" s="4">
        <v>3072</v>
      </c>
      <c r="B3073" s="6" t="s">
        <v>1516</v>
      </c>
      <c r="C3073" s="12" t="s">
        <v>4062</v>
      </c>
      <c r="D3073" s="5">
        <v>12000000</v>
      </c>
      <c r="E3073" s="5">
        <v>178287</v>
      </c>
      <c r="F3073" s="5">
        <v>178287</v>
      </c>
      <c r="G3073" s="5"/>
    </row>
    <row r="3074" spans="1:7">
      <c r="A3074" s="4">
        <v>3073</v>
      </c>
      <c r="B3074" s="6">
        <v>37137</v>
      </c>
      <c r="C3074" s="12" t="s">
        <v>4063</v>
      </c>
      <c r="D3074" s="5">
        <v>12000000</v>
      </c>
      <c r="E3074" s="5">
        <v>146028</v>
      </c>
      <c r="F3074" s="5">
        <v>622273</v>
      </c>
      <c r="G3074" s="5"/>
    </row>
    <row r="3075" spans="1:7">
      <c r="A3075" s="4">
        <v>3074</v>
      </c>
      <c r="B3075" s="6">
        <v>40005</v>
      </c>
      <c r="C3075" s="12" t="s">
        <v>4064</v>
      </c>
      <c r="D3075" s="5">
        <v>12000000</v>
      </c>
      <c r="E3075" s="5">
        <v>122558</v>
      </c>
      <c r="F3075" s="5">
        <v>20122558</v>
      </c>
      <c r="G3075" s="5"/>
    </row>
    <row r="3076" spans="1:7">
      <c r="A3076" s="4">
        <v>3075</v>
      </c>
      <c r="B3076" s="6">
        <v>42257</v>
      </c>
      <c r="C3076" s="12" t="s">
        <v>4065</v>
      </c>
      <c r="D3076" s="5">
        <v>12000000</v>
      </c>
      <c r="E3076" s="5">
        <v>17484</v>
      </c>
      <c r="F3076" s="5">
        <v>6553186</v>
      </c>
      <c r="G3076" s="5"/>
    </row>
    <row r="3077" spans="1:7">
      <c r="A3077" s="4">
        <v>3076</v>
      </c>
      <c r="B3077" s="6" t="s">
        <v>635</v>
      </c>
      <c r="C3077" s="12" t="s">
        <v>4066</v>
      </c>
      <c r="D3077" s="5">
        <v>12000000</v>
      </c>
      <c r="E3077" s="5">
        <v>17479</v>
      </c>
      <c r="F3077" s="5">
        <v>87793</v>
      </c>
      <c r="G3077" s="5"/>
    </row>
    <row r="3078" spans="1:7">
      <c r="A3078" s="4">
        <v>3077</v>
      </c>
      <c r="B3078" s="6">
        <v>42319</v>
      </c>
      <c r="C3078" s="12" t="s">
        <v>4067</v>
      </c>
      <c r="D3078" s="5">
        <v>12000000</v>
      </c>
      <c r="E3078" s="5">
        <v>14616</v>
      </c>
      <c r="F3078" s="5">
        <v>14616</v>
      </c>
      <c r="G3078" s="5"/>
    </row>
    <row r="3079" spans="1:7">
      <c r="A3079" s="4">
        <v>3078</v>
      </c>
      <c r="B3079" s="6" t="s">
        <v>3843</v>
      </c>
      <c r="C3079" s="12" t="s">
        <v>4068</v>
      </c>
      <c r="D3079" s="5">
        <v>12000000</v>
      </c>
      <c r="E3079" s="4">
        <v>0</v>
      </c>
      <c r="F3079" s="5">
        <v>1828400</v>
      </c>
      <c r="G3079" s="5"/>
    </row>
    <row r="3080" spans="1:7">
      <c r="A3080" s="4">
        <v>3079</v>
      </c>
      <c r="B3080" s="6">
        <v>39939</v>
      </c>
      <c r="C3080" s="12" t="s">
        <v>322</v>
      </c>
      <c r="D3080" s="5">
        <v>12000000</v>
      </c>
      <c r="E3080" s="4">
        <v>0</v>
      </c>
      <c r="F3080" s="5">
        <v>1620056</v>
      </c>
      <c r="G3080" s="5"/>
    </row>
    <row r="3081" spans="1:7">
      <c r="A3081" s="4">
        <v>3080</v>
      </c>
      <c r="B3081" s="6" t="s">
        <v>4069</v>
      </c>
      <c r="C3081" s="12" t="s">
        <v>4070</v>
      </c>
      <c r="D3081" s="5">
        <v>12000000</v>
      </c>
      <c r="E3081" s="4">
        <v>0</v>
      </c>
      <c r="F3081" s="5">
        <v>1595168</v>
      </c>
      <c r="G3081" s="5"/>
    </row>
    <row r="3082" spans="1:7">
      <c r="A3082" s="4">
        <v>3081</v>
      </c>
      <c r="B3082" s="6" t="s">
        <v>4071</v>
      </c>
      <c r="C3082" s="12" t="s">
        <v>4072</v>
      </c>
      <c r="D3082" s="5">
        <v>12000000</v>
      </c>
      <c r="E3082" s="4">
        <v>0</v>
      </c>
      <c r="F3082" s="4">
        <v>0</v>
      </c>
    </row>
    <row r="3083" spans="1:7">
      <c r="A3083" s="4">
        <v>3082</v>
      </c>
      <c r="B3083" s="6">
        <v>41708</v>
      </c>
      <c r="C3083" s="12" t="s">
        <v>4073</v>
      </c>
      <c r="D3083" s="5">
        <v>12000000</v>
      </c>
      <c r="E3083" s="4">
        <v>0</v>
      </c>
      <c r="F3083" s="4">
        <v>0</v>
      </c>
    </row>
    <row r="3084" spans="1:7">
      <c r="A3084" s="4">
        <v>3083</v>
      </c>
      <c r="B3084" s="6" t="s">
        <v>2568</v>
      </c>
      <c r="C3084" s="12" t="s">
        <v>4074</v>
      </c>
      <c r="D3084" s="5">
        <v>12000000</v>
      </c>
      <c r="E3084" s="4">
        <v>0</v>
      </c>
      <c r="F3084" s="4">
        <v>0</v>
      </c>
    </row>
    <row r="3085" spans="1:7">
      <c r="A3085" s="4">
        <v>3084</v>
      </c>
      <c r="B3085" s="6" t="s">
        <v>815</v>
      </c>
      <c r="C3085" s="12" t="s">
        <v>4075</v>
      </c>
      <c r="D3085" s="5">
        <v>12000000</v>
      </c>
      <c r="E3085" s="4">
        <v>0</v>
      </c>
      <c r="F3085" s="4">
        <v>0</v>
      </c>
    </row>
    <row r="3086" spans="1:7">
      <c r="A3086" s="4">
        <v>3085</v>
      </c>
      <c r="B3086" s="6">
        <v>36445</v>
      </c>
      <c r="C3086" s="12" t="s">
        <v>4076</v>
      </c>
      <c r="D3086" s="5">
        <v>11900000</v>
      </c>
      <c r="E3086" s="5">
        <v>81897</v>
      </c>
      <c r="F3086" s="5">
        <v>81897</v>
      </c>
      <c r="G3086" s="5"/>
    </row>
    <row r="3087" spans="1:7">
      <c r="A3087" s="4">
        <v>3086</v>
      </c>
      <c r="B3087" s="6" t="s">
        <v>1065</v>
      </c>
      <c r="C3087" s="12" t="s">
        <v>4077</v>
      </c>
      <c r="D3087" s="5">
        <v>11900000</v>
      </c>
      <c r="E3087" s="5">
        <v>48856</v>
      </c>
      <c r="F3087" s="5">
        <v>48856</v>
      </c>
      <c r="G3087" s="5"/>
    </row>
    <row r="3088" spans="1:7">
      <c r="A3088" s="4">
        <v>3087</v>
      </c>
      <c r="B3088" s="6" t="s">
        <v>4078</v>
      </c>
      <c r="C3088" s="12" t="s">
        <v>4079</v>
      </c>
      <c r="D3088" s="5">
        <v>11500000</v>
      </c>
      <c r="E3088" s="5">
        <v>57469179</v>
      </c>
      <c r="F3088" s="5">
        <v>57469179</v>
      </c>
      <c r="G3088" s="5"/>
    </row>
    <row r="3089" spans="1:7">
      <c r="A3089" s="4">
        <v>3088</v>
      </c>
      <c r="B3089" s="6" t="s">
        <v>2009</v>
      </c>
      <c r="C3089" s="12" t="s">
        <v>4080</v>
      </c>
      <c r="D3089" s="5">
        <v>11500000</v>
      </c>
      <c r="E3089" s="5">
        <v>35593113</v>
      </c>
      <c r="F3089" s="5">
        <v>99930262</v>
      </c>
      <c r="G3089" s="5"/>
    </row>
    <row r="3090" spans="1:7">
      <c r="A3090" s="4">
        <v>3089</v>
      </c>
      <c r="B3090" s="6" t="s">
        <v>4081</v>
      </c>
      <c r="C3090" s="12" t="s">
        <v>4082</v>
      </c>
      <c r="D3090" s="5">
        <v>11500000</v>
      </c>
      <c r="E3090" s="4">
        <v>0</v>
      </c>
      <c r="F3090" s="4">
        <v>0</v>
      </c>
    </row>
    <row r="3091" spans="1:7">
      <c r="A3091" s="4">
        <v>3090</v>
      </c>
      <c r="B3091" s="6">
        <v>40066</v>
      </c>
      <c r="C3091" s="12" t="s">
        <v>4083</v>
      </c>
      <c r="D3091" s="5">
        <v>11400000</v>
      </c>
      <c r="E3091" s="5">
        <v>15000</v>
      </c>
      <c r="F3091" s="5">
        <v>29830239</v>
      </c>
      <c r="G3091" s="5"/>
    </row>
    <row r="3092" spans="1:7">
      <c r="A3092" s="4">
        <v>3091</v>
      </c>
      <c r="B3092" s="6" t="s">
        <v>4084</v>
      </c>
      <c r="C3092" s="12" t="s">
        <v>4085</v>
      </c>
      <c r="D3092" s="5">
        <v>11000000</v>
      </c>
      <c r="E3092" s="5">
        <v>460998007</v>
      </c>
      <c r="F3092" s="5">
        <v>786598007</v>
      </c>
      <c r="G3092" s="5"/>
    </row>
    <row r="3093" spans="1:7">
      <c r="A3093" s="4">
        <v>3092</v>
      </c>
      <c r="B3093" s="6">
        <v>30900</v>
      </c>
      <c r="C3093" s="12" t="s">
        <v>4086</v>
      </c>
      <c r="D3093" s="5">
        <v>11000000</v>
      </c>
      <c r="E3093" s="5">
        <v>148168459</v>
      </c>
      <c r="F3093" s="5">
        <v>148168459</v>
      </c>
      <c r="G3093" s="5"/>
    </row>
    <row r="3094" spans="1:7">
      <c r="A3094" s="4">
        <v>3093</v>
      </c>
      <c r="B3094" s="6" t="s">
        <v>4087</v>
      </c>
      <c r="C3094" s="12" t="s">
        <v>4088</v>
      </c>
      <c r="D3094" s="5">
        <v>11000000</v>
      </c>
      <c r="E3094" s="5">
        <v>111721000</v>
      </c>
      <c r="F3094" s="5">
        <v>111859493</v>
      </c>
      <c r="G3094" s="5"/>
    </row>
    <row r="3095" spans="1:7">
      <c r="A3095" s="4">
        <v>3094</v>
      </c>
      <c r="B3095" s="6">
        <v>40463</v>
      </c>
      <c r="C3095" s="12" t="s">
        <v>4089</v>
      </c>
      <c r="D3095" s="5">
        <v>11000000</v>
      </c>
      <c r="E3095" s="5">
        <v>93617009</v>
      </c>
      <c r="F3095" s="5">
        <v>129262388</v>
      </c>
      <c r="G3095" s="5"/>
    </row>
    <row r="3096" spans="1:7">
      <c r="A3096" s="4">
        <v>3095</v>
      </c>
      <c r="B3096" s="6" t="s">
        <v>1347</v>
      </c>
      <c r="C3096" s="12" t="s">
        <v>4090</v>
      </c>
      <c r="D3096" s="5">
        <v>11000000</v>
      </c>
      <c r="E3096" s="5">
        <v>90559416</v>
      </c>
      <c r="F3096" s="5">
        <v>274392880</v>
      </c>
      <c r="G3096" s="5"/>
    </row>
    <row r="3097" spans="1:7">
      <c r="A3097" s="4">
        <v>3096</v>
      </c>
      <c r="B3097" s="6" t="s">
        <v>1247</v>
      </c>
      <c r="C3097" s="12" t="s">
        <v>4091</v>
      </c>
      <c r="D3097" s="5">
        <v>11000000</v>
      </c>
      <c r="E3097" s="5">
        <v>72778712</v>
      </c>
      <c r="F3097" s="5">
        <v>85278712</v>
      </c>
      <c r="G3097" s="5"/>
    </row>
    <row r="3098" spans="1:7">
      <c r="A3098" s="4">
        <v>3097</v>
      </c>
      <c r="B3098" s="6" t="s">
        <v>4092</v>
      </c>
      <c r="C3098" s="12" t="s">
        <v>4093</v>
      </c>
      <c r="D3098" s="5">
        <v>11000000</v>
      </c>
      <c r="E3098" s="5">
        <v>52929168</v>
      </c>
      <c r="F3098" s="5">
        <v>52929168</v>
      </c>
      <c r="G3098" s="5"/>
    </row>
    <row r="3099" spans="1:7">
      <c r="A3099" s="4">
        <v>3098</v>
      </c>
      <c r="B3099" s="6" t="s">
        <v>1083</v>
      </c>
      <c r="C3099" s="12" t="s">
        <v>4094</v>
      </c>
      <c r="D3099" s="5">
        <v>11000000</v>
      </c>
      <c r="E3099" s="5">
        <v>50474843</v>
      </c>
      <c r="F3099" s="5">
        <v>78356170</v>
      </c>
      <c r="G3099" s="5"/>
    </row>
    <row r="3100" spans="1:7">
      <c r="A3100" s="4">
        <v>3099</v>
      </c>
      <c r="B3100" s="6">
        <v>32693</v>
      </c>
      <c r="C3100" s="12" t="s">
        <v>4095</v>
      </c>
      <c r="D3100" s="5">
        <v>11000000</v>
      </c>
      <c r="E3100" s="5">
        <v>49793054</v>
      </c>
      <c r="F3100" s="5">
        <v>49793054</v>
      </c>
      <c r="G3100" s="5"/>
    </row>
    <row r="3101" spans="1:7">
      <c r="A3101" s="4">
        <v>3100</v>
      </c>
      <c r="B3101" s="6">
        <v>37715</v>
      </c>
      <c r="C3101" s="12" t="s">
        <v>4096</v>
      </c>
      <c r="D3101" s="5">
        <v>11000000</v>
      </c>
      <c r="E3101" s="5">
        <v>46566212</v>
      </c>
      <c r="F3101" s="5">
        <v>97837138</v>
      </c>
      <c r="G3101" s="5"/>
    </row>
    <row r="3102" spans="1:7">
      <c r="A3102" s="4">
        <v>3101</v>
      </c>
      <c r="B3102" s="6" t="s">
        <v>1757</v>
      </c>
      <c r="C3102" s="12" t="s">
        <v>4097</v>
      </c>
      <c r="D3102" s="5">
        <v>11000000</v>
      </c>
      <c r="E3102" s="5">
        <v>41227069</v>
      </c>
      <c r="F3102" s="5">
        <v>46060915</v>
      </c>
      <c r="G3102" s="5"/>
    </row>
    <row r="3103" spans="1:7">
      <c r="A3103" s="4">
        <v>3102</v>
      </c>
      <c r="B3103" s="6" t="s">
        <v>2298</v>
      </c>
      <c r="C3103" s="12" t="s">
        <v>4098</v>
      </c>
      <c r="D3103" s="5">
        <v>11000000</v>
      </c>
      <c r="E3103" s="5">
        <v>39387284</v>
      </c>
      <c r="F3103" s="5">
        <v>83088295</v>
      </c>
      <c r="G3103" s="5"/>
    </row>
    <row r="3104" spans="1:7">
      <c r="A3104" s="4">
        <v>3103</v>
      </c>
      <c r="B3104" s="6">
        <v>42105</v>
      </c>
      <c r="C3104" s="12" t="s">
        <v>4099</v>
      </c>
      <c r="D3104" s="5">
        <v>11000000</v>
      </c>
      <c r="E3104" s="5">
        <v>38322743</v>
      </c>
      <c r="F3104" s="5">
        <v>62076141</v>
      </c>
      <c r="G3104" s="5"/>
    </row>
    <row r="3105" spans="1:7">
      <c r="A3105" s="4">
        <v>3104</v>
      </c>
      <c r="B3105" s="6">
        <v>36283</v>
      </c>
      <c r="C3105" s="12" t="s">
        <v>4100</v>
      </c>
      <c r="D3105" s="5">
        <v>11000000</v>
      </c>
      <c r="E3105" s="5">
        <v>38230075</v>
      </c>
      <c r="F3105" s="5">
        <v>75803716</v>
      </c>
      <c r="G3105" s="5"/>
    </row>
    <row r="3106" spans="1:7">
      <c r="A3106" s="4">
        <v>3105</v>
      </c>
      <c r="B3106" s="6" t="s">
        <v>2119</v>
      </c>
      <c r="C3106" s="12" t="s">
        <v>4101</v>
      </c>
      <c r="D3106" s="5">
        <v>11000000</v>
      </c>
      <c r="E3106" s="5">
        <v>37770162</v>
      </c>
      <c r="F3106" s="5">
        <v>39984023</v>
      </c>
      <c r="G3106" s="5"/>
    </row>
    <row r="3107" spans="1:7">
      <c r="A3107" s="4">
        <v>3106</v>
      </c>
      <c r="B3107" s="6">
        <v>42008</v>
      </c>
      <c r="C3107" s="12" t="s">
        <v>4102</v>
      </c>
      <c r="D3107" s="5">
        <v>11000000</v>
      </c>
      <c r="E3107" s="5">
        <v>33307793</v>
      </c>
      <c r="F3107" s="5">
        <v>56758138</v>
      </c>
      <c r="G3107" s="5"/>
    </row>
    <row r="3108" spans="1:7">
      <c r="A3108" s="4">
        <v>3107</v>
      </c>
      <c r="B3108" s="6">
        <v>29926</v>
      </c>
      <c r="C3108" s="12" t="s">
        <v>4103</v>
      </c>
      <c r="D3108" s="5">
        <v>11000000</v>
      </c>
      <c r="E3108" s="5">
        <v>31672000</v>
      </c>
      <c r="F3108" s="5">
        <v>31672000</v>
      </c>
      <c r="G3108" s="5"/>
    </row>
    <row r="3109" spans="1:7">
      <c r="A3109" s="4">
        <v>3108</v>
      </c>
      <c r="B3109" s="6" t="s">
        <v>1077</v>
      </c>
      <c r="C3109" s="12" t="s">
        <v>4104</v>
      </c>
      <c r="D3109" s="5">
        <v>11000000</v>
      </c>
      <c r="E3109" s="5">
        <v>27693292</v>
      </c>
      <c r="F3109" s="5">
        <v>69752402</v>
      </c>
      <c r="G3109" s="5"/>
    </row>
    <row r="3110" spans="1:7">
      <c r="A3110" s="4">
        <v>3109</v>
      </c>
      <c r="B3110" s="6">
        <v>37235</v>
      </c>
      <c r="C3110" s="12" t="s">
        <v>4105</v>
      </c>
      <c r="D3110" s="5">
        <v>11000000</v>
      </c>
      <c r="E3110" s="5">
        <v>23978402</v>
      </c>
      <c r="F3110" s="5">
        <v>25116103</v>
      </c>
      <c r="G3110" s="5"/>
    </row>
    <row r="3111" spans="1:7">
      <c r="A3111" s="4">
        <v>3110</v>
      </c>
      <c r="B3111" s="6">
        <v>33793</v>
      </c>
      <c r="C3111" s="12" t="s">
        <v>4106</v>
      </c>
      <c r="D3111" s="5">
        <v>11000000</v>
      </c>
      <c r="E3111" s="5">
        <v>21171695</v>
      </c>
      <c r="F3111" s="5">
        <v>21171695</v>
      </c>
      <c r="G3111" s="5"/>
    </row>
    <row r="3112" spans="1:7">
      <c r="A3112" s="4">
        <v>3111</v>
      </c>
      <c r="B3112" s="6" t="s">
        <v>4107</v>
      </c>
      <c r="C3112" s="12" t="s">
        <v>4108</v>
      </c>
      <c r="D3112" s="5">
        <v>11000000</v>
      </c>
      <c r="E3112" s="5">
        <v>20388920</v>
      </c>
      <c r="F3112" s="5">
        <v>20388920</v>
      </c>
      <c r="G3112" s="5"/>
    </row>
    <row r="3113" spans="1:7">
      <c r="A3113" s="4">
        <v>3112</v>
      </c>
      <c r="B3113" s="6">
        <v>27395</v>
      </c>
      <c r="C3113" s="12" t="s">
        <v>4109</v>
      </c>
      <c r="D3113" s="5">
        <v>11000000</v>
      </c>
      <c r="E3113" s="5">
        <v>20000000</v>
      </c>
      <c r="F3113" s="5">
        <v>20142803</v>
      </c>
      <c r="G3113" s="5"/>
    </row>
    <row r="3114" spans="1:7">
      <c r="A3114" s="4">
        <v>3113</v>
      </c>
      <c r="B3114" s="6">
        <v>41579</v>
      </c>
      <c r="C3114" s="12" t="s">
        <v>4110</v>
      </c>
      <c r="D3114" s="5">
        <v>11000000</v>
      </c>
      <c r="E3114" s="5">
        <v>18388357</v>
      </c>
      <c r="F3114" s="5">
        <v>56178935</v>
      </c>
      <c r="G3114" s="5"/>
    </row>
    <row r="3115" spans="1:7">
      <c r="A3115" s="4">
        <v>3114</v>
      </c>
      <c r="B3115" s="6" t="s">
        <v>624</v>
      </c>
      <c r="C3115" s="12" t="s">
        <v>4111</v>
      </c>
      <c r="D3115" s="5">
        <v>11000000</v>
      </c>
      <c r="E3115" s="5">
        <v>13906394</v>
      </c>
      <c r="F3115" s="5">
        <v>14786394</v>
      </c>
      <c r="G3115" s="5"/>
    </row>
    <row r="3116" spans="1:7">
      <c r="A3116" s="4">
        <v>3115</v>
      </c>
      <c r="B3116" s="6" t="s">
        <v>2559</v>
      </c>
      <c r="C3116" s="12" t="s">
        <v>4112</v>
      </c>
      <c r="D3116" s="5">
        <v>11000000</v>
      </c>
      <c r="E3116" s="5">
        <v>13592872</v>
      </c>
      <c r="F3116" s="5">
        <v>13719474</v>
      </c>
      <c r="G3116" s="5"/>
    </row>
    <row r="3117" spans="1:7">
      <c r="A3117" s="4">
        <v>3116</v>
      </c>
      <c r="B3117" s="6" t="s">
        <v>2081</v>
      </c>
      <c r="C3117" s="12" t="s">
        <v>4113</v>
      </c>
      <c r="D3117" s="5">
        <v>11000000</v>
      </c>
      <c r="E3117" s="5">
        <v>13558739</v>
      </c>
      <c r="F3117" s="5">
        <v>13558739</v>
      </c>
      <c r="G3117" s="5"/>
    </row>
    <row r="3118" spans="1:7">
      <c r="A3118" s="4">
        <v>3117</v>
      </c>
      <c r="B3118" s="6">
        <v>41437</v>
      </c>
      <c r="C3118" s="12" t="s">
        <v>4114</v>
      </c>
      <c r="D3118" s="5">
        <v>11000000</v>
      </c>
      <c r="E3118" s="5">
        <v>13248209</v>
      </c>
      <c r="F3118" s="5">
        <v>32943247</v>
      </c>
      <c r="G3118" s="5"/>
    </row>
    <row r="3119" spans="1:7">
      <c r="A3119" s="4">
        <v>3118</v>
      </c>
      <c r="B3119" s="6">
        <v>37594</v>
      </c>
      <c r="C3119" s="12" t="s">
        <v>4115</v>
      </c>
      <c r="D3119" s="5">
        <v>11000000</v>
      </c>
      <c r="E3119" s="5">
        <v>13110448</v>
      </c>
      <c r="F3119" s="5">
        <v>19947280</v>
      </c>
      <c r="G3119" s="5"/>
    </row>
    <row r="3120" spans="1:7">
      <c r="A3120" s="4">
        <v>3119</v>
      </c>
      <c r="B3120" s="6" t="s">
        <v>4116</v>
      </c>
      <c r="C3120" s="12" t="s">
        <v>4117</v>
      </c>
      <c r="D3120" s="5">
        <v>11000000</v>
      </c>
      <c r="E3120" s="5">
        <v>11502976</v>
      </c>
      <c r="F3120" s="5">
        <v>21502976</v>
      </c>
      <c r="G3120" s="5"/>
    </row>
    <row r="3121" spans="1:7">
      <c r="A3121" s="4">
        <v>3120</v>
      </c>
      <c r="B3121" s="6">
        <v>38332</v>
      </c>
      <c r="C3121" s="12" t="s">
        <v>4118</v>
      </c>
      <c r="D3121" s="5">
        <v>11000000</v>
      </c>
      <c r="E3121" s="5">
        <v>10214647</v>
      </c>
      <c r="F3121" s="5">
        <v>13000959</v>
      </c>
      <c r="G3121" s="5"/>
    </row>
    <row r="3122" spans="1:7">
      <c r="A3122" s="4">
        <v>3121</v>
      </c>
      <c r="B3122" s="6" t="s">
        <v>2714</v>
      </c>
      <c r="C3122" s="12" t="s">
        <v>4119</v>
      </c>
      <c r="D3122" s="5">
        <v>11000000</v>
      </c>
      <c r="E3122" s="5">
        <v>9170214</v>
      </c>
      <c r="F3122" s="5">
        <v>9170214</v>
      </c>
      <c r="G3122" s="5"/>
    </row>
    <row r="3123" spans="1:7">
      <c r="A3123" s="4">
        <v>3122</v>
      </c>
      <c r="B3123" s="6">
        <v>37258</v>
      </c>
      <c r="C3123" s="12" t="s">
        <v>4120</v>
      </c>
      <c r="D3123" s="5">
        <v>11000000</v>
      </c>
      <c r="E3123" s="5">
        <v>4814244</v>
      </c>
      <c r="F3123" s="5">
        <v>4814244</v>
      </c>
      <c r="G3123" s="5"/>
    </row>
    <row r="3124" spans="1:7">
      <c r="A3124" s="4">
        <v>3123</v>
      </c>
      <c r="B3124" s="6" t="s">
        <v>681</v>
      </c>
      <c r="C3124" s="12" t="s">
        <v>4121</v>
      </c>
      <c r="D3124" s="5">
        <v>11000000</v>
      </c>
      <c r="E3124" s="5">
        <v>4068087</v>
      </c>
      <c r="F3124" s="5">
        <v>4234355</v>
      </c>
      <c r="G3124" s="5"/>
    </row>
    <row r="3125" spans="1:7">
      <c r="A3125" s="4">
        <v>3124</v>
      </c>
      <c r="B3125" s="6">
        <v>38270</v>
      </c>
      <c r="C3125" s="12" t="s">
        <v>4122</v>
      </c>
      <c r="D3125" s="5">
        <v>11000000</v>
      </c>
      <c r="E3125" s="5">
        <v>3753806</v>
      </c>
      <c r="F3125" s="5">
        <v>13353855</v>
      </c>
      <c r="G3125" s="5"/>
    </row>
    <row r="3126" spans="1:7">
      <c r="A3126" s="4">
        <v>3125</v>
      </c>
      <c r="B3126" s="6" t="s">
        <v>2642</v>
      </c>
      <c r="C3126" s="12" t="s">
        <v>4123</v>
      </c>
      <c r="D3126" s="5">
        <v>11000000</v>
      </c>
      <c r="E3126" s="5">
        <v>3051221</v>
      </c>
      <c r="F3126" s="5">
        <v>24150550</v>
      </c>
      <c r="G3126" s="5"/>
    </row>
    <row r="3127" spans="1:7">
      <c r="A3127" s="4">
        <v>3126</v>
      </c>
      <c r="B3127" s="6" t="s">
        <v>4124</v>
      </c>
      <c r="C3127" s="12" t="s">
        <v>4125</v>
      </c>
      <c r="D3127" s="5">
        <v>11000000</v>
      </c>
      <c r="E3127" s="5">
        <v>2844379</v>
      </c>
      <c r="F3127" s="5">
        <v>2844379</v>
      </c>
      <c r="G3127" s="5"/>
    </row>
    <row r="3128" spans="1:7">
      <c r="A3128" s="4">
        <v>3127</v>
      </c>
      <c r="B3128" s="6">
        <v>35038</v>
      </c>
      <c r="C3128" s="12" t="s">
        <v>4126</v>
      </c>
      <c r="D3128" s="5">
        <v>11000000</v>
      </c>
      <c r="E3128" s="5">
        <v>2794056</v>
      </c>
      <c r="F3128" s="5">
        <v>2794056</v>
      </c>
      <c r="G3128" s="5"/>
    </row>
    <row r="3129" spans="1:7">
      <c r="A3129" s="4">
        <v>3128</v>
      </c>
      <c r="B3129" s="6">
        <v>25569</v>
      </c>
      <c r="C3129" s="12" t="s">
        <v>4127</v>
      </c>
      <c r="D3129" s="5">
        <v>11000000</v>
      </c>
      <c r="E3129" s="5">
        <v>2200000</v>
      </c>
      <c r="F3129" s="5">
        <v>2200000</v>
      </c>
      <c r="G3129" s="5"/>
    </row>
    <row r="3130" spans="1:7">
      <c r="A3130" s="4">
        <v>3129</v>
      </c>
      <c r="B3130" s="6">
        <v>33239</v>
      </c>
      <c r="C3130" s="12" t="s">
        <v>4128</v>
      </c>
      <c r="D3130" s="5">
        <v>11000000</v>
      </c>
      <c r="E3130" s="5">
        <v>2000000</v>
      </c>
      <c r="F3130" s="5">
        <v>2000000</v>
      </c>
      <c r="G3130" s="5"/>
    </row>
    <row r="3131" spans="1:7">
      <c r="A3131" s="4">
        <v>3130</v>
      </c>
      <c r="B3131" s="6">
        <v>39272</v>
      </c>
      <c r="C3131" s="12" t="s">
        <v>4129</v>
      </c>
      <c r="D3131" s="5">
        <v>11000000</v>
      </c>
      <c r="E3131" s="5">
        <v>551002</v>
      </c>
      <c r="F3131" s="5">
        <v>3231251</v>
      </c>
      <c r="G3131" s="5"/>
    </row>
    <row r="3132" spans="1:7">
      <c r="A3132" s="4">
        <v>3131</v>
      </c>
      <c r="B3132" s="6">
        <v>39001</v>
      </c>
      <c r="C3132" s="12" t="s">
        <v>4130</v>
      </c>
      <c r="D3132" s="5">
        <v>11000000</v>
      </c>
      <c r="E3132" s="5">
        <v>355968</v>
      </c>
      <c r="F3132" s="5">
        <v>6586324</v>
      </c>
      <c r="G3132" s="5"/>
    </row>
    <row r="3133" spans="1:7">
      <c r="A3133" s="4">
        <v>3132</v>
      </c>
      <c r="B3133" s="6" t="s">
        <v>1887</v>
      </c>
      <c r="C3133" s="12" t="s">
        <v>4131</v>
      </c>
      <c r="D3133" s="5">
        <v>11000000</v>
      </c>
      <c r="E3133" s="5">
        <v>229653</v>
      </c>
      <c r="F3133" s="5">
        <v>229653</v>
      </c>
      <c r="G3133" s="5"/>
    </row>
    <row r="3134" spans="1:7">
      <c r="A3134" s="4">
        <v>3133</v>
      </c>
      <c r="B3134" s="6" t="s">
        <v>294</v>
      </c>
      <c r="C3134" s="12" t="s">
        <v>4132</v>
      </c>
      <c r="D3134" s="5">
        <v>11000000</v>
      </c>
      <c r="E3134" s="5">
        <v>61611</v>
      </c>
      <c r="F3134" s="5">
        <v>25307405</v>
      </c>
      <c r="G3134" s="5"/>
    </row>
    <row r="3135" spans="1:7">
      <c r="A3135" s="4">
        <v>3134</v>
      </c>
      <c r="B3135" s="6">
        <v>42221</v>
      </c>
      <c r="C3135" s="12" t="s">
        <v>4133</v>
      </c>
      <c r="D3135" s="5">
        <v>11000000</v>
      </c>
      <c r="E3135" s="4">
        <v>0</v>
      </c>
      <c r="F3135" s="5">
        <v>74056184</v>
      </c>
      <c r="G3135" s="5"/>
    </row>
    <row r="3136" spans="1:7">
      <c r="A3136" s="4">
        <v>3135</v>
      </c>
      <c r="B3136" s="6">
        <v>41004</v>
      </c>
      <c r="C3136" s="12" t="s">
        <v>4134</v>
      </c>
      <c r="D3136" s="5">
        <v>11000000</v>
      </c>
      <c r="E3136" s="4">
        <v>0</v>
      </c>
      <c r="F3136" s="5">
        <v>10431506</v>
      </c>
      <c r="G3136" s="5"/>
    </row>
    <row r="3137" spans="1:7">
      <c r="A3137" s="4">
        <v>3136</v>
      </c>
      <c r="B3137" s="6">
        <v>42492</v>
      </c>
      <c r="C3137" s="12" t="s">
        <v>4135</v>
      </c>
      <c r="D3137" s="5">
        <v>11000000</v>
      </c>
      <c r="E3137" s="4">
        <v>0</v>
      </c>
      <c r="F3137" s="5">
        <v>2059112</v>
      </c>
      <c r="G3137" s="5"/>
    </row>
    <row r="3138" spans="1:7">
      <c r="A3138" s="4">
        <v>3137</v>
      </c>
      <c r="B3138" s="6" t="s">
        <v>1347</v>
      </c>
      <c r="C3138" s="12" t="s">
        <v>4136</v>
      </c>
      <c r="D3138" s="5">
        <v>10800000</v>
      </c>
      <c r="E3138" s="5">
        <v>56746769</v>
      </c>
      <c r="F3138" s="5">
        <v>118209778</v>
      </c>
      <c r="G3138" s="5"/>
    </row>
    <row r="3139" spans="1:7">
      <c r="A3139" s="4">
        <v>3138</v>
      </c>
      <c r="B3139" s="6" t="s">
        <v>65</v>
      </c>
      <c r="C3139" s="12" t="s">
        <v>4137</v>
      </c>
      <c r="D3139" s="5">
        <v>10800000</v>
      </c>
      <c r="E3139" s="5">
        <v>13182281</v>
      </c>
      <c r="F3139" s="5">
        <v>484873045</v>
      </c>
      <c r="G3139" s="5"/>
    </row>
    <row r="3140" spans="1:7">
      <c r="A3140" s="4">
        <v>3139</v>
      </c>
      <c r="B3140" s="6" t="s">
        <v>4138</v>
      </c>
      <c r="C3140" s="12" t="s">
        <v>4139</v>
      </c>
      <c r="D3140" s="5">
        <v>10800000</v>
      </c>
      <c r="E3140" s="5">
        <v>399879</v>
      </c>
      <c r="F3140" s="5">
        <v>2862544</v>
      </c>
      <c r="G3140" s="5"/>
    </row>
    <row r="3141" spans="1:7">
      <c r="A3141" s="4">
        <v>3140</v>
      </c>
      <c r="B3141" s="6">
        <v>39029</v>
      </c>
      <c r="C3141" s="12" t="s">
        <v>4140</v>
      </c>
      <c r="D3141" s="5">
        <v>10750000</v>
      </c>
      <c r="E3141" s="5">
        <v>3275443</v>
      </c>
      <c r="F3141" s="5">
        <v>32575443</v>
      </c>
      <c r="G3141" s="5"/>
    </row>
    <row r="3142" spans="1:7">
      <c r="A3142" s="4">
        <v>3141</v>
      </c>
      <c r="B3142" s="6">
        <v>30047</v>
      </c>
      <c r="C3142" s="12" t="s">
        <v>2113</v>
      </c>
      <c r="D3142" s="5">
        <v>10700000</v>
      </c>
      <c r="E3142" s="5">
        <v>74706019</v>
      </c>
      <c r="F3142" s="5">
        <v>121706019</v>
      </c>
      <c r="G3142" s="5"/>
    </row>
    <row r="3143" spans="1:7">
      <c r="A3143" s="4">
        <v>3142</v>
      </c>
      <c r="B3143" s="6" t="s">
        <v>1127</v>
      </c>
      <c r="C3143" s="12" t="s">
        <v>4141</v>
      </c>
      <c r="D3143" s="5">
        <v>10700000</v>
      </c>
      <c r="E3143" s="5">
        <v>18542974</v>
      </c>
      <c r="F3143" s="5">
        <v>31341183</v>
      </c>
      <c r="G3143" s="5"/>
    </row>
    <row r="3144" spans="1:7">
      <c r="A3144" s="4">
        <v>3143</v>
      </c>
      <c r="B3144" s="6" t="s">
        <v>1672</v>
      </c>
      <c r="C3144" s="12" t="s">
        <v>4142</v>
      </c>
      <c r="D3144" s="5">
        <v>10600000</v>
      </c>
      <c r="E3144" s="5">
        <v>22163442</v>
      </c>
      <c r="F3144" s="5">
        <v>34409206</v>
      </c>
      <c r="G3144" s="5"/>
    </row>
    <row r="3145" spans="1:7">
      <c r="A3145" s="4">
        <v>3144</v>
      </c>
      <c r="B3145" s="6">
        <v>41437</v>
      </c>
      <c r="C3145" s="12" t="s">
        <v>4143</v>
      </c>
      <c r="D3145" s="5">
        <v>10600000</v>
      </c>
      <c r="E3145" s="5">
        <v>24084</v>
      </c>
      <c r="F3145" s="5">
        <v>261364</v>
      </c>
      <c r="G3145" s="5"/>
    </row>
    <row r="3146" spans="1:7">
      <c r="A3146" s="4">
        <v>3145</v>
      </c>
      <c r="B3146" s="6">
        <v>30261</v>
      </c>
      <c r="C3146" s="12" t="s">
        <v>4144</v>
      </c>
      <c r="D3146" s="5">
        <v>10500000</v>
      </c>
      <c r="E3146" s="5">
        <v>435110554</v>
      </c>
      <c r="F3146" s="5">
        <v>792965326</v>
      </c>
      <c r="G3146" s="5"/>
    </row>
    <row r="3147" spans="1:7">
      <c r="A3147" s="4">
        <v>3146</v>
      </c>
      <c r="B3147" s="6">
        <v>24872</v>
      </c>
      <c r="C3147" s="12" t="s">
        <v>4145</v>
      </c>
      <c r="D3147" s="5">
        <v>10500000</v>
      </c>
      <c r="E3147" s="5">
        <v>56700000</v>
      </c>
      <c r="F3147" s="5">
        <v>68700000</v>
      </c>
      <c r="G3147" s="5"/>
    </row>
    <row r="3148" spans="1:7">
      <c r="A3148" s="4">
        <v>3147</v>
      </c>
      <c r="B3148" s="6" t="s">
        <v>3529</v>
      </c>
      <c r="C3148" s="12" t="s">
        <v>4146</v>
      </c>
      <c r="D3148" s="5">
        <v>10500000</v>
      </c>
      <c r="E3148" s="5">
        <v>11052958</v>
      </c>
      <c r="F3148" s="5">
        <v>14140402</v>
      </c>
      <c r="G3148" s="5"/>
    </row>
    <row r="3149" spans="1:7">
      <c r="A3149" s="4">
        <v>3148</v>
      </c>
      <c r="B3149" s="6" t="s">
        <v>4147</v>
      </c>
      <c r="C3149" s="12" t="s">
        <v>4148</v>
      </c>
      <c r="D3149" s="5">
        <v>10500000</v>
      </c>
      <c r="E3149" s="5">
        <v>125169</v>
      </c>
      <c r="F3149" s="5">
        <v>125169</v>
      </c>
      <c r="G3149" s="5"/>
    </row>
    <row r="3150" spans="1:7">
      <c r="A3150" s="4">
        <v>3149</v>
      </c>
      <c r="B3150" s="6" t="s">
        <v>1988</v>
      </c>
      <c r="C3150" s="12" t="s">
        <v>4149</v>
      </c>
      <c r="D3150" s="5">
        <v>10400000</v>
      </c>
      <c r="E3150" s="5">
        <v>1610194</v>
      </c>
      <c r="F3150" s="5">
        <v>1610194</v>
      </c>
      <c r="G3150" s="5"/>
    </row>
    <row r="3151" spans="1:7">
      <c r="A3151" s="4">
        <v>3150</v>
      </c>
      <c r="B3151" s="6">
        <v>36933</v>
      </c>
      <c r="C3151" s="12" t="s">
        <v>4150</v>
      </c>
      <c r="D3151" s="5">
        <v>10350000</v>
      </c>
      <c r="E3151" s="5">
        <v>33201661</v>
      </c>
      <c r="F3151" s="5">
        <v>174201661</v>
      </c>
      <c r="G3151" s="5"/>
    </row>
    <row r="3152" spans="1:7">
      <c r="A3152" s="4">
        <v>3151</v>
      </c>
      <c r="B3152" s="6" t="s">
        <v>4151</v>
      </c>
      <c r="C3152" s="12" t="s">
        <v>4152</v>
      </c>
      <c r="D3152" s="5">
        <v>10100000</v>
      </c>
      <c r="E3152" s="5">
        <v>10143618</v>
      </c>
      <c r="F3152" s="5">
        <v>10143618</v>
      </c>
      <c r="G3152" s="5"/>
    </row>
    <row r="3153" spans="1:7">
      <c r="A3153" s="4">
        <v>3152</v>
      </c>
      <c r="B3153" s="6" t="s">
        <v>2097</v>
      </c>
      <c r="C3153" s="12" t="s">
        <v>4153</v>
      </c>
      <c r="D3153" s="5">
        <v>10100000</v>
      </c>
      <c r="E3153" s="5">
        <v>1183658</v>
      </c>
      <c r="F3153" s="5">
        <v>18726300</v>
      </c>
      <c r="G3153" s="5"/>
    </row>
    <row r="3154" spans="1:7">
      <c r="A3154" s="4">
        <v>3153</v>
      </c>
      <c r="B3154" s="6" t="s">
        <v>2757</v>
      </c>
      <c r="C3154" s="12" t="s">
        <v>4154</v>
      </c>
      <c r="D3154" s="5">
        <v>10100000</v>
      </c>
      <c r="E3154" s="5">
        <v>1066555</v>
      </c>
      <c r="F3154" s="5">
        <v>1066555</v>
      </c>
      <c r="G3154" s="5"/>
    </row>
    <row r="3155" spans="1:7">
      <c r="A3155" s="4">
        <v>3154</v>
      </c>
      <c r="B3155" s="6">
        <v>35562</v>
      </c>
      <c r="C3155" s="12" t="s">
        <v>4155</v>
      </c>
      <c r="D3155" s="5">
        <v>10000000</v>
      </c>
      <c r="E3155" s="5">
        <v>138433435</v>
      </c>
      <c r="F3155" s="5">
        <v>225933435</v>
      </c>
      <c r="G3155" s="5"/>
    </row>
    <row r="3156" spans="1:7">
      <c r="A3156" s="4">
        <v>3155</v>
      </c>
      <c r="B3156" s="6" t="s">
        <v>3445</v>
      </c>
      <c r="C3156" s="12" t="s">
        <v>4156</v>
      </c>
      <c r="D3156" s="5">
        <v>10000000</v>
      </c>
      <c r="E3156" s="5">
        <v>110359362</v>
      </c>
      <c r="F3156" s="5">
        <v>187281115</v>
      </c>
      <c r="G3156" s="5"/>
    </row>
    <row r="3157" spans="1:7">
      <c r="A3157" s="4">
        <v>3156</v>
      </c>
      <c r="B3157" s="6" t="s">
        <v>2532</v>
      </c>
      <c r="C3157" s="12" t="s">
        <v>4157</v>
      </c>
      <c r="D3157" s="5">
        <v>10000000</v>
      </c>
      <c r="E3157" s="5">
        <v>85300000</v>
      </c>
      <c r="F3157" s="5">
        <v>85300000</v>
      </c>
      <c r="G3157" s="5"/>
    </row>
    <row r="3158" spans="1:7">
      <c r="A3158" s="4">
        <v>3157</v>
      </c>
      <c r="B3158" s="6" t="s">
        <v>3104</v>
      </c>
      <c r="C3158" s="12" t="s">
        <v>4158</v>
      </c>
      <c r="D3158" s="5">
        <v>10000000</v>
      </c>
      <c r="E3158" s="5">
        <v>80238724</v>
      </c>
      <c r="F3158" s="5">
        <v>163876815</v>
      </c>
      <c r="G3158" s="5"/>
    </row>
    <row r="3159" spans="1:7">
      <c r="A3159" s="4">
        <v>3158</v>
      </c>
      <c r="B3159" s="6">
        <v>42376</v>
      </c>
      <c r="C3159" s="12" t="s">
        <v>4159</v>
      </c>
      <c r="D3159" s="5">
        <v>10000000</v>
      </c>
      <c r="E3159" s="5">
        <v>79042440</v>
      </c>
      <c r="F3159" s="5">
        <v>105642440</v>
      </c>
      <c r="G3159" s="5"/>
    </row>
    <row r="3160" spans="1:7">
      <c r="A3160" s="4">
        <v>3159</v>
      </c>
      <c r="B3160" s="6" t="s">
        <v>1904</v>
      </c>
      <c r="C3160" s="12" t="s">
        <v>4160</v>
      </c>
      <c r="D3160" s="5">
        <v>10000000</v>
      </c>
      <c r="E3160" s="5">
        <v>68353550</v>
      </c>
      <c r="F3160" s="5">
        <v>90453550</v>
      </c>
      <c r="G3160" s="5"/>
    </row>
    <row r="3161" spans="1:7">
      <c r="A3161" s="4">
        <v>3160</v>
      </c>
      <c r="B3161" s="6" t="s">
        <v>4161</v>
      </c>
      <c r="C3161" s="12" t="s">
        <v>4162</v>
      </c>
      <c r="D3161" s="5">
        <v>10000000</v>
      </c>
      <c r="E3161" s="5">
        <v>63465522</v>
      </c>
      <c r="F3161" s="5">
        <v>63465522</v>
      </c>
      <c r="G3161" s="5"/>
    </row>
    <row r="3162" spans="1:7">
      <c r="A3162" s="4">
        <v>3161</v>
      </c>
      <c r="B3162" s="6" t="s">
        <v>4163</v>
      </c>
      <c r="C3162" s="12" t="s">
        <v>4164</v>
      </c>
      <c r="D3162" s="5">
        <v>10000000</v>
      </c>
      <c r="E3162" s="5">
        <v>63300095</v>
      </c>
      <c r="F3162" s="5">
        <v>135759694</v>
      </c>
      <c r="G3162" s="5"/>
    </row>
    <row r="3163" spans="1:7">
      <c r="A3163" s="4">
        <v>3162</v>
      </c>
      <c r="B3163" s="6" t="s">
        <v>3215</v>
      </c>
      <c r="C3163" s="12" t="s">
        <v>4165</v>
      </c>
      <c r="D3163" s="5">
        <v>10000000</v>
      </c>
      <c r="E3163" s="5">
        <v>63257940</v>
      </c>
      <c r="F3163" s="5">
        <v>63320521</v>
      </c>
      <c r="G3163" s="5"/>
    </row>
    <row r="3164" spans="1:7">
      <c r="A3164" s="4">
        <v>3163</v>
      </c>
      <c r="B3164" s="6">
        <v>38534</v>
      </c>
      <c r="C3164" s="12" t="s">
        <v>4166</v>
      </c>
      <c r="D3164" s="5">
        <v>10000000</v>
      </c>
      <c r="E3164" s="5">
        <v>56094360</v>
      </c>
      <c r="F3164" s="5">
        <v>92094360</v>
      </c>
      <c r="G3164" s="5"/>
    </row>
    <row r="3165" spans="1:7">
      <c r="A3165" s="4">
        <v>3164</v>
      </c>
      <c r="B3165" s="6" t="s">
        <v>4167</v>
      </c>
      <c r="C3165" s="12" t="s">
        <v>4168</v>
      </c>
      <c r="D3165" s="5">
        <v>10000000</v>
      </c>
      <c r="E3165" s="5">
        <v>52293000</v>
      </c>
      <c r="F3165" s="5">
        <v>52293000</v>
      </c>
      <c r="G3165" s="5"/>
    </row>
    <row r="3166" spans="1:7">
      <c r="A3166" s="4">
        <v>3165</v>
      </c>
      <c r="B3166" s="6">
        <v>42130</v>
      </c>
      <c r="C3166" s="12" t="s">
        <v>4169</v>
      </c>
      <c r="D3166" s="5">
        <v>10000000</v>
      </c>
      <c r="E3166" s="5">
        <v>52218558</v>
      </c>
      <c r="F3166" s="5">
        <v>120678444</v>
      </c>
      <c r="G3166" s="5"/>
    </row>
    <row r="3167" spans="1:7">
      <c r="A3167" s="4">
        <v>3166</v>
      </c>
      <c r="B3167" s="6">
        <v>33644</v>
      </c>
      <c r="C3167" s="12" t="s">
        <v>4170</v>
      </c>
      <c r="D3167" s="5">
        <v>10000000</v>
      </c>
      <c r="E3167" s="5">
        <v>50752337</v>
      </c>
      <c r="F3167" s="5">
        <v>50752337</v>
      </c>
      <c r="G3167" s="5"/>
    </row>
    <row r="3168" spans="1:7">
      <c r="A3168" s="4">
        <v>3167</v>
      </c>
      <c r="B3168" s="6">
        <v>39975</v>
      </c>
      <c r="C3168" s="12" t="s">
        <v>4171</v>
      </c>
      <c r="D3168" s="5">
        <v>10000000</v>
      </c>
      <c r="E3168" s="5">
        <v>47566524</v>
      </c>
      <c r="F3168" s="5">
        <v>68722848</v>
      </c>
      <c r="G3168" s="5"/>
    </row>
    <row r="3169" spans="1:7">
      <c r="A3169" s="4">
        <v>3168</v>
      </c>
      <c r="B3169" s="6">
        <v>41004</v>
      </c>
      <c r="C3169" s="12" t="s">
        <v>4172</v>
      </c>
      <c r="D3169" s="5">
        <v>10000000</v>
      </c>
      <c r="E3169" s="5">
        <v>46383639</v>
      </c>
      <c r="F3169" s="5">
        <v>134639780</v>
      </c>
      <c r="G3169" s="5"/>
    </row>
    <row r="3170" spans="1:7">
      <c r="A3170" s="4">
        <v>3169</v>
      </c>
      <c r="B3170" s="6" t="s">
        <v>4173</v>
      </c>
      <c r="C3170" s="12" t="s">
        <v>4174</v>
      </c>
      <c r="D3170" s="5">
        <v>10000000</v>
      </c>
      <c r="E3170" s="5">
        <v>40485039</v>
      </c>
      <c r="F3170" s="5">
        <v>40485039</v>
      </c>
      <c r="G3170" s="5"/>
    </row>
    <row r="3171" spans="1:7">
      <c r="A3171" s="4">
        <v>3170</v>
      </c>
      <c r="B3171" s="6">
        <v>22746</v>
      </c>
      <c r="C3171" s="12" t="s">
        <v>4175</v>
      </c>
      <c r="D3171" s="5">
        <v>10000000</v>
      </c>
      <c r="E3171" s="5">
        <v>39100000</v>
      </c>
      <c r="F3171" s="5">
        <v>50100000</v>
      </c>
      <c r="G3171" s="5"/>
    </row>
    <row r="3172" spans="1:7">
      <c r="A3172" s="4">
        <v>3171</v>
      </c>
      <c r="B3172" s="6" t="s">
        <v>1926</v>
      </c>
      <c r="C3172" s="12" t="s">
        <v>4176</v>
      </c>
      <c r="D3172" s="5">
        <v>10000000</v>
      </c>
      <c r="E3172" s="5">
        <v>38623460</v>
      </c>
      <c r="F3172" s="5">
        <v>41004412</v>
      </c>
      <c r="G3172" s="5"/>
    </row>
    <row r="3173" spans="1:7">
      <c r="A3173" s="4">
        <v>3172</v>
      </c>
      <c r="B3173" s="6" t="s">
        <v>4177</v>
      </c>
      <c r="C3173" s="12" t="s">
        <v>4178</v>
      </c>
      <c r="D3173" s="5">
        <v>10000000</v>
      </c>
      <c r="E3173" s="5">
        <v>37904175</v>
      </c>
      <c r="F3173" s="5">
        <v>58939035</v>
      </c>
      <c r="G3173" s="5"/>
    </row>
    <row r="3174" spans="1:7">
      <c r="A3174" s="4">
        <v>3173</v>
      </c>
      <c r="B3174" s="6">
        <v>25154</v>
      </c>
      <c r="C3174" s="12" t="s">
        <v>4179</v>
      </c>
      <c r="D3174" s="5">
        <v>10000000</v>
      </c>
      <c r="E3174" s="5">
        <v>37402877</v>
      </c>
      <c r="F3174" s="5">
        <v>37402877</v>
      </c>
      <c r="G3174" s="5"/>
    </row>
    <row r="3175" spans="1:7">
      <c r="A3175" s="4">
        <v>3174</v>
      </c>
      <c r="B3175" s="6" t="s">
        <v>1914</v>
      </c>
      <c r="C3175" s="12" t="s">
        <v>4180</v>
      </c>
      <c r="D3175" s="5">
        <v>10000000</v>
      </c>
      <c r="E3175" s="5">
        <v>36696761</v>
      </c>
      <c r="F3175" s="5">
        <v>44451470</v>
      </c>
      <c r="G3175" s="5"/>
    </row>
    <row r="3176" spans="1:7">
      <c r="A3176" s="4">
        <v>3175</v>
      </c>
      <c r="B3176" s="6">
        <v>31327</v>
      </c>
      <c r="C3176" s="12" t="s">
        <v>4181</v>
      </c>
      <c r="D3176" s="5">
        <v>10000000</v>
      </c>
      <c r="E3176" s="5">
        <v>36230219</v>
      </c>
      <c r="F3176" s="5">
        <v>36230219</v>
      </c>
      <c r="G3176" s="5"/>
    </row>
    <row r="3177" spans="1:7">
      <c r="A3177" s="4">
        <v>3176</v>
      </c>
      <c r="B3177" s="6">
        <v>28195</v>
      </c>
      <c r="C3177" s="12" t="s">
        <v>1051</v>
      </c>
      <c r="D3177" s="5">
        <v>10000000</v>
      </c>
      <c r="E3177" s="5">
        <v>36000000</v>
      </c>
      <c r="F3177" s="5">
        <v>36000000</v>
      </c>
      <c r="G3177" s="5"/>
    </row>
    <row r="3178" spans="1:7">
      <c r="A3178" s="4">
        <v>3177</v>
      </c>
      <c r="B3178" s="6" t="s">
        <v>2009</v>
      </c>
      <c r="C3178" s="12" t="s">
        <v>4182</v>
      </c>
      <c r="D3178" s="5">
        <v>10000000</v>
      </c>
      <c r="E3178" s="5">
        <v>35819556</v>
      </c>
      <c r="F3178" s="5">
        <v>68220952</v>
      </c>
      <c r="G3178" s="5"/>
    </row>
    <row r="3179" spans="1:7">
      <c r="A3179" s="4">
        <v>3178</v>
      </c>
      <c r="B3179" s="6">
        <v>31147</v>
      </c>
      <c r="C3179" s="12" t="s">
        <v>4183</v>
      </c>
      <c r="D3179" s="5">
        <v>10000000</v>
      </c>
      <c r="E3179" s="5">
        <v>35073978</v>
      </c>
      <c r="F3179" s="5">
        <v>35073978</v>
      </c>
      <c r="G3179" s="5"/>
    </row>
    <row r="3180" spans="1:7">
      <c r="A3180" s="4">
        <v>3179</v>
      </c>
      <c r="B3180" s="6" t="s">
        <v>2033</v>
      </c>
      <c r="C3180" s="12" t="s">
        <v>4184</v>
      </c>
      <c r="D3180" s="5">
        <v>10000000</v>
      </c>
      <c r="E3180" s="5">
        <v>33679655</v>
      </c>
      <c r="F3180" s="5">
        <v>63354114</v>
      </c>
      <c r="G3180" s="5"/>
    </row>
    <row r="3181" spans="1:7">
      <c r="A3181" s="4">
        <v>3180</v>
      </c>
      <c r="B3181" s="6" t="s">
        <v>266</v>
      </c>
      <c r="C3181" s="12" t="s">
        <v>4185</v>
      </c>
      <c r="D3181" s="5">
        <v>10000000</v>
      </c>
      <c r="E3181" s="5">
        <v>33253609</v>
      </c>
      <c r="F3181" s="5">
        <v>33526835</v>
      </c>
      <c r="G3181" s="5"/>
    </row>
    <row r="3182" spans="1:7">
      <c r="A3182" s="4">
        <v>3181</v>
      </c>
      <c r="B3182" s="6">
        <v>42158</v>
      </c>
      <c r="C3182" s="12" t="s">
        <v>4186</v>
      </c>
      <c r="D3182" s="5">
        <v>10000000</v>
      </c>
      <c r="E3182" s="5">
        <v>33078266</v>
      </c>
      <c r="F3182" s="5">
        <v>90384306</v>
      </c>
      <c r="G3182" s="5"/>
    </row>
    <row r="3183" spans="1:7">
      <c r="A3183" s="4">
        <v>3182</v>
      </c>
      <c r="B3183" s="6" t="s">
        <v>4187</v>
      </c>
      <c r="C3183" s="12" t="s">
        <v>4188</v>
      </c>
      <c r="D3183" s="5">
        <v>10000000</v>
      </c>
      <c r="E3183" s="5">
        <v>33000000</v>
      </c>
      <c r="F3183" s="5">
        <v>33000000</v>
      </c>
      <c r="G3183" s="5"/>
    </row>
    <row r="3184" spans="1:7">
      <c r="A3184" s="4">
        <v>3183</v>
      </c>
      <c r="B3184" s="6">
        <v>33758</v>
      </c>
      <c r="C3184" s="12" t="s">
        <v>4189</v>
      </c>
      <c r="D3184" s="5">
        <v>10000000</v>
      </c>
      <c r="E3184" s="5">
        <v>32100816</v>
      </c>
      <c r="F3184" s="5">
        <v>32100816</v>
      </c>
      <c r="G3184" s="5"/>
    </row>
    <row r="3185" spans="1:7">
      <c r="A3185" s="4">
        <v>3184</v>
      </c>
      <c r="B3185" s="6" t="s">
        <v>3241</v>
      </c>
      <c r="C3185" s="12" t="s">
        <v>4190</v>
      </c>
      <c r="D3185" s="5">
        <v>10000000</v>
      </c>
      <c r="E3185" s="5">
        <v>31739160</v>
      </c>
      <c r="F3185" s="5">
        <v>33748648</v>
      </c>
      <c r="G3185" s="5"/>
    </row>
    <row r="3186" spans="1:7">
      <c r="A3186" s="4">
        <v>3185</v>
      </c>
      <c r="B3186" s="6">
        <v>39517</v>
      </c>
      <c r="C3186" s="12" t="s">
        <v>4191</v>
      </c>
      <c r="D3186" s="5">
        <v>10000000</v>
      </c>
      <c r="E3186" s="5">
        <v>31487293</v>
      </c>
      <c r="F3186" s="5">
        <v>33886017</v>
      </c>
      <c r="G3186" s="5"/>
    </row>
    <row r="3187" spans="1:7">
      <c r="A3187" s="4">
        <v>3186</v>
      </c>
      <c r="B3187" s="6">
        <v>36505</v>
      </c>
      <c r="C3187" s="12" t="s">
        <v>4192</v>
      </c>
      <c r="D3187" s="5">
        <v>10000000</v>
      </c>
      <c r="E3187" s="5">
        <v>30651422</v>
      </c>
      <c r="F3187" s="5">
        <v>43948865</v>
      </c>
      <c r="G3187" s="5"/>
    </row>
    <row r="3188" spans="1:7">
      <c r="A3188" s="4">
        <v>3187</v>
      </c>
      <c r="B3188" s="6" t="s">
        <v>983</v>
      </c>
      <c r="C3188" s="12" t="s">
        <v>4193</v>
      </c>
      <c r="D3188" s="5">
        <v>10000000</v>
      </c>
      <c r="E3188" s="5">
        <v>30306281</v>
      </c>
      <c r="F3188" s="5">
        <v>38067218</v>
      </c>
      <c r="G3188" s="5"/>
    </row>
    <row r="3189" spans="1:7">
      <c r="A3189" s="4">
        <v>3188</v>
      </c>
      <c r="B3189" s="6">
        <v>36750</v>
      </c>
      <c r="C3189" s="12" t="s">
        <v>4194</v>
      </c>
      <c r="D3189" s="5">
        <v>10000000</v>
      </c>
      <c r="E3189" s="5">
        <v>30093107</v>
      </c>
      <c r="F3189" s="5">
        <v>83593107</v>
      </c>
      <c r="G3189" s="5"/>
    </row>
    <row r="3190" spans="1:7">
      <c r="A3190" s="4">
        <v>3189</v>
      </c>
      <c r="B3190" s="6" t="s">
        <v>4195</v>
      </c>
      <c r="C3190" s="12" t="s">
        <v>4196</v>
      </c>
      <c r="D3190" s="5">
        <v>10000000</v>
      </c>
      <c r="E3190" s="5">
        <v>30050028</v>
      </c>
      <c r="F3190" s="5">
        <v>30050028</v>
      </c>
      <c r="G3190" s="5"/>
    </row>
    <row r="3191" spans="1:7">
      <c r="A3191" s="4">
        <v>3190</v>
      </c>
      <c r="B3191" s="6" t="s">
        <v>4197</v>
      </c>
      <c r="C3191" s="12" t="s">
        <v>4198</v>
      </c>
      <c r="D3191" s="5">
        <v>10000000</v>
      </c>
      <c r="E3191" s="5">
        <v>29500000</v>
      </c>
      <c r="F3191" s="5">
        <v>29500000</v>
      </c>
      <c r="G3191" s="5"/>
    </row>
    <row r="3192" spans="1:7">
      <c r="A3192" s="4">
        <v>3191</v>
      </c>
      <c r="B3192" s="6" t="s">
        <v>4199</v>
      </c>
      <c r="C3192" s="12" t="s">
        <v>4200</v>
      </c>
      <c r="D3192" s="5">
        <v>10000000</v>
      </c>
      <c r="E3192" s="5">
        <v>29317886</v>
      </c>
      <c r="F3192" s="5">
        <v>29317886</v>
      </c>
      <c r="G3192" s="5"/>
    </row>
    <row r="3193" spans="1:7">
      <c r="A3193" s="4">
        <v>3192</v>
      </c>
      <c r="B3193" s="6" t="s">
        <v>3388</v>
      </c>
      <c r="C3193" s="12" t="s">
        <v>4201</v>
      </c>
      <c r="D3193" s="5">
        <v>10000000</v>
      </c>
      <c r="E3193" s="5">
        <v>28873374</v>
      </c>
      <c r="F3193" s="5">
        <v>68541786</v>
      </c>
      <c r="G3193" s="5"/>
    </row>
    <row r="3194" spans="1:7">
      <c r="A3194" s="4">
        <v>3193</v>
      </c>
      <c r="B3194" s="6">
        <v>37416</v>
      </c>
      <c r="C3194" s="12" t="s">
        <v>4202</v>
      </c>
      <c r="D3194" s="5">
        <v>10000000</v>
      </c>
      <c r="E3194" s="5">
        <v>28564995</v>
      </c>
      <c r="F3194" s="5">
        <v>34364995</v>
      </c>
      <c r="G3194" s="5"/>
    </row>
    <row r="3195" spans="1:7">
      <c r="A3195" s="4">
        <v>3194</v>
      </c>
      <c r="B3195" s="6">
        <v>38878</v>
      </c>
      <c r="C3195" s="12" t="s">
        <v>4203</v>
      </c>
      <c r="D3195" s="5">
        <v>10000000</v>
      </c>
      <c r="E3195" s="5">
        <v>28444855</v>
      </c>
      <c r="F3195" s="5">
        <v>38364855</v>
      </c>
      <c r="G3195" s="5"/>
    </row>
    <row r="3196" spans="1:7">
      <c r="A3196" s="4">
        <v>3195</v>
      </c>
      <c r="B3196" s="6" t="s">
        <v>4204</v>
      </c>
      <c r="C3196" s="12" t="s">
        <v>4205</v>
      </c>
      <c r="D3196" s="5">
        <v>10000000</v>
      </c>
      <c r="E3196" s="5">
        <v>27740955</v>
      </c>
      <c r="F3196" s="5">
        <v>54104225</v>
      </c>
      <c r="G3196" s="5"/>
    </row>
    <row r="3197" spans="1:7">
      <c r="A3197" s="4">
        <v>3196</v>
      </c>
      <c r="B3197" s="6">
        <v>42583</v>
      </c>
      <c r="C3197" s="12" t="s">
        <v>4206</v>
      </c>
      <c r="D3197" s="5">
        <v>10000000</v>
      </c>
      <c r="E3197" s="5">
        <v>26594261</v>
      </c>
      <c r="F3197" s="5">
        <v>39803818</v>
      </c>
      <c r="G3197" s="5"/>
    </row>
    <row r="3198" spans="1:7">
      <c r="A3198" s="4">
        <v>3197</v>
      </c>
      <c r="B3198" s="6">
        <v>39975</v>
      </c>
      <c r="C3198" s="12" t="s">
        <v>4207</v>
      </c>
      <c r="D3198" s="5">
        <v>10000000</v>
      </c>
      <c r="E3198" s="5">
        <v>26218170</v>
      </c>
      <c r="F3198" s="5">
        <v>49486874</v>
      </c>
      <c r="G3198" s="5"/>
    </row>
    <row r="3199" spans="1:7">
      <c r="A3199" s="4">
        <v>3198</v>
      </c>
      <c r="B3199" s="6" t="s">
        <v>4208</v>
      </c>
      <c r="C3199" s="12" t="s">
        <v>4209</v>
      </c>
      <c r="D3199" s="5">
        <v>10000000</v>
      </c>
      <c r="E3199" s="5">
        <v>25697647</v>
      </c>
      <c r="F3199" s="5">
        <v>25697647</v>
      </c>
      <c r="G3199" s="5"/>
    </row>
    <row r="3200" spans="1:7">
      <c r="A3200" s="4">
        <v>3199</v>
      </c>
      <c r="B3200" s="6">
        <v>36135</v>
      </c>
      <c r="C3200" s="12" t="s">
        <v>4210</v>
      </c>
      <c r="D3200" s="5">
        <v>10000000</v>
      </c>
      <c r="E3200" s="5">
        <v>25358996</v>
      </c>
      <c r="F3200" s="5">
        <v>25358996</v>
      </c>
      <c r="G3200" s="5"/>
    </row>
    <row r="3201" spans="1:7">
      <c r="A3201" s="4">
        <v>3200</v>
      </c>
      <c r="B3201" s="6" t="s">
        <v>506</v>
      </c>
      <c r="C3201" s="12" t="s">
        <v>4211</v>
      </c>
      <c r="D3201" s="5">
        <v>10000000</v>
      </c>
      <c r="E3201" s="5">
        <v>24397469</v>
      </c>
      <c r="F3201" s="5">
        <v>24660323</v>
      </c>
      <c r="G3201" s="5"/>
    </row>
    <row r="3202" spans="1:7">
      <c r="A3202" s="4">
        <v>3201</v>
      </c>
      <c r="B3202" s="6" t="s">
        <v>2252</v>
      </c>
      <c r="C3202" s="12" t="s">
        <v>4212</v>
      </c>
      <c r="D3202" s="5">
        <v>10000000</v>
      </c>
      <c r="E3202" s="5">
        <v>21590086</v>
      </c>
      <c r="F3202" s="5">
        <v>31556959</v>
      </c>
      <c r="G3202" s="5"/>
    </row>
    <row r="3203" spans="1:7">
      <c r="A3203" s="4">
        <v>3202</v>
      </c>
      <c r="B3203" s="6">
        <v>40523</v>
      </c>
      <c r="C3203" s="12" t="s">
        <v>4213</v>
      </c>
      <c r="D3203" s="5">
        <v>10000000</v>
      </c>
      <c r="E3203" s="5">
        <v>21416355</v>
      </c>
      <c r="F3203" s="5">
        <v>78693371</v>
      </c>
      <c r="G3203" s="5"/>
    </row>
    <row r="3204" spans="1:7">
      <c r="A3204" s="4">
        <v>3203</v>
      </c>
      <c r="B3204" s="6" t="s">
        <v>2600</v>
      </c>
      <c r="C3204" s="12" t="s">
        <v>4214</v>
      </c>
      <c r="D3204" s="5">
        <v>10000000</v>
      </c>
      <c r="E3204" s="5">
        <v>20766000</v>
      </c>
      <c r="F3204" s="5">
        <v>20766000</v>
      </c>
      <c r="G3204" s="5"/>
    </row>
    <row r="3205" spans="1:7">
      <c r="A3205" s="4">
        <v>3204</v>
      </c>
      <c r="B3205" s="6">
        <v>36924</v>
      </c>
      <c r="C3205" s="12" t="s">
        <v>4215</v>
      </c>
      <c r="D3205" s="5">
        <v>10000000</v>
      </c>
      <c r="E3205" s="5">
        <v>20384136</v>
      </c>
      <c r="F3205" s="5">
        <v>20384136</v>
      </c>
      <c r="G3205" s="5"/>
    </row>
    <row r="3206" spans="1:7">
      <c r="A3206" s="4">
        <v>3205</v>
      </c>
      <c r="B3206" s="6">
        <v>38966</v>
      </c>
      <c r="C3206" s="12" t="s">
        <v>4216</v>
      </c>
      <c r="D3206" s="5">
        <v>10000000</v>
      </c>
      <c r="E3206" s="5">
        <v>20342852</v>
      </c>
      <c r="F3206" s="5">
        <v>26716191</v>
      </c>
      <c r="G3206" s="5"/>
    </row>
    <row r="3207" spans="1:7">
      <c r="A3207" s="4">
        <v>3206</v>
      </c>
      <c r="B3207" s="6" t="s">
        <v>2273</v>
      </c>
      <c r="C3207" s="12" t="s">
        <v>4217</v>
      </c>
      <c r="D3207" s="5">
        <v>10000000</v>
      </c>
      <c r="E3207" s="5">
        <v>20342161</v>
      </c>
      <c r="F3207" s="5">
        <v>21851362</v>
      </c>
      <c r="G3207" s="5"/>
    </row>
    <row r="3208" spans="1:7">
      <c r="A3208" s="4">
        <v>3207</v>
      </c>
      <c r="B3208" s="6" t="s">
        <v>1018</v>
      </c>
      <c r="C3208" s="12" t="s">
        <v>4218</v>
      </c>
      <c r="D3208" s="5">
        <v>10000000</v>
      </c>
      <c r="E3208" s="5">
        <v>19843795</v>
      </c>
      <c r="F3208" s="5">
        <v>30143795</v>
      </c>
      <c r="G3208" s="5"/>
    </row>
    <row r="3209" spans="1:7">
      <c r="A3209" s="4">
        <v>3208</v>
      </c>
      <c r="B3209" s="6" t="s">
        <v>4219</v>
      </c>
      <c r="C3209" s="12" t="s">
        <v>4220</v>
      </c>
      <c r="D3209" s="5">
        <v>10000000</v>
      </c>
      <c r="E3209" s="5">
        <v>18272447</v>
      </c>
      <c r="F3209" s="5">
        <v>18272447</v>
      </c>
      <c r="G3209" s="5"/>
    </row>
    <row r="3210" spans="1:7">
      <c r="A3210" s="4">
        <v>3209</v>
      </c>
      <c r="B3210" s="6" t="s">
        <v>729</v>
      </c>
      <c r="C3210" s="12" t="s">
        <v>4221</v>
      </c>
      <c r="D3210" s="5">
        <v>10000000</v>
      </c>
      <c r="E3210" s="5">
        <v>17657973</v>
      </c>
      <c r="F3210" s="5">
        <v>17657973</v>
      </c>
      <c r="G3210" s="5"/>
    </row>
    <row r="3211" spans="1:7">
      <c r="A3211" s="4">
        <v>3210</v>
      </c>
      <c r="B3211" s="6" t="s">
        <v>4222</v>
      </c>
      <c r="C3211" s="12" t="s">
        <v>4223</v>
      </c>
      <c r="D3211" s="5">
        <v>10000000</v>
      </c>
      <c r="E3211" s="5">
        <v>17536256</v>
      </c>
      <c r="F3211" s="5">
        <v>17536256</v>
      </c>
      <c r="G3211" s="5"/>
    </row>
    <row r="3212" spans="1:7">
      <c r="A3212" s="4">
        <v>3211</v>
      </c>
      <c r="B3212" s="6" t="s">
        <v>1087</v>
      </c>
      <c r="C3212" s="12" t="s">
        <v>4224</v>
      </c>
      <c r="D3212" s="5">
        <v>10000000</v>
      </c>
      <c r="E3212" s="5">
        <v>17380866</v>
      </c>
      <c r="F3212" s="5">
        <v>17433072</v>
      </c>
      <c r="G3212" s="5"/>
    </row>
    <row r="3213" spans="1:7">
      <c r="A3213" s="4">
        <v>3212</v>
      </c>
      <c r="B3213" s="6">
        <v>36111</v>
      </c>
      <c r="C3213" s="12" t="s">
        <v>4225</v>
      </c>
      <c r="D3213" s="5">
        <v>10000000</v>
      </c>
      <c r="E3213" s="5">
        <v>17105219</v>
      </c>
      <c r="F3213" s="5">
        <v>19080435</v>
      </c>
      <c r="G3213" s="5"/>
    </row>
    <row r="3214" spans="1:7">
      <c r="A3214" s="4">
        <v>3213</v>
      </c>
      <c r="B3214" s="6" t="s">
        <v>4226</v>
      </c>
      <c r="C3214" s="12" t="s">
        <v>4227</v>
      </c>
      <c r="D3214" s="5">
        <v>10000000</v>
      </c>
      <c r="E3214" s="5">
        <v>16667084</v>
      </c>
      <c r="F3214" s="5">
        <v>16667084</v>
      </c>
      <c r="G3214" s="5"/>
    </row>
    <row r="3215" spans="1:7">
      <c r="A3215" s="4">
        <v>3214</v>
      </c>
      <c r="B3215" s="6" t="s">
        <v>4228</v>
      </c>
      <c r="C3215" s="12" t="s">
        <v>4229</v>
      </c>
      <c r="D3215" s="5">
        <v>10000000</v>
      </c>
      <c r="E3215" s="5">
        <v>16535005</v>
      </c>
      <c r="F3215" s="5">
        <v>19535005</v>
      </c>
      <c r="G3215" s="5"/>
    </row>
    <row r="3216" spans="1:7">
      <c r="A3216" s="4">
        <v>3215</v>
      </c>
      <c r="B3216" s="6">
        <v>32940</v>
      </c>
      <c r="C3216" s="12" t="s">
        <v>4230</v>
      </c>
      <c r="D3216" s="5">
        <v>10000000</v>
      </c>
      <c r="E3216" s="5">
        <v>16153000</v>
      </c>
      <c r="F3216" s="5">
        <v>16153000</v>
      </c>
      <c r="G3216" s="5"/>
    </row>
    <row r="3217" spans="1:7">
      <c r="A3217" s="4">
        <v>3216</v>
      </c>
      <c r="B3217" s="6" t="s">
        <v>1757</v>
      </c>
      <c r="C3217" s="12" t="s">
        <v>4231</v>
      </c>
      <c r="D3217" s="5">
        <v>10000000</v>
      </c>
      <c r="E3217" s="5">
        <v>16033556</v>
      </c>
      <c r="F3217" s="5">
        <v>17033556</v>
      </c>
      <c r="G3217" s="5"/>
    </row>
    <row r="3218" spans="1:7">
      <c r="A3218" s="4">
        <v>3217</v>
      </c>
      <c r="B3218" s="6" t="s">
        <v>567</v>
      </c>
      <c r="C3218" s="12" t="s">
        <v>4232</v>
      </c>
      <c r="D3218" s="5">
        <v>10000000</v>
      </c>
      <c r="E3218" s="5">
        <v>15417771</v>
      </c>
      <c r="F3218" s="5">
        <v>28649556</v>
      </c>
      <c r="G3218" s="5"/>
    </row>
    <row r="3219" spans="1:7">
      <c r="A3219" s="4">
        <v>3218</v>
      </c>
      <c r="B3219" s="6" t="s">
        <v>4233</v>
      </c>
      <c r="C3219" s="12" t="s">
        <v>4234</v>
      </c>
      <c r="D3219" s="5">
        <v>10000000</v>
      </c>
      <c r="E3219" s="5">
        <v>15198912</v>
      </c>
      <c r="F3219" s="5">
        <v>15198912</v>
      </c>
      <c r="G3219" s="5"/>
    </row>
    <row r="3220" spans="1:7">
      <c r="A3220" s="4">
        <v>3219</v>
      </c>
      <c r="B3220" s="6">
        <v>36497</v>
      </c>
      <c r="C3220" s="12" t="s">
        <v>4235</v>
      </c>
      <c r="D3220" s="5">
        <v>10000000</v>
      </c>
      <c r="E3220" s="5">
        <v>15164492</v>
      </c>
      <c r="F3220" s="5">
        <v>15164492</v>
      </c>
      <c r="G3220" s="5"/>
    </row>
    <row r="3221" spans="1:7">
      <c r="A3221" s="4">
        <v>3220</v>
      </c>
      <c r="B3221" s="6" t="s">
        <v>1979</v>
      </c>
      <c r="C3221" s="12" t="s">
        <v>4236</v>
      </c>
      <c r="D3221" s="5">
        <v>10000000</v>
      </c>
      <c r="E3221" s="5">
        <v>15122676</v>
      </c>
      <c r="F3221" s="5">
        <v>15297318</v>
      </c>
      <c r="G3221" s="5"/>
    </row>
    <row r="3222" spans="1:7">
      <c r="A3222" s="4">
        <v>3221</v>
      </c>
      <c r="B3222" s="6" t="s">
        <v>129</v>
      </c>
      <c r="C3222" s="12" t="s">
        <v>4237</v>
      </c>
      <c r="D3222" s="5">
        <v>10000000</v>
      </c>
      <c r="E3222" s="5">
        <v>14597405</v>
      </c>
      <c r="F3222" s="5">
        <v>34240572</v>
      </c>
      <c r="G3222" s="5"/>
    </row>
    <row r="3223" spans="1:7">
      <c r="A3223" s="4">
        <v>3222</v>
      </c>
      <c r="B3223" s="6" t="s">
        <v>1030</v>
      </c>
      <c r="C3223" s="12" t="s">
        <v>4238</v>
      </c>
      <c r="D3223" s="5">
        <v>10000000</v>
      </c>
      <c r="E3223" s="5">
        <v>14482031</v>
      </c>
      <c r="F3223" s="5">
        <v>15875318</v>
      </c>
      <c r="G3223" s="5"/>
    </row>
    <row r="3224" spans="1:7">
      <c r="A3224" s="4">
        <v>3223</v>
      </c>
      <c r="B3224" s="6" t="s">
        <v>1438</v>
      </c>
      <c r="C3224" s="12" t="s">
        <v>4239</v>
      </c>
      <c r="D3224" s="5">
        <v>10000000</v>
      </c>
      <c r="E3224" s="5">
        <v>13684949</v>
      </c>
      <c r="F3224" s="5">
        <v>13684949</v>
      </c>
      <c r="G3224" s="5"/>
    </row>
    <row r="3225" spans="1:7">
      <c r="A3225" s="4">
        <v>3224</v>
      </c>
      <c r="B3225" s="6" t="s">
        <v>4240</v>
      </c>
      <c r="C3225" s="12" t="s">
        <v>4241</v>
      </c>
      <c r="D3225" s="5">
        <v>10000000</v>
      </c>
      <c r="E3225" s="5">
        <v>12589255</v>
      </c>
      <c r="F3225" s="5">
        <v>17300838</v>
      </c>
      <c r="G3225" s="5"/>
    </row>
    <row r="3226" spans="1:7">
      <c r="A3226" s="4">
        <v>3225</v>
      </c>
      <c r="B3226" s="6" t="s">
        <v>4242</v>
      </c>
      <c r="C3226" s="12" t="s">
        <v>4243</v>
      </c>
      <c r="D3226" s="5">
        <v>10000000</v>
      </c>
      <c r="E3226" s="5">
        <v>12554569</v>
      </c>
      <c r="F3226" s="5">
        <v>12554569</v>
      </c>
      <c r="G3226" s="5"/>
    </row>
    <row r="3227" spans="1:7">
      <c r="A3227" s="4">
        <v>3226</v>
      </c>
      <c r="B3227" s="6" t="s">
        <v>1732</v>
      </c>
      <c r="C3227" s="12" t="s">
        <v>4244</v>
      </c>
      <c r="D3227" s="5">
        <v>10000000</v>
      </c>
      <c r="E3227" s="5">
        <v>12008642</v>
      </c>
      <c r="F3227" s="5">
        <v>44567606</v>
      </c>
      <c r="G3227" s="5"/>
    </row>
    <row r="3228" spans="1:7">
      <c r="A3228" s="4">
        <v>3227</v>
      </c>
      <c r="B3228" s="6" t="s">
        <v>1660</v>
      </c>
      <c r="C3228" s="12" t="s">
        <v>4245</v>
      </c>
      <c r="D3228" s="5">
        <v>10000000</v>
      </c>
      <c r="E3228" s="5">
        <v>11748661</v>
      </c>
      <c r="F3228" s="5">
        <v>11924041</v>
      </c>
      <c r="G3228" s="5"/>
    </row>
    <row r="3229" spans="1:7">
      <c r="A3229" s="4">
        <v>3228</v>
      </c>
      <c r="B3229" s="6">
        <v>37137</v>
      </c>
      <c r="C3229" s="12" t="s">
        <v>4246</v>
      </c>
      <c r="D3229" s="5">
        <v>10000000</v>
      </c>
      <c r="E3229" s="5">
        <v>11560259</v>
      </c>
      <c r="F3229" s="5">
        <v>19860259</v>
      </c>
      <c r="G3229" s="5"/>
    </row>
    <row r="3230" spans="1:7">
      <c r="A3230" s="4">
        <v>3229</v>
      </c>
      <c r="B3230" s="6" t="s">
        <v>4247</v>
      </c>
      <c r="C3230" s="12" t="s">
        <v>4248</v>
      </c>
      <c r="D3230" s="5">
        <v>10000000</v>
      </c>
      <c r="E3230" s="5">
        <v>10827813</v>
      </c>
      <c r="F3230" s="5">
        <v>12179708</v>
      </c>
      <c r="G3230" s="5"/>
    </row>
    <row r="3231" spans="1:7">
      <c r="A3231" s="4">
        <v>3230</v>
      </c>
      <c r="B3231" s="6" t="s">
        <v>752</v>
      </c>
      <c r="C3231" s="12" t="s">
        <v>4249</v>
      </c>
      <c r="D3231" s="5">
        <v>10000000</v>
      </c>
      <c r="E3231" s="5">
        <v>10571408</v>
      </c>
      <c r="F3231" s="5">
        <v>10571408</v>
      </c>
      <c r="G3231" s="5"/>
    </row>
    <row r="3232" spans="1:7">
      <c r="A3232" s="4">
        <v>3231</v>
      </c>
      <c r="B3232" s="6">
        <v>36470</v>
      </c>
      <c r="C3232" s="12" t="s">
        <v>4250</v>
      </c>
      <c r="D3232" s="5">
        <v>10000000</v>
      </c>
      <c r="E3232" s="5">
        <v>10019109</v>
      </c>
      <c r="F3232" s="5">
        <v>10019109</v>
      </c>
      <c r="G3232" s="5"/>
    </row>
    <row r="3233" spans="1:7">
      <c r="A3233" s="4">
        <v>3232</v>
      </c>
      <c r="B3233" s="6" t="s">
        <v>804</v>
      </c>
      <c r="C3233" s="12" t="s">
        <v>4251</v>
      </c>
      <c r="D3233" s="5">
        <v>10000000</v>
      </c>
      <c r="E3233" s="5">
        <v>9949470</v>
      </c>
      <c r="F3233" s="5">
        <v>21094974</v>
      </c>
      <c r="G3233" s="5"/>
    </row>
    <row r="3234" spans="1:7">
      <c r="A3234" s="4">
        <v>3233</v>
      </c>
      <c r="B3234" s="6">
        <v>38237</v>
      </c>
      <c r="C3234" s="12" t="s">
        <v>4252</v>
      </c>
      <c r="D3234" s="5">
        <v>10000000</v>
      </c>
      <c r="E3234" s="5">
        <v>9408183</v>
      </c>
      <c r="F3234" s="5">
        <v>9408183</v>
      </c>
      <c r="G3234" s="5"/>
    </row>
    <row r="3235" spans="1:7">
      <c r="A3235" s="4">
        <v>3234</v>
      </c>
      <c r="B3235" s="6" t="s">
        <v>1477</v>
      </c>
      <c r="C3235" s="12" t="s">
        <v>4253</v>
      </c>
      <c r="D3235" s="5">
        <v>10000000</v>
      </c>
      <c r="E3235" s="5">
        <v>8840453</v>
      </c>
      <c r="F3235" s="5">
        <v>31164747</v>
      </c>
      <c r="G3235" s="5"/>
    </row>
    <row r="3236" spans="1:7">
      <c r="A3236" s="4">
        <v>3235</v>
      </c>
      <c r="B3236" s="6" t="s">
        <v>4254</v>
      </c>
      <c r="C3236" s="12" t="s">
        <v>4255</v>
      </c>
      <c r="D3236" s="5">
        <v>10000000</v>
      </c>
      <c r="E3236" s="5">
        <v>8801940</v>
      </c>
      <c r="F3236" s="5">
        <v>8801940</v>
      </c>
      <c r="G3236" s="5"/>
    </row>
    <row r="3237" spans="1:7">
      <c r="A3237" s="4">
        <v>3236</v>
      </c>
      <c r="B3237" s="6" t="s">
        <v>169</v>
      </c>
      <c r="C3237" s="12" t="s">
        <v>4256</v>
      </c>
      <c r="D3237" s="5">
        <v>10000000</v>
      </c>
      <c r="E3237" s="5">
        <v>8525600</v>
      </c>
      <c r="F3237" s="5">
        <v>8629895</v>
      </c>
      <c r="G3237" s="5"/>
    </row>
    <row r="3238" spans="1:7">
      <c r="A3238" s="4">
        <v>3237</v>
      </c>
      <c r="B3238" s="6" t="s">
        <v>326</v>
      </c>
      <c r="C3238" s="12" t="s">
        <v>4257</v>
      </c>
      <c r="D3238" s="5">
        <v>10000000</v>
      </c>
      <c r="E3238" s="5">
        <v>8112414</v>
      </c>
      <c r="F3238" s="5">
        <v>14156753</v>
      </c>
      <c r="G3238" s="5"/>
    </row>
    <row r="3239" spans="1:7">
      <c r="A3239" s="4">
        <v>3238</v>
      </c>
      <c r="B3239" s="6" t="s">
        <v>1016</v>
      </c>
      <c r="C3239" s="12" t="s">
        <v>4258</v>
      </c>
      <c r="D3239" s="5">
        <v>10000000</v>
      </c>
      <c r="E3239" s="5">
        <v>7779614</v>
      </c>
      <c r="F3239" s="5">
        <v>7843145</v>
      </c>
      <c r="G3239" s="5"/>
    </row>
    <row r="3240" spans="1:7">
      <c r="A3240" s="4">
        <v>3239</v>
      </c>
      <c r="B3240" s="6" t="s">
        <v>321</v>
      </c>
      <c r="C3240" s="12" t="s">
        <v>4259</v>
      </c>
      <c r="D3240" s="5">
        <v>10000000</v>
      </c>
      <c r="E3240" s="5">
        <v>7582065</v>
      </c>
      <c r="F3240" s="5">
        <v>13423176</v>
      </c>
      <c r="G3240" s="5"/>
    </row>
    <row r="3241" spans="1:7">
      <c r="A3241" s="4">
        <v>3240</v>
      </c>
      <c r="B3241" s="6">
        <v>39449</v>
      </c>
      <c r="C3241" s="12" t="s">
        <v>4260</v>
      </c>
      <c r="D3241" s="5">
        <v>10000000</v>
      </c>
      <c r="E3241" s="5">
        <v>7570127</v>
      </c>
      <c r="F3241" s="5">
        <v>21596074</v>
      </c>
      <c r="G3241" s="5"/>
    </row>
    <row r="3242" spans="1:7">
      <c r="A3242" s="4">
        <v>3241</v>
      </c>
      <c r="B3242" s="6" t="s">
        <v>4261</v>
      </c>
      <c r="C3242" s="12" t="s">
        <v>4262</v>
      </c>
      <c r="D3242" s="5">
        <v>10000000</v>
      </c>
      <c r="E3242" s="5">
        <v>7316658</v>
      </c>
      <c r="F3242" s="5">
        <v>8378853</v>
      </c>
      <c r="G3242" s="5"/>
    </row>
    <row r="3243" spans="1:7">
      <c r="A3243" s="4">
        <v>3242</v>
      </c>
      <c r="B3243" s="6" t="s">
        <v>118</v>
      </c>
      <c r="C3243" s="12" t="s">
        <v>4263</v>
      </c>
      <c r="D3243" s="5">
        <v>10000000</v>
      </c>
      <c r="E3243" s="5">
        <v>7078738</v>
      </c>
      <c r="F3243" s="5">
        <v>11766959</v>
      </c>
      <c r="G3243" s="5"/>
    </row>
    <row r="3244" spans="1:7">
      <c r="A3244" s="4">
        <v>3243</v>
      </c>
      <c r="B3244" s="6">
        <v>38729</v>
      </c>
      <c r="C3244" s="12" t="s">
        <v>4264</v>
      </c>
      <c r="D3244" s="5">
        <v>10000000</v>
      </c>
      <c r="E3244" s="5">
        <v>7027762</v>
      </c>
      <c r="F3244" s="5">
        <v>14321070</v>
      </c>
      <c r="G3244" s="5"/>
    </row>
    <row r="3245" spans="1:7">
      <c r="A3245" s="4">
        <v>3244</v>
      </c>
      <c r="B3245" s="6">
        <v>40849</v>
      </c>
      <c r="C3245" s="12" t="s">
        <v>4265</v>
      </c>
      <c r="D3245" s="5">
        <v>10000000</v>
      </c>
      <c r="E3245" s="5">
        <v>6861102</v>
      </c>
      <c r="F3245" s="5">
        <v>7862131</v>
      </c>
      <c r="G3245" s="5"/>
    </row>
    <row r="3246" spans="1:7">
      <c r="A3246" s="4">
        <v>3245</v>
      </c>
      <c r="B3246" s="6" t="s">
        <v>3674</v>
      </c>
      <c r="C3246" s="12" t="s">
        <v>4266</v>
      </c>
      <c r="D3246" s="5">
        <v>10000000</v>
      </c>
      <c r="E3246" s="5">
        <v>6810754</v>
      </c>
      <c r="F3246" s="5">
        <v>8890094</v>
      </c>
      <c r="G3246" s="5"/>
    </row>
    <row r="3247" spans="1:7">
      <c r="A3247" s="4">
        <v>3246</v>
      </c>
      <c r="B3247" s="6" t="s">
        <v>3147</v>
      </c>
      <c r="C3247" s="12" t="s">
        <v>4267</v>
      </c>
      <c r="D3247" s="5">
        <v>10000000</v>
      </c>
      <c r="E3247" s="5">
        <v>6719864</v>
      </c>
      <c r="F3247" s="5">
        <v>6719864</v>
      </c>
      <c r="G3247" s="5"/>
    </row>
    <row r="3248" spans="1:7">
      <c r="A3248" s="4">
        <v>3247</v>
      </c>
      <c r="B3248" s="6" t="s">
        <v>1748</v>
      </c>
      <c r="C3248" s="12" t="s">
        <v>4268</v>
      </c>
      <c r="D3248" s="5">
        <v>10000000</v>
      </c>
      <c r="E3248" s="5">
        <v>6491969</v>
      </c>
      <c r="F3248" s="5">
        <v>6491969</v>
      </c>
      <c r="G3248" s="5"/>
    </row>
    <row r="3249" spans="1:7">
      <c r="A3249" s="4">
        <v>3248</v>
      </c>
      <c r="B3249" s="6" t="s">
        <v>1067</v>
      </c>
      <c r="C3249" s="12" t="s">
        <v>4269</v>
      </c>
      <c r="D3249" s="5">
        <v>10000000</v>
      </c>
      <c r="E3249" s="5">
        <v>6197866</v>
      </c>
      <c r="F3249" s="5">
        <v>6197866</v>
      </c>
      <c r="G3249" s="5"/>
    </row>
    <row r="3250" spans="1:7">
      <c r="A3250" s="4">
        <v>3249</v>
      </c>
      <c r="B3250" s="6">
        <v>37320</v>
      </c>
      <c r="C3250" s="12" t="s">
        <v>4270</v>
      </c>
      <c r="D3250" s="5">
        <v>10000000</v>
      </c>
      <c r="E3250" s="5">
        <v>6044618</v>
      </c>
      <c r="F3250" s="5">
        <v>6244618</v>
      </c>
      <c r="G3250" s="5"/>
    </row>
    <row r="3251" spans="1:7">
      <c r="A3251" s="4">
        <v>3250</v>
      </c>
      <c r="B3251" s="6" t="s">
        <v>4271</v>
      </c>
      <c r="C3251" s="12" t="s">
        <v>4272</v>
      </c>
      <c r="D3251" s="5">
        <v>10000000</v>
      </c>
      <c r="E3251" s="5">
        <v>6003262</v>
      </c>
      <c r="F3251" s="5">
        <v>33512260</v>
      </c>
      <c r="G3251" s="5"/>
    </row>
    <row r="3252" spans="1:7">
      <c r="A3252" s="4">
        <v>3251</v>
      </c>
      <c r="B3252" s="6" t="s">
        <v>4273</v>
      </c>
      <c r="C3252" s="12" t="s">
        <v>4274</v>
      </c>
      <c r="D3252" s="5">
        <v>10000000</v>
      </c>
      <c r="E3252" s="5">
        <v>6000000</v>
      </c>
      <c r="F3252" s="5">
        <v>6000000</v>
      </c>
      <c r="G3252" s="5"/>
    </row>
    <row r="3253" spans="1:7">
      <c r="A3253" s="4">
        <v>3252</v>
      </c>
      <c r="B3253" s="6" t="s">
        <v>425</v>
      </c>
      <c r="C3253" s="12" t="s">
        <v>4275</v>
      </c>
      <c r="D3253" s="5">
        <v>10000000</v>
      </c>
      <c r="E3253" s="5">
        <v>5637066</v>
      </c>
      <c r="F3253" s="5">
        <v>7501132</v>
      </c>
      <c r="G3253" s="5"/>
    </row>
    <row r="3254" spans="1:7">
      <c r="A3254" s="4">
        <v>3253</v>
      </c>
      <c r="B3254" s="6">
        <v>39179</v>
      </c>
      <c r="C3254" s="12" t="s">
        <v>4276</v>
      </c>
      <c r="D3254" s="5">
        <v>10000000</v>
      </c>
      <c r="E3254" s="5">
        <v>5490423</v>
      </c>
      <c r="F3254" s="5">
        <v>7037886</v>
      </c>
      <c r="G3254" s="5"/>
    </row>
    <row r="3255" spans="1:7">
      <c r="A3255" s="4">
        <v>3254</v>
      </c>
      <c r="B3255" s="6">
        <v>36650</v>
      </c>
      <c r="C3255" s="12" t="s">
        <v>4277</v>
      </c>
      <c r="D3255" s="5">
        <v>10000000</v>
      </c>
      <c r="E3255" s="5">
        <v>5241315</v>
      </c>
      <c r="F3255" s="5">
        <v>5241315</v>
      </c>
      <c r="G3255" s="5"/>
    </row>
    <row r="3256" spans="1:7">
      <c r="A3256" s="4">
        <v>3255</v>
      </c>
      <c r="B3256" s="6" t="s">
        <v>49</v>
      </c>
      <c r="C3256" s="12" t="s">
        <v>4278</v>
      </c>
      <c r="D3256" s="5">
        <v>10000000</v>
      </c>
      <c r="E3256" s="5">
        <v>5005465</v>
      </c>
      <c r="F3256" s="5">
        <v>15132211</v>
      </c>
      <c r="G3256" s="5"/>
    </row>
    <row r="3257" spans="1:7">
      <c r="A3257" s="4">
        <v>3256</v>
      </c>
      <c r="B3257" s="6" t="s">
        <v>3294</v>
      </c>
      <c r="C3257" s="12" t="s">
        <v>4279</v>
      </c>
      <c r="D3257" s="5">
        <v>10000000</v>
      </c>
      <c r="E3257" s="5">
        <v>4365455</v>
      </c>
      <c r="F3257" s="5">
        <v>4690802</v>
      </c>
      <c r="G3257" s="5"/>
    </row>
    <row r="3258" spans="1:7">
      <c r="A3258" s="4">
        <v>3257</v>
      </c>
      <c r="B3258" s="6" t="s">
        <v>1742</v>
      </c>
      <c r="C3258" s="12" t="s">
        <v>4280</v>
      </c>
      <c r="D3258" s="5">
        <v>10000000</v>
      </c>
      <c r="E3258" s="5">
        <v>4269426</v>
      </c>
      <c r="F3258" s="5">
        <v>4708127</v>
      </c>
      <c r="G3258" s="5"/>
    </row>
    <row r="3259" spans="1:7">
      <c r="A3259" s="4">
        <v>3258</v>
      </c>
      <c r="B3259" s="6">
        <v>35165</v>
      </c>
      <c r="C3259" s="12" t="s">
        <v>4281</v>
      </c>
      <c r="D3259" s="5">
        <v>10000000</v>
      </c>
      <c r="E3259" s="5">
        <v>3357324</v>
      </c>
      <c r="F3259" s="5">
        <v>3357324</v>
      </c>
      <c r="G3259" s="5"/>
    </row>
    <row r="3260" spans="1:7">
      <c r="A3260" s="4">
        <v>3259</v>
      </c>
      <c r="B3260" s="6">
        <v>41253</v>
      </c>
      <c r="C3260" s="12" t="s">
        <v>4282</v>
      </c>
      <c r="D3260" s="5">
        <v>10000000</v>
      </c>
      <c r="E3260" s="5">
        <v>3336053</v>
      </c>
      <c r="F3260" s="5">
        <v>3336053</v>
      </c>
      <c r="G3260" s="5"/>
    </row>
    <row r="3261" spans="1:7">
      <c r="A3261" s="4">
        <v>3260</v>
      </c>
      <c r="B3261" s="6">
        <v>34426</v>
      </c>
      <c r="C3261" s="12" t="s">
        <v>4283</v>
      </c>
      <c r="D3261" s="5">
        <v>10000000</v>
      </c>
      <c r="E3261" s="5">
        <v>3275585</v>
      </c>
      <c r="F3261" s="5">
        <v>3275585</v>
      </c>
      <c r="G3261" s="5"/>
    </row>
    <row r="3262" spans="1:7">
      <c r="A3262" s="4">
        <v>3261</v>
      </c>
      <c r="B3262" s="6">
        <v>36382</v>
      </c>
      <c r="C3262" s="12" t="s">
        <v>4284</v>
      </c>
      <c r="D3262" s="5">
        <v>10000000</v>
      </c>
      <c r="E3262" s="5">
        <v>3193102</v>
      </c>
      <c r="F3262" s="5">
        <v>6030047</v>
      </c>
      <c r="G3262" s="5"/>
    </row>
    <row r="3263" spans="1:7">
      <c r="A3263" s="4">
        <v>3262</v>
      </c>
      <c r="B3263" s="6" t="s">
        <v>1809</v>
      </c>
      <c r="C3263" s="12" t="s">
        <v>4285</v>
      </c>
      <c r="D3263" s="5">
        <v>10000000</v>
      </c>
      <c r="E3263" s="5">
        <v>3128941</v>
      </c>
      <c r="F3263" s="5">
        <v>3168858</v>
      </c>
      <c r="G3263" s="5"/>
    </row>
    <row r="3264" spans="1:7">
      <c r="A3264" s="4">
        <v>3263</v>
      </c>
      <c r="B3264" s="6" t="s">
        <v>644</v>
      </c>
      <c r="C3264" s="12" t="s">
        <v>4286</v>
      </c>
      <c r="D3264" s="5">
        <v>10000000</v>
      </c>
      <c r="E3264" s="5">
        <v>3041803</v>
      </c>
      <c r="F3264" s="5">
        <v>5149131</v>
      </c>
      <c r="G3264" s="5"/>
    </row>
    <row r="3265" spans="1:7">
      <c r="A3265" s="4">
        <v>3264</v>
      </c>
      <c r="B3265" s="6">
        <v>31782</v>
      </c>
      <c r="C3265" s="12" t="s">
        <v>4287</v>
      </c>
      <c r="D3265" s="5">
        <v>10000000</v>
      </c>
      <c r="E3265" s="5">
        <v>3000000</v>
      </c>
      <c r="F3265" s="5">
        <v>3000000</v>
      </c>
      <c r="G3265" s="5"/>
    </row>
    <row r="3266" spans="1:7">
      <c r="A3266" s="4">
        <v>3265</v>
      </c>
      <c r="B3266" s="6">
        <v>38754</v>
      </c>
      <c r="C3266" s="12" t="s">
        <v>4288</v>
      </c>
      <c r="D3266" s="5">
        <v>10000000</v>
      </c>
      <c r="E3266" s="5">
        <v>2893666</v>
      </c>
      <c r="F3266" s="5">
        <v>3260179</v>
      </c>
      <c r="G3266" s="5"/>
    </row>
    <row r="3267" spans="1:7">
      <c r="A3267" s="4">
        <v>3266</v>
      </c>
      <c r="B3267" s="6">
        <v>40795</v>
      </c>
      <c r="C3267" s="12" t="s">
        <v>4289</v>
      </c>
      <c r="D3267" s="5">
        <v>10000000</v>
      </c>
      <c r="E3267" s="5">
        <v>2529395</v>
      </c>
      <c r="F3267" s="5">
        <v>2529395</v>
      </c>
      <c r="G3267" s="5"/>
    </row>
    <row r="3268" spans="1:7">
      <c r="A3268" s="4">
        <v>3267</v>
      </c>
      <c r="B3268" s="6">
        <v>36687</v>
      </c>
      <c r="C3268" s="12" t="s">
        <v>4290</v>
      </c>
      <c r="D3268" s="5">
        <v>10000000</v>
      </c>
      <c r="E3268" s="5">
        <v>2185266</v>
      </c>
      <c r="F3268" s="5">
        <v>2373937</v>
      </c>
      <c r="G3268" s="5"/>
    </row>
    <row r="3269" spans="1:7">
      <c r="A3269" s="4">
        <v>3268</v>
      </c>
      <c r="B3269" s="6">
        <v>29892</v>
      </c>
      <c r="C3269" s="12" t="s">
        <v>4291</v>
      </c>
      <c r="D3269" s="5">
        <v>10000000</v>
      </c>
      <c r="E3269" s="5">
        <v>2000000</v>
      </c>
      <c r="F3269" s="5">
        <v>11400000</v>
      </c>
      <c r="G3269" s="5"/>
    </row>
    <row r="3270" spans="1:7">
      <c r="A3270" s="4">
        <v>3269</v>
      </c>
      <c r="B3270" s="6">
        <v>41338</v>
      </c>
      <c r="C3270" s="12" t="s">
        <v>4292</v>
      </c>
      <c r="D3270" s="5">
        <v>10000000</v>
      </c>
      <c r="E3270" s="5">
        <v>1930282</v>
      </c>
      <c r="F3270" s="5">
        <v>3623609</v>
      </c>
      <c r="G3270" s="5"/>
    </row>
    <row r="3271" spans="1:7">
      <c r="A3271" s="4">
        <v>3270</v>
      </c>
      <c r="B3271" s="6" t="s">
        <v>93</v>
      </c>
      <c r="C3271" s="12" t="s">
        <v>4293</v>
      </c>
      <c r="D3271" s="5">
        <v>10000000</v>
      </c>
      <c r="E3271" s="5">
        <v>1759252</v>
      </c>
      <c r="F3271" s="5">
        <v>1884251</v>
      </c>
      <c r="G3271" s="5"/>
    </row>
    <row r="3272" spans="1:7">
      <c r="A3272" s="4">
        <v>3271</v>
      </c>
      <c r="B3272" s="6" t="s">
        <v>2753</v>
      </c>
      <c r="C3272" s="12" t="s">
        <v>4294</v>
      </c>
      <c r="D3272" s="5">
        <v>10000000</v>
      </c>
      <c r="E3272" s="5">
        <v>1641788</v>
      </c>
      <c r="F3272" s="5">
        <v>1641788</v>
      </c>
      <c r="G3272" s="5"/>
    </row>
    <row r="3273" spans="1:7">
      <c r="A3273" s="4">
        <v>3272</v>
      </c>
      <c r="B3273" s="6">
        <v>36618</v>
      </c>
      <c r="C3273" s="12" t="s">
        <v>4295</v>
      </c>
      <c r="D3273" s="5">
        <v>10000000</v>
      </c>
      <c r="E3273" s="5">
        <v>1638202</v>
      </c>
      <c r="F3273" s="5">
        <v>1638202</v>
      </c>
      <c r="G3273" s="5"/>
    </row>
    <row r="3274" spans="1:7">
      <c r="A3274" s="4">
        <v>3273</v>
      </c>
      <c r="B3274" s="6" t="s">
        <v>2138</v>
      </c>
      <c r="C3274" s="12" t="s">
        <v>4296</v>
      </c>
      <c r="D3274" s="5">
        <v>10000000</v>
      </c>
      <c r="E3274" s="5">
        <v>1562800</v>
      </c>
      <c r="F3274" s="5">
        <v>1562800</v>
      </c>
      <c r="G3274" s="5"/>
    </row>
    <row r="3275" spans="1:7">
      <c r="A3275" s="4">
        <v>3274</v>
      </c>
      <c r="B3275" s="6" t="s">
        <v>2538</v>
      </c>
      <c r="C3275" s="12" t="s">
        <v>4297</v>
      </c>
      <c r="D3275" s="5">
        <v>10000000</v>
      </c>
      <c r="E3275" s="5">
        <v>1475746</v>
      </c>
      <c r="F3275" s="5">
        <v>3541565</v>
      </c>
      <c r="G3275" s="5"/>
    </row>
    <row r="3276" spans="1:7">
      <c r="A3276" s="4">
        <v>3275</v>
      </c>
      <c r="B3276" s="6" t="s">
        <v>703</v>
      </c>
      <c r="C3276" s="12" t="s">
        <v>4298</v>
      </c>
      <c r="D3276" s="5">
        <v>10000000</v>
      </c>
      <c r="E3276" s="5">
        <v>1430721</v>
      </c>
      <c r="F3276" s="5">
        <v>32430721</v>
      </c>
      <c r="G3276" s="5"/>
    </row>
    <row r="3277" spans="1:7">
      <c r="A3277" s="4">
        <v>3276</v>
      </c>
      <c r="B3277" s="6" t="s">
        <v>1349</v>
      </c>
      <c r="C3277" s="12" t="s">
        <v>4299</v>
      </c>
      <c r="D3277" s="5">
        <v>10000000</v>
      </c>
      <c r="E3277" s="5">
        <v>1291645</v>
      </c>
      <c r="F3277" s="5">
        <v>4659110</v>
      </c>
      <c r="G3277" s="5"/>
    </row>
    <row r="3278" spans="1:7">
      <c r="A3278" s="4">
        <v>3277</v>
      </c>
      <c r="B3278" s="6">
        <v>36838</v>
      </c>
      <c r="C3278" s="12" t="s">
        <v>4300</v>
      </c>
      <c r="D3278" s="5">
        <v>10000000</v>
      </c>
      <c r="E3278" s="5">
        <v>1276984</v>
      </c>
      <c r="F3278" s="5">
        <v>1953882</v>
      </c>
      <c r="G3278" s="5"/>
    </row>
    <row r="3279" spans="1:7">
      <c r="A3279" s="4">
        <v>3278</v>
      </c>
      <c r="B3279" s="6">
        <v>37657</v>
      </c>
      <c r="C3279" s="12" t="s">
        <v>4301</v>
      </c>
      <c r="D3279" s="5">
        <v>10000000</v>
      </c>
      <c r="E3279" s="5">
        <v>1011054</v>
      </c>
      <c r="F3279" s="5">
        <v>1011054</v>
      </c>
      <c r="G3279" s="5"/>
    </row>
    <row r="3280" spans="1:7">
      <c r="A3280" s="4">
        <v>3279</v>
      </c>
      <c r="B3280" s="6" t="s">
        <v>2398</v>
      </c>
      <c r="C3280" s="12" t="s">
        <v>3850</v>
      </c>
      <c r="D3280" s="5">
        <v>10000000</v>
      </c>
      <c r="E3280" s="5">
        <v>952820</v>
      </c>
      <c r="F3280" s="5">
        <v>1051907</v>
      </c>
      <c r="G3280" s="5"/>
    </row>
    <row r="3281" spans="1:7">
      <c r="A3281" s="4">
        <v>3280</v>
      </c>
      <c r="B3281" s="6">
        <v>39272</v>
      </c>
      <c r="C3281" s="12" t="s">
        <v>4302</v>
      </c>
      <c r="D3281" s="5">
        <v>10000000</v>
      </c>
      <c r="E3281" s="5">
        <v>900926</v>
      </c>
      <c r="F3281" s="5">
        <v>900926</v>
      </c>
      <c r="G3281" s="5"/>
    </row>
    <row r="3282" spans="1:7">
      <c r="A3282" s="4">
        <v>3281</v>
      </c>
      <c r="B3282" s="6">
        <v>39542</v>
      </c>
      <c r="C3282" s="12" t="s">
        <v>4303</v>
      </c>
      <c r="D3282" s="5">
        <v>10000000</v>
      </c>
      <c r="E3282" s="5">
        <v>866778</v>
      </c>
      <c r="F3282" s="5">
        <v>22198996</v>
      </c>
      <c r="G3282" s="5"/>
    </row>
    <row r="3283" spans="1:7">
      <c r="A3283" s="4">
        <v>3282</v>
      </c>
      <c r="B3283" s="6">
        <v>36319</v>
      </c>
      <c r="C3283" s="12" t="s">
        <v>4304</v>
      </c>
      <c r="D3283" s="5">
        <v>10000000</v>
      </c>
      <c r="E3283" s="5">
        <v>836641</v>
      </c>
      <c r="F3283" s="5">
        <v>836641</v>
      </c>
      <c r="G3283" s="5"/>
    </row>
    <row r="3284" spans="1:7">
      <c r="A3284" s="4">
        <v>3283</v>
      </c>
      <c r="B3284" s="6">
        <v>40586</v>
      </c>
      <c r="C3284" s="12" t="s">
        <v>4305</v>
      </c>
      <c r="D3284" s="5">
        <v>10000000</v>
      </c>
      <c r="E3284" s="5">
        <v>749641</v>
      </c>
      <c r="F3284" s="5">
        <v>1049641</v>
      </c>
      <c r="G3284" s="5"/>
    </row>
    <row r="3285" spans="1:7">
      <c r="A3285" s="4">
        <v>3284</v>
      </c>
      <c r="B3285" s="6">
        <v>37570</v>
      </c>
      <c r="C3285" s="12" t="s">
        <v>4306</v>
      </c>
      <c r="D3285" s="5">
        <v>10000000</v>
      </c>
      <c r="E3285" s="5">
        <v>598645</v>
      </c>
      <c r="F3285" s="5">
        <v>598645</v>
      </c>
      <c r="G3285" s="5"/>
    </row>
    <row r="3286" spans="1:7">
      <c r="A3286" s="4">
        <v>3285</v>
      </c>
      <c r="B3286" s="6" t="s">
        <v>3248</v>
      </c>
      <c r="C3286" s="12" t="s">
        <v>4307</v>
      </c>
      <c r="D3286" s="5">
        <v>10000000</v>
      </c>
      <c r="E3286" s="5">
        <v>580862</v>
      </c>
      <c r="F3286" s="5">
        <v>1299855</v>
      </c>
      <c r="G3286" s="5"/>
    </row>
    <row r="3287" spans="1:7">
      <c r="A3287" s="4">
        <v>3286</v>
      </c>
      <c r="B3287" s="6">
        <v>38021</v>
      </c>
      <c r="C3287" s="12" t="s">
        <v>4308</v>
      </c>
      <c r="D3287" s="5">
        <v>10000000</v>
      </c>
      <c r="E3287" s="5">
        <v>488872</v>
      </c>
      <c r="F3287" s="5">
        <v>42776032</v>
      </c>
      <c r="G3287" s="5"/>
    </row>
    <row r="3288" spans="1:7">
      <c r="A3288" s="4">
        <v>3287</v>
      </c>
      <c r="B3288" s="6" t="s">
        <v>2614</v>
      </c>
      <c r="C3288" s="12" t="s">
        <v>4309</v>
      </c>
      <c r="D3288" s="5">
        <v>10000000</v>
      </c>
      <c r="E3288" s="5">
        <v>366301</v>
      </c>
      <c r="F3288" s="5">
        <v>630427</v>
      </c>
      <c r="G3288" s="5"/>
    </row>
    <row r="3289" spans="1:7">
      <c r="A3289" s="4">
        <v>3288</v>
      </c>
      <c r="B3289" s="6" t="s">
        <v>776</v>
      </c>
      <c r="C3289" s="12" t="s">
        <v>4310</v>
      </c>
      <c r="D3289" s="5">
        <v>10000000</v>
      </c>
      <c r="E3289" s="5">
        <v>245359</v>
      </c>
      <c r="F3289" s="5">
        <v>5045359</v>
      </c>
      <c r="G3289" s="5"/>
    </row>
    <row r="3290" spans="1:7">
      <c r="A3290" s="4">
        <v>3289</v>
      </c>
      <c r="B3290" s="6" t="s">
        <v>1235</v>
      </c>
      <c r="C3290" s="12" t="s">
        <v>4311</v>
      </c>
      <c r="D3290" s="5">
        <v>10000000</v>
      </c>
      <c r="E3290" s="5">
        <v>244465</v>
      </c>
      <c r="F3290" s="5">
        <v>244465</v>
      </c>
      <c r="G3290" s="5"/>
    </row>
    <row r="3291" spans="1:7">
      <c r="A3291" s="4">
        <v>3290</v>
      </c>
      <c r="B3291" s="6" t="s">
        <v>432</v>
      </c>
      <c r="C3291" s="12" t="s">
        <v>4312</v>
      </c>
      <c r="D3291" s="5">
        <v>10000000</v>
      </c>
      <c r="E3291" s="5">
        <v>228524</v>
      </c>
      <c r="F3291" s="5">
        <v>290875</v>
      </c>
      <c r="G3291" s="5"/>
    </row>
    <row r="3292" spans="1:7">
      <c r="A3292" s="4">
        <v>3291</v>
      </c>
      <c r="B3292" s="6" t="s">
        <v>3294</v>
      </c>
      <c r="C3292" s="12" t="s">
        <v>4313</v>
      </c>
      <c r="D3292" s="5">
        <v>10000000</v>
      </c>
      <c r="E3292" s="5">
        <v>226792</v>
      </c>
      <c r="F3292" s="5">
        <v>226792</v>
      </c>
      <c r="G3292" s="5"/>
    </row>
    <row r="3293" spans="1:7">
      <c r="A3293" s="4">
        <v>3292</v>
      </c>
      <c r="B3293" s="6" t="s">
        <v>3145</v>
      </c>
      <c r="C3293" s="12" t="s">
        <v>4314</v>
      </c>
      <c r="D3293" s="5">
        <v>10000000</v>
      </c>
      <c r="E3293" s="5">
        <v>221805</v>
      </c>
      <c r="F3293" s="5">
        <v>295750</v>
      </c>
      <c r="G3293" s="5"/>
    </row>
    <row r="3294" spans="1:7">
      <c r="A3294" s="4">
        <v>3293</v>
      </c>
      <c r="B3294" s="6">
        <v>41338</v>
      </c>
      <c r="C3294" s="12" t="s">
        <v>4315</v>
      </c>
      <c r="D3294" s="5">
        <v>10000000</v>
      </c>
      <c r="E3294" s="5">
        <v>173472</v>
      </c>
      <c r="F3294" s="5">
        <v>173472</v>
      </c>
      <c r="G3294" s="5"/>
    </row>
    <row r="3295" spans="1:7">
      <c r="A3295" s="4">
        <v>3294</v>
      </c>
      <c r="B3295" s="6" t="s">
        <v>3454</v>
      </c>
      <c r="C3295" s="12" t="s">
        <v>4316</v>
      </c>
      <c r="D3295" s="5">
        <v>10000000</v>
      </c>
      <c r="E3295" s="5">
        <v>152857</v>
      </c>
      <c r="F3295" s="5">
        <v>355919</v>
      </c>
      <c r="G3295" s="5"/>
    </row>
    <row r="3296" spans="1:7">
      <c r="A3296" s="4">
        <v>3295</v>
      </c>
      <c r="B3296" s="6">
        <v>40066</v>
      </c>
      <c r="C3296" s="12" t="s">
        <v>4317</v>
      </c>
      <c r="D3296" s="5">
        <v>10000000</v>
      </c>
      <c r="E3296" s="5">
        <v>141108</v>
      </c>
      <c r="F3296" s="5">
        <v>721108</v>
      </c>
      <c r="G3296" s="5"/>
    </row>
    <row r="3297" spans="1:7">
      <c r="A3297" s="4">
        <v>3296</v>
      </c>
      <c r="B3297" s="6" t="s">
        <v>4318</v>
      </c>
      <c r="C3297" s="12" t="s">
        <v>4319</v>
      </c>
      <c r="D3297" s="5">
        <v>10000000</v>
      </c>
      <c r="E3297" s="5">
        <v>137221</v>
      </c>
      <c r="F3297" s="5">
        <v>5950002</v>
      </c>
      <c r="G3297" s="5"/>
    </row>
    <row r="3298" spans="1:7">
      <c r="A3298" s="4">
        <v>3297</v>
      </c>
      <c r="B3298" s="6" t="s">
        <v>1090</v>
      </c>
      <c r="C3298" s="12" t="s">
        <v>4320</v>
      </c>
      <c r="D3298" s="5">
        <v>10000000</v>
      </c>
      <c r="E3298" s="5">
        <v>131719</v>
      </c>
      <c r="F3298" s="5">
        <v>241719</v>
      </c>
      <c r="G3298" s="5"/>
    </row>
    <row r="3299" spans="1:7">
      <c r="A3299" s="4">
        <v>3298</v>
      </c>
      <c r="B3299" s="6" t="s">
        <v>2127</v>
      </c>
      <c r="C3299" s="12" t="s">
        <v>4321</v>
      </c>
      <c r="D3299" s="5">
        <v>10000000</v>
      </c>
      <c r="E3299" s="5">
        <v>128486</v>
      </c>
      <c r="F3299" s="5">
        <v>42226657</v>
      </c>
      <c r="G3299" s="5"/>
    </row>
    <row r="3300" spans="1:7">
      <c r="A3300" s="4">
        <v>3299</v>
      </c>
      <c r="B3300" s="6" t="s">
        <v>4322</v>
      </c>
      <c r="C3300" s="12" t="s">
        <v>4323</v>
      </c>
      <c r="D3300" s="5">
        <v>10000000</v>
      </c>
      <c r="E3300" s="5">
        <v>126247</v>
      </c>
      <c r="F3300" s="5">
        <v>126247</v>
      </c>
      <c r="G3300" s="5"/>
    </row>
    <row r="3301" spans="1:7">
      <c r="A3301" s="4">
        <v>3300</v>
      </c>
      <c r="B3301" s="6" t="s">
        <v>732</v>
      </c>
      <c r="C3301" s="12" t="s">
        <v>4324</v>
      </c>
      <c r="D3301" s="5">
        <v>10000000</v>
      </c>
      <c r="E3301" s="5">
        <v>109383</v>
      </c>
      <c r="F3301" s="5">
        <v>109383</v>
      </c>
      <c r="G3301" s="5"/>
    </row>
    <row r="3302" spans="1:7">
      <c r="A3302" s="4">
        <v>3301</v>
      </c>
      <c r="B3302" s="6" t="s">
        <v>732</v>
      </c>
      <c r="C3302" s="12" t="s">
        <v>4325</v>
      </c>
      <c r="D3302" s="5">
        <v>10000000</v>
      </c>
      <c r="E3302" s="5">
        <v>100688</v>
      </c>
      <c r="F3302" s="5">
        <v>106466</v>
      </c>
      <c r="G3302" s="5"/>
    </row>
    <row r="3303" spans="1:7">
      <c r="A3303" s="4">
        <v>3302</v>
      </c>
      <c r="B3303" s="6" t="s">
        <v>1077</v>
      </c>
      <c r="C3303" s="12" t="s">
        <v>4326</v>
      </c>
      <c r="D3303" s="5">
        <v>10000000</v>
      </c>
      <c r="E3303" s="5">
        <v>93388</v>
      </c>
      <c r="F3303" s="5">
        <v>723388</v>
      </c>
      <c r="G3303" s="5"/>
    </row>
    <row r="3304" spans="1:7">
      <c r="A3304" s="4">
        <v>3303</v>
      </c>
      <c r="B3304" s="6" t="s">
        <v>1844</v>
      </c>
      <c r="C3304" s="12" t="s">
        <v>4327</v>
      </c>
      <c r="D3304" s="5">
        <v>10000000</v>
      </c>
      <c r="E3304" s="5">
        <v>70527</v>
      </c>
      <c r="F3304" s="5">
        <v>70527</v>
      </c>
      <c r="G3304" s="5"/>
    </row>
    <row r="3305" spans="1:7">
      <c r="A3305" s="4">
        <v>3304</v>
      </c>
      <c r="B3305" s="6">
        <v>41831</v>
      </c>
      <c r="C3305" s="12" t="s">
        <v>4328</v>
      </c>
      <c r="D3305" s="5">
        <v>10000000</v>
      </c>
      <c r="E3305" s="5">
        <v>67657</v>
      </c>
      <c r="F3305" s="5">
        <v>109144</v>
      </c>
      <c r="G3305" s="5"/>
    </row>
    <row r="3306" spans="1:7">
      <c r="A3306" s="4">
        <v>3305</v>
      </c>
      <c r="B3306" s="6" t="s">
        <v>2604</v>
      </c>
      <c r="C3306" s="12" t="s">
        <v>4329</v>
      </c>
      <c r="D3306" s="5">
        <v>10000000</v>
      </c>
      <c r="E3306" s="5">
        <v>45779</v>
      </c>
      <c r="F3306" s="5">
        <v>45779</v>
      </c>
      <c r="G3306" s="5"/>
    </row>
    <row r="3307" spans="1:7">
      <c r="A3307" s="4">
        <v>3306</v>
      </c>
      <c r="B3307" s="6" t="s">
        <v>1834</v>
      </c>
      <c r="C3307" s="12" t="s">
        <v>4330</v>
      </c>
      <c r="D3307" s="5">
        <v>10000000</v>
      </c>
      <c r="E3307" s="5">
        <v>19716</v>
      </c>
      <c r="F3307" s="5">
        <v>19716</v>
      </c>
      <c r="G3307" s="5"/>
    </row>
    <row r="3308" spans="1:7">
      <c r="A3308" s="4">
        <v>3307</v>
      </c>
      <c r="B3308" s="6">
        <v>42284</v>
      </c>
      <c r="C3308" s="12" t="s">
        <v>4331</v>
      </c>
      <c r="D3308" s="5">
        <v>10000000</v>
      </c>
      <c r="E3308" s="5">
        <v>17472</v>
      </c>
      <c r="F3308" s="5">
        <v>28048</v>
      </c>
      <c r="G3308" s="5"/>
    </row>
    <row r="3309" spans="1:7">
      <c r="A3309" s="4">
        <v>3308</v>
      </c>
      <c r="B3309" s="6" t="s">
        <v>549</v>
      </c>
      <c r="C3309" s="12" t="s">
        <v>4332</v>
      </c>
      <c r="D3309" s="5">
        <v>10000000</v>
      </c>
      <c r="E3309" s="5">
        <v>11894</v>
      </c>
      <c r="F3309" s="5">
        <v>11894</v>
      </c>
      <c r="G3309" s="5"/>
    </row>
    <row r="3310" spans="1:7">
      <c r="A3310" s="4">
        <v>3309</v>
      </c>
      <c r="B3310" s="6" t="s">
        <v>508</v>
      </c>
      <c r="C3310" s="12" t="s">
        <v>4333</v>
      </c>
      <c r="D3310" s="5">
        <v>10000000</v>
      </c>
      <c r="E3310" s="5">
        <v>9069</v>
      </c>
      <c r="F3310" s="5">
        <v>9069</v>
      </c>
      <c r="G3310" s="5"/>
    </row>
    <row r="3311" spans="1:7">
      <c r="A3311" s="4">
        <v>3310</v>
      </c>
      <c r="B3311" s="6" t="s">
        <v>864</v>
      </c>
      <c r="C3311" s="12" t="s">
        <v>4334</v>
      </c>
      <c r="D3311" s="5">
        <v>10000000</v>
      </c>
      <c r="E3311" s="5">
        <v>6422</v>
      </c>
      <c r="F3311" s="5">
        <v>1537479</v>
      </c>
      <c r="G3311" s="5"/>
    </row>
    <row r="3312" spans="1:7">
      <c r="A3312" s="4">
        <v>3311</v>
      </c>
      <c r="B3312" s="6">
        <v>40337</v>
      </c>
      <c r="C3312" s="12" t="s">
        <v>4335</v>
      </c>
      <c r="D3312" s="5">
        <v>10000000</v>
      </c>
      <c r="E3312" s="5">
        <v>4803</v>
      </c>
      <c r="F3312" s="5">
        <v>17704131</v>
      </c>
      <c r="G3312" s="5"/>
    </row>
    <row r="3313" spans="1:7">
      <c r="A3313" s="4">
        <v>3312</v>
      </c>
      <c r="B3313" s="6" t="s">
        <v>4336</v>
      </c>
      <c r="C3313" s="12" t="s">
        <v>4337</v>
      </c>
      <c r="D3313" s="5">
        <v>10000000</v>
      </c>
      <c r="E3313" s="4">
        <v>388</v>
      </c>
      <c r="F3313" s="5">
        <v>173613</v>
      </c>
      <c r="G3313" s="5"/>
    </row>
    <row r="3314" spans="1:7">
      <c r="A3314" s="4">
        <v>3313</v>
      </c>
      <c r="B3314" s="6" t="s">
        <v>2484</v>
      </c>
      <c r="C3314" s="12" t="s">
        <v>4338</v>
      </c>
      <c r="D3314" s="5">
        <v>10000000</v>
      </c>
      <c r="E3314" s="4">
        <v>0</v>
      </c>
      <c r="F3314" s="5">
        <v>15037867</v>
      </c>
      <c r="G3314" s="5"/>
    </row>
    <row r="3315" spans="1:7">
      <c r="A3315" s="4">
        <v>3314</v>
      </c>
      <c r="B3315" s="6">
        <v>39661</v>
      </c>
      <c r="C3315" s="12" t="s">
        <v>4339</v>
      </c>
      <c r="D3315" s="5">
        <v>10000000</v>
      </c>
      <c r="E3315" s="4">
        <v>0</v>
      </c>
      <c r="F3315" s="5">
        <v>8243567</v>
      </c>
      <c r="G3315" s="5"/>
    </row>
    <row r="3316" spans="1:7">
      <c r="A3316" s="4">
        <v>3315</v>
      </c>
      <c r="B3316" s="6">
        <v>40400</v>
      </c>
      <c r="C3316" s="12" t="s">
        <v>4340</v>
      </c>
      <c r="D3316" s="5">
        <v>10000000</v>
      </c>
      <c r="E3316" s="4">
        <v>0</v>
      </c>
      <c r="F3316" s="5">
        <v>1642939</v>
      </c>
      <c r="G3316" s="5"/>
    </row>
    <row r="3317" spans="1:7">
      <c r="A3317" s="4">
        <v>3316</v>
      </c>
      <c r="B3317" s="6" t="s">
        <v>4341</v>
      </c>
      <c r="C3317" s="12" t="s">
        <v>4342</v>
      </c>
      <c r="D3317" s="5">
        <v>10000000</v>
      </c>
      <c r="E3317" s="4">
        <v>0</v>
      </c>
      <c r="F3317" s="5">
        <v>1230542</v>
      </c>
      <c r="G3317" s="5"/>
    </row>
    <row r="3318" spans="1:7">
      <c r="A3318" s="4">
        <v>3317</v>
      </c>
      <c r="B3318" s="6" t="s">
        <v>3145</v>
      </c>
      <c r="C3318" s="12" t="s">
        <v>4343</v>
      </c>
      <c r="D3318" s="5">
        <v>10000000</v>
      </c>
      <c r="E3318" s="4">
        <v>0</v>
      </c>
      <c r="F3318" s="5">
        <v>997921</v>
      </c>
      <c r="G3318" s="5"/>
    </row>
    <row r="3319" spans="1:7">
      <c r="A3319" s="4">
        <v>3318</v>
      </c>
      <c r="B3319" s="6" t="s">
        <v>1177</v>
      </c>
      <c r="C3319" s="12" t="s">
        <v>4344</v>
      </c>
      <c r="D3319" s="5">
        <v>10000000</v>
      </c>
      <c r="E3319" s="4">
        <v>0</v>
      </c>
      <c r="F3319" s="5">
        <v>552641</v>
      </c>
      <c r="G3319" s="5"/>
    </row>
    <row r="3320" spans="1:7">
      <c r="A3320" s="4">
        <v>3319</v>
      </c>
      <c r="B3320" s="6">
        <v>42280</v>
      </c>
      <c r="C3320" s="12" t="s">
        <v>4345</v>
      </c>
      <c r="D3320" s="5">
        <v>10000000</v>
      </c>
      <c r="E3320" s="4">
        <v>0</v>
      </c>
      <c r="F3320" s="5">
        <v>314073</v>
      </c>
      <c r="G3320" s="5"/>
    </row>
    <row r="3321" spans="1:7">
      <c r="A3321" s="4">
        <v>3320</v>
      </c>
      <c r="B3321" s="6" t="s">
        <v>4346</v>
      </c>
      <c r="C3321" s="12" t="s">
        <v>4347</v>
      </c>
      <c r="D3321" s="5">
        <v>10000000</v>
      </c>
      <c r="E3321" s="4">
        <v>0</v>
      </c>
      <c r="F3321" s="5">
        <v>90909</v>
      </c>
      <c r="G3321" s="5"/>
    </row>
    <row r="3322" spans="1:7">
      <c r="A3322" s="4">
        <v>3321</v>
      </c>
      <c r="B3322" s="6" t="s">
        <v>4348</v>
      </c>
      <c r="C3322" s="12" t="s">
        <v>4349</v>
      </c>
      <c r="D3322" s="5">
        <v>10000000</v>
      </c>
      <c r="E3322" s="4">
        <v>0</v>
      </c>
      <c r="F3322" s="4">
        <v>0</v>
      </c>
    </row>
    <row r="3323" spans="1:7">
      <c r="A3323" s="4">
        <v>3322</v>
      </c>
      <c r="B3323" s="6" t="s">
        <v>2045</v>
      </c>
      <c r="C3323" s="12" t="s">
        <v>4350</v>
      </c>
      <c r="D3323" s="5">
        <v>10000000</v>
      </c>
      <c r="E3323" s="4">
        <v>0</v>
      </c>
      <c r="F3323" s="4">
        <v>0</v>
      </c>
    </row>
    <row r="3324" spans="1:7">
      <c r="A3324" s="4">
        <v>3323</v>
      </c>
      <c r="B3324" s="6">
        <v>39115</v>
      </c>
      <c r="C3324" s="12" t="s">
        <v>4351</v>
      </c>
      <c r="D3324" s="5">
        <v>10000000</v>
      </c>
      <c r="E3324" s="4">
        <v>0</v>
      </c>
      <c r="F3324" s="4">
        <v>0</v>
      </c>
    </row>
    <row r="3325" spans="1:7">
      <c r="A3325" s="4">
        <v>3324</v>
      </c>
      <c r="B3325" s="6" t="s">
        <v>2384</v>
      </c>
      <c r="C3325" s="12" t="s">
        <v>4352</v>
      </c>
      <c r="D3325" s="5">
        <v>10000000</v>
      </c>
      <c r="E3325" s="4">
        <v>0</v>
      </c>
      <c r="F3325" s="4">
        <v>0</v>
      </c>
    </row>
    <row r="3326" spans="1:7">
      <c r="A3326" s="4">
        <v>3325</v>
      </c>
      <c r="B3326" s="6">
        <v>41822</v>
      </c>
      <c r="C3326" s="12" t="s">
        <v>4353</v>
      </c>
      <c r="D3326" s="5">
        <v>10000000</v>
      </c>
      <c r="E3326" s="4">
        <v>0</v>
      </c>
      <c r="F3326" s="4">
        <v>0</v>
      </c>
    </row>
    <row r="3327" spans="1:7">
      <c r="A3327" s="4">
        <v>3326</v>
      </c>
      <c r="B3327" s="6" t="s">
        <v>4354</v>
      </c>
      <c r="C3327" s="12" t="s">
        <v>4355</v>
      </c>
      <c r="D3327" s="5">
        <v>10000000</v>
      </c>
      <c r="E3327" s="4">
        <v>0</v>
      </c>
      <c r="F3327" s="4">
        <v>0</v>
      </c>
    </row>
    <row r="3328" spans="1:7">
      <c r="A3328" s="4">
        <v>3327</v>
      </c>
      <c r="B3328" s="6" t="s">
        <v>4356</v>
      </c>
      <c r="C3328" s="12" t="s">
        <v>4357</v>
      </c>
      <c r="D3328" s="5">
        <v>10000000</v>
      </c>
      <c r="E3328" s="4">
        <v>0</v>
      </c>
      <c r="F3328" s="4">
        <v>0</v>
      </c>
    </row>
    <row r="3329" spans="1:7">
      <c r="A3329" s="4">
        <v>3328</v>
      </c>
      <c r="B3329" s="6">
        <v>42622</v>
      </c>
      <c r="C3329" s="12" t="s">
        <v>4358</v>
      </c>
      <c r="D3329" s="5">
        <v>10000000</v>
      </c>
      <c r="E3329" s="4">
        <v>0</v>
      </c>
      <c r="F3329" s="4">
        <v>0</v>
      </c>
    </row>
    <row r="3330" spans="1:7">
      <c r="A3330" s="4">
        <v>3329</v>
      </c>
      <c r="B3330" s="6" t="s">
        <v>2097</v>
      </c>
      <c r="C3330" s="12" t="s">
        <v>4359</v>
      </c>
      <c r="D3330" s="5">
        <v>9900000</v>
      </c>
      <c r="E3330" s="5">
        <v>458054</v>
      </c>
      <c r="F3330" s="5">
        <v>458054</v>
      </c>
      <c r="G3330" s="5"/>
    </row>
    <row r="3331" spans="1:7">
      <c r="A3331" s="4">
        <v>3330</v>
      </c>
      <c r="B3331" s="6">
        <v>39876</v>
      </c>
      <c r="C3331" s="12" t="s">
        <v>4360</v>
      </c>
      <c r="D3331" s="5">
        <v>9800000</v>
      </c>
      <c r="E3331" s="5">
        <v>16044025</v>
      </c>
      <c r="F3331" s="5">
        <v>17553055</v>
      </c>
      <c r="G3331" s="5"/>
    </row>
    <row r="3332" spans="1:7">
      <c r="A3332" s="4">
        <v>3331</v>
      </c>
      <c r="B3332" s="6" t="s">
        <v>1401</v>
      </c>
      <c r="C3332" s="12" t="s">
        <v>4361</v>
      </c>
      <c r="D3332" s="5">
        <v>9700000</v>
      </c>
      <c r="E3332" s="5">
        <v>6738954</v>
      </c>
      <c r="F3332" s="5">
        <v>36787044</v>
      </c>
      <c r="G3332" s="5"/>
    </row>
    <row r="3333" spans="1:7">
      <c r="A3333" s="4">
        <v>3332</v>
      </c>
      <c r="B3333" s="6" t="s">
        <v>1316</v>
      </c>
      <c r="C3333" s="12" t="s">
        <v>4362</v>
      </c>
      <c r="D3333" s="5">
        <v>9600000</v>
      </c>
      <c r="E3333" s="5">
        <v>2484186</v>
      </c>
      <c r="F3333" s="5">
        <v>5256839</v>
      </c>
      <c r="G3333" s="5"/>
    </row>
    <row r="3334" spans="1:7">
      <c r="A3334" s="4">
        <v>3333</v>
      </c>
      <c r="B3334" s="6">
        <v>36861</v>
      </c>
      <c r="C3334" s="12" t="s">
        <v>4363</v>
      </c>
      <c r="D3334" s="5">
        <v>9500000</v>
      </c>
      <c r="E3334" s="5">
        <v>57176582</v>
      </c>
      <c r="F3334" s="5">
        <v>59675307</v>
      </c>
      <c r="G3334" s="5"/>
    </row>
    <row r="3335" spans="1:7">
      <c r="A3335" s="4">
        <v>3334</v>
      </c>
      <c r="B3335" s="6" t="s">
        <v>4364</v>
      </c>
      <c r="C3335" s="12" t="s">
        <v>4365</v>
      </c>
      <c r="D3335" s="5">
        <v>9500000</v>
      </c>
      <c r="E3335" s="5">
        <v>43100000</v>
      </c>
      <c r="F3335" s="5">
        <v>111600000</v>
      </c>
      <c r="G3335" s="5"/>
    </row>
    <row r="3336" spans="1:7">
      <c r="A3336" s="4">
        <v>3335</v>
      </c>
      <c r="B3336" s="6">
        <v>32422</v>
      </c>
      <c r="C3336" s="12" t="s">
        <v>4366</v>
      </c>
      <c r="D3336" s="5">
        <v>9500000</v>
      </c>
      <c r="E3336" s="5">
        <v>14114000</v>
      </c>
      <c r="F3336" s="5">
        <v>14114000</v>
      </c>
      <c r="G3336" s="5"/>
    </row>
    <row r="3337" spans="1:7">
      <c r="A3337" s="4">
        <v>3336</v>
      </c>
      <c r="B3337" s="6" t="s">
        <v>1656</v>
      </c>
      <c r="C3337" s="12" t="s">
        <v>4367</v>
      </c>
      <c r="D3337" s="5">
        <v>9500000</v>
      </c>
      <c r="E3337" s="5">
        <v>3573673</v>
      </c>
      <c r="F3337" s="5">
        <v>5278632</v>
      </c>
      <c r="G3337" s="5"/>
    </row>
    <row r="3338" spans="1:7">
      <c r="A3338" s="4">
        <v>3337</v>
      </c>
      <c r="B3338" s="6" t="s">
        <v>4368</v>
      </c>
      <c r="C3338" s="12" t="s">
        <v>4369</v>
      </c>
      <c r="D3338" s="5">
        <v>9500000</v>
      </c>
      <c r="E3338" s="5">
        <v>113682</v>
      </c>
      <c r="F3338" s="5">
        <v>118482</v>
      </c>
      <c r="G3338" s="5"/>
    </row>
    <row r="3339" spans="1:7">
      <c r="A3339" s="4">
        <v>3338</v>
      </c>
      <c r="B3339" s="6" t="s">
        <v>2489</v>
      </c>
      <c r="C3339" s="12" t="s">
        <v>4370</v>
      </c>
      <c r="D3339" s="5">
        <v>9500000</v>
      </c>
      <c r="E3339" s="4">
        <v>0</v>
      </c>
      <c r="F3339" s="4">
        <v>0</v>
      </c>
    </row>
    <row r="3340" spans="1:7">
      <c r="A3340" s="4">
        <v>3339</v>
      </c>
      <c r="B3340" s="6">
        <v>23203</v>
      </c>
      <c r="C3340" s="12" t="s">
        <v>4371</v>
      </c>
      <c r="D3340" s="5">
        <v>9400000</v>
      </c>
      <c r="E3340" s="5">
        <v>46300000</v>
      </c>
      <c r="F3340" s="5">
        <v>60000000</v>
      </c>
      <c r="G3340" s="5"/>
    </row>
    <row r="3341" spans="1:7">
      <c r="A3341" s="4">
        <v>3340</v>
      </c>
      <c r="B3341" s="6">
        <v>38787</v>
      </c>
      <c r="C3341" s="12" t="s">
        <v>4372</v>
      </c>
      <c r="D3341" s="5">
        <v>9400000</v>
      </c>
      <c r="E3341" s="5">
        <v>12899867</v>
      </c>
      <c r="F3341" s="5">
        <v>87226613</v>
      </c>
      <c r="G3341" s="5"/>
    </row>
    <row r="3342" spans="1:7">
      <c r="A3342" s="4">
        <v>3341</v>
      </c>
      <c r="B3342" s="6">
        <v>40858</v>
      </c>
      <c r="C3342" s="12" t="s">
        <v>4373</v>
      </c>
      <c r="D3342" s="5">
        <v>9400000</v>
      </c>
      <c r="E3342" s="5">
        <v>3030848</v>
      </c>
      <c r="F3342" s="5">
        <v>21817298</v>
      </c>
      <c r="G3342" s="5"/>
    </row>
    <row r="3343" spans="1:7">
      <c r="A3343" s="4">
        <v>3342</v>
      </c>
      <c r="B3343" s="6">
        <v>29775</v>
      </c>
      <c r="C3343" s="12" t="s">
        <v>4374</v>
      </c>
      <c r="D3343" s="5">
        <v>9300000</v>
      </c>
      <c r="E3343" s="5">
        <v>19571091</v>
      </c>
      <c r="F3343" s="5">
        <v>19571091</v>
      </c>
      <c r="G3343" s="5"/>
    </row>
    <row r="3344" spans="1:7">
      <c r="A3344" s="4">
        <v>3343</v>
      </c>
      <c r="B3344" s="6" t="s">
        <v>4375</v>
      </c>
      <c r="C3344" s="12" t="s">
        <v>4376</v>
      </c>
      <c r="D3344" s="5">
        <v>9200000</v>
      </c>
      <c r="E3344" s="5">
        <v>3047539</v>
      </c>
      <c r="F3344" s="5">
        <v>5797456</v>
      </c>
      <c r="G3344" s="5"/>
    </row>
    <row r="3345" spans="1:7">
      <c r="A3345" s="4">
        <v>3344</v>
      </c>
      <c r="B3345" s="6" t="s">
        <v>2298</v>
      </c>
      <c r="C3345" s="12" t="s">
        <v>4377</v>
      </c>
      <c r="D3345" s="5">
        <v>9200000</v>
      </c>
      <c r="E3345" s="5">
        <v>2684904</v>
      </c>
      <c r="F3345" s="5">
        <v>4204857</v>
      </c>
      <c r="G3345" s="5"/>
    </row>
    <row r="3346" spans="1:7">
      <c r="A3346" s="4">
        <v>3345</v>
      </c>
      <c r="B3346" s="6" t="s">
        <v>169</v>
      </c>
      <c r="C3346" s="12" t="s">
        <v>4378</v>
      </c>
      <c r="D3346" s="5">
        <v>9200000</v>
      </c>
      <c r="E3346" s="5">
        <v>1685269</v>
      </c>
      <c r="F3346" s="5">
        <v>17155193</v>
      </c>
      <c r="G3346" s="5"/>
    </row>
    <row r="3347" spans="1:7">
      <c r="A3347" s="4">
        <v>3346</v>
      </c>
      <c r="B3347" s="6" t="s">
        <v>3843</v>
      </c>
      <c r="C3347" s="12" t="s">
        <v>4379</v>
      </c>
      <c r="D3347" s="5">
        <v>9100000</v>
      </c>
      <c r="E3347" s="4">
        <v>0</v>
      </c>
      <c r="F3347" s="5">
        <v>20927794</v>
      </c>
      <c r="G3347" s="5"/>
    </row>
    <row r="3348" spans="1:7">
      <c r="A3348" s="4">
        <v>3347</v>
      </c>
      <c r="B3348" s="6" t="s">
        <v>2484</v>
      </c>
      <c r="C3348" s="12" t="s">
        <v>4380</v>
      </c>
      <c r="D3348" s="5">
        <v>9100000</v>
      </c>
      <c r="E3348" s="4">
        <v>0</v>
      </c>
      <c r="F3348" s="5">
        <v>18872126</v>
      </c>
      <c r="G3348" s="5"/>
    </row>
    <row r="3349" spans="1:7">
      <c r="A3349" s="4">
        <v>3348</v>
      </c>
      <c r="B3349" s="6" t="s">
        <v>3943</v>
      </c>
      <c r="C3349" s="12" t="s">
        <v>4381</v>
      </c>
      <c r="D3349" s="5">
        <v>9000000</v>
      </c>
      <c r="E3349" s="5">
        <v>80930630</v>
      </c>
      <c r="F3349" s="5">
        <v>203630630</v>
      </c>
      <c r="G3349" s="5"/>
    </row>
    <row r="3350" spans="1:7">
      <c r="A3350" s="4">
        <v>3349</v>
      </c>
      <c r="B3350" s="6" t="s">
        <v>3487</v>
      </c>
      <c r="C3350" s="12" t="s">
        <v>4382</v>
      </c>
      <c r="D3350" s="5">
        <v>9000000</v>
      </c>
      <c r="E3350" s="5">
        <v>80571655</v>
      </c>
      <c r="F3350" s="5">
        <v>107967319</v>
      </c>
      <c r="G3350" s="5"/>
    </row>
    <row r="3351" spans="1:7">
      <c r="A3351" s="4">
        <v>3350</v>
      </c>
      <c r="B3351" s="6">
        <v>25934</v>
      </c>
      <c r="C3351" s="12" t="s">
        <v>4383</v>
      </c>
      <c r="D3351" s="5">
        <v>9000000</v>
      </c>
      <c r="E3351" s="5">
        <v>80500000</v>
      </c>
      <c r="F3351" s="5">
        <v>80500000</v>
      </c>
      <c r="G3351" s="5"/>
    </row>
    <row r="3352" spans="1:7">
      <c r="A3352" s="4">
        <v>3351</v>
      </c>
      <c r="B3352" s="6" t="s">
        <v>1473</v>
      </c>
      <c r="C3352" s="12" t="s">
        <v>4384</v>
      </c>
      <c r="D3352" s="5">
        <v>9000000</v>
      </c>
      <c r="E3352" s="5">
        <v>71562550</v>
      </c>
      <c r="F3352" s="5">
        <v>111533636</v>
      </c>
      <c r="G3352" s="5"/>
    </row>
    <row r="3353" spans="1:7">
      <c r="A3353" s="4">
        <v>3352</v>
      </c>
      <c r="B3353" s="6" t="s">
        <v>4385</v>
      </c>
      <c r="C3353" s="12" t="s">
        <v>4386</v>
      </c>
      <c r="D3353" s="5">
        <v>9000000</v>
      </c>
      <c r="E3353" s="5">
        <v>63600000</v>
      </c>
      <c r="F3353" s="5">
        <v>141200000</v>
      </c>
      <c r="G3353" s="5"/>
    </row>
    <row r="3354" spans="1:7">
      <c r="A3354" s="4">
        <v>3353</v>
      </c>
      <c r="B3354" s="6" t="s">
        <v>1277</v>
      </c>
      <c r="C3354" s="12" t="s">
        <v>4387</v>
      </c>
      <c r="D3354" s="5">
        <v>9000000</v>
      </c>
      <c r="E3354" s="5">
        <v>52597610</v>
      </c>
      <c r="F3354" s="5">
        <v>83051676</v>
      </c>
      <c r="G3354" s="5"/>
    </row>
    <row r="3355" spans="1:7">
      <c r="A3355" s="4">
        <v>3354</v>
      </c>
      <c r="B3355" s="6">
        <v>35227</v>
      </c>
      <c r="C3355" s="12" t="s">
        <v>4388</v>
      </c>
      <c r="D3355" s="5">
        <v>9000000</v>
      </c>
      <c r="E3355" s="5">
        <v>36049108</v>
      </c>
      <c r="F3355" s="5">
        <v>36049108</v>
      </c>
      <c r="G3355" s="5"/>
    </row>
    <row r="3356" spans="1:7">
      <c r="A3356" s="4">
        <v>3355</v>
      </c>
      <c r="B3356" s="6" t="s">
        <v>2284</v>
      </c>
      <c r="C3356" s="12" t="s">
        <v>4389</v>
      </c>
      <c r="D3356" s="5">
        <v>9000000</v>
      </c>
      <c r="E3356" s="5">
        <v>34102780</v>
      </c>
      <c r="F3356" s="5">
        <v>34572780</v>
      </c>
      <c r="G3356" s="5"/>
    </row>
    <row r="3357" spans="1:7">
      <c r="A3357" s="4">
        <v>3356</v>
      </c>
      <c r="B3357" s="6">
        <v>32397</v>
      </c>
      <c r="C3357" s="12" t="s">
        <v>4390</v>
      </c>
      <c r="D3357" s="5">
        <v>9000000</v>
      </c>
      <c r="E3357" s="5">
        <v>33244684</v>
      </c>
      <c r="F3357" s="5">
        <v>44196684</v>
      </c>
      <c r="G3357" s="5"/>
    </row>
    <row r="3358" spans="1:7">
      <c r="A3358" s="4">
        <v>3357</v>
      </c>
      <c r="B3358" s="6" t="s">
        <v>150</v>
      </c>
      <c r="C3358" s="12" t="s">
        <v>4391</v>
      </c>
      <c r="D3358" s="5">
        <v>9000000</v>
      </c>
      <c r="E3358" s="5">
        <v>24538513</v>
      </c>
      <c r="F3358" s="5">
        <v>36535837</v>
      </c>
      <c r="G3358" s="5"/>
    </row>
    <row r="3359" spans="1:7">
      <c r="A3359" s="4">
        <v>3358</v>
      </c>
      <c r="B3359" s="6">
        <v>41710</v>
      </c>
      <c r="C3359" s="12" t="s">
        <v>4392</v>
      </c>
      <c r="D3359" s="5">
        <v>9000000</v>
      </c>
      <c r="E3359" s="5">
        <v>21571189</v>
      </c>
      <c r="F3359" s="5">
        <v>21571189</v>
      </c>
      <c r="G3359" s="5"/>
    </row>
    <row r="3360" spans="1:7">
      <c r="A3360" s="4">
        <v>3359</v>
      </c>
      <c r="B3360" s="6" t="s">
        <v>4393</v>
      </c>
      <c r="C3360" s="12" t="s">
        <v>4394</v>
      </c>
      <c r="D3360" s="5">
        <v>9000000</v>
      </c>
      <c r="E3360" s="5">
        <v>20035310</v>
      </c>
      <c r="F3360" s="5">
        <v>20035310</v>
      </c>
      <c r="G3360" s="5"/>
    </row>
    <row r="3361" spans="1:7">
      <c r="A3361" s="4">
        <v>3360</v>
      </c>
      <c r="B3361" s="6" t="s">
        <v>767</v>
      </c>
      <c r="C3361" s="12" t="s">
        <v>4395</v>
      </c>
      <c r="D3361" s="5">
        <v>9000000</v>
      </c>
      <c r="E3361" s="5">
        <v>18225165</v>
      </c>
      <c r="F3361" s="5">
        <v>18225165</v>
      </c>
      <c r="G3361" s="5"/>
    </row>
    <row r="3362" spans="1:7">
      <c r="A3362" s="4">
        <v>3361</v>
      </c>
      <c r="B3362" s="6" t="s">
        <v>2559</v>
      </c>
      <c r="C3362" s="12" t="s">
        <v>4396</v>
      </c>
      <c r="D3362" s="5">
        <v>9000000</v>
      </c>
      <c r="E3362" s="5">
        <v>17804273</v>
      </c>
      <c r="F3362" s="5">
        <v>17804273</v>
      </c>
      <c r="G3362" s="5"/>
    </row>
    <row r="3363" spans="1:7">
      <c r="A3363" s="4">
        <v>3362</v>
      </c>
      <c r="B3363" s="6" t="s">
        <v>1891</v>
      </c>
      <c r="C3363" s="12" t="s">
        <v>4397</v>
      </c>
      <c r="D3363" s="5">
        <v>9000000</v>
      </c>
      <c r="E3363" s="5">
        <v>16963963</v>
      </c>
      <c r="F3363" s="5">
        <v>28773637</v>
      </c>
      <c r="G3363" s="5"/>
    </row>
    <row r="3364" spans="1:7">
      <c r="A3364" s="4">
        <v>3363</v>
      </c>
      <c r="B3364" s="6" t="s">
        <v>832</v>
      </c>
      <c r="C3364" s="12" t="s">
        <v>4398</v>
      </c>
      <c r="D3364" s="5">
        <v>9000000</v>
      </c>
      <c r="E3364" s="5">
        <v>16235738</v>
      </c>
      <c r="F3364" s="5">
        <v>16235738</v>
      </c>
      <c r="G3364" s="5"/>
    </row>
    <row r="3365" spans="1:7">
      <c r="A3365" s="4">
        <v>3364</v>
      </c>
      <c r="B3365" s="6" t="s">
        <v>4399</v>
      </c>
      <c r="C3365" s="12" t="s">
        <v>4400</v>
      </c>
      <c r="D3365" s="5">
        <v>9000000</v>
      </c>
      <c r="E3365" s="5">
        <v>13075390</v>
      </c>
      <c r="F3365" s="5">
        <v>13075390</v>
      </c>
      <c r="G3365" s="5"/>
    </row>
    <row r="3366" spans="1:7">
      <c r="A3366" s="4">
        <v>3365</v>
      </c>
      <c r="B3366" s="6" t="s">
        <v>232</v>
      </c>
      <c r="C3366" s="12" t="s">
        <v>4401</v>
      </c>
      <c r="D3366" s="5">
        <v>9000000</v>
      </c>
      <c r="E3366" s="5">
        <v>12232382</v>
      </c>
      <c r="F3366" s="5">
        <v>12512317</v>
      </c>
      <c r="G3366" s="5"/>
    </row>
    <row r="3367" spans="1:7">
      <c r="A3367" s="4">
        <v>3366</v>
      </c>
      <c r="B3367" s="6">
        <v>40824</v>
      </c>
      <c r="C3367" s="12" t="s">
        <v>4402</v>
      </c>
      <c r="D3367" s="5">
        <v>9000000</v>
      </c>
      <c r="E3367" s="5">
        <v>11862398</v>
      </c>
      <c r="F3367" s="5">
        <v>17462398</v>
      </c>
      <c r="G3367" s="5"/>
    </row>
    <row r="3368" spans="1:7">
      <c r="A3368" s="4">
        <v>3367</v>
      </c>
      <c r="B3368" s="6">
        <v>32731</v>
      </c>
      <c r="C3368" s="12" t="s">
        <v>4403</v>
      </c>
      <c r="D3368" s="5">
        <v>9000000</v>
      </c>
      <c r="E3368" s="5">
        <v>10161099</v>
      </c>
      <c r="F3368" s="5">
        <v>10176701</v>
      </c>
      <c r="G3368" s="5"/>
    </row>
    <row r="3369" spans="1:7">
      <c r="A3369" s="4">
        <v>3368</v>
      </c>
      <c r="B3369" s="6" t="s">
        <v>4404</v>
      </c>
      <c r="C3369" s="12" t="s">
        <v>4405</v>
      </c>
      <c r="D3369" s="5">
        <v>9000000</v>
      </c>
      <c r="E3369" s="5">
        <v>6623082</v>
      </c>
      <c r="F3369" s="5">
        <v>10642023</v>
      </c>
      <c r="G3369" s="5"/>
    </row>
    <row r="3370" spans="1:7">
      <c r="A3370" s="4">
        <v>3369</v>
      </c>
      <c r="B3370" s="6" t="s">
        <v>1414</v>
      </c>
      <c r="C3370" s="12" t="s">
        <v>4406</v>
      </c>
      <c r="D3370" s="5">
        <v>9000000</v>
      </c>
      <c r="E3370" s="5">
        <v>6126237</v>
      </c>
      <c r="F3370" s="5">
        <v>12657377</v>
      </c>
      <c r="G3370" s="5"/>
    </row>
    <row r="3371" spans="1:7">
      <c r="A3371" s="4">
        <v>3370</v>
      </c>
      <c r="B3371" s="6">
        <v>36747</v>
      </c>
      <c r="C3371" s="12" t="s">
        <v>4407</v>
      </c>
      <c r="D3371" s="5">
        <v>9000000</v>
      </c>
      <c r="E3371" s="5">
        <v>6047856</v>
      </c>
      <c r="F3371" s="5">
        <v>13061935</v>
      </c>
      <c r="G3371" s="5"/>
    </row>
    <row r="3372" spans="1:7">
      <c r="A3372" s="4">
        <v>3371</v>
      </c>
      <c r="B3372" s="6" t="s">
        <v>1069</v>
      </c>
      <c r="C3372" s="12" t="s">
        <v>4408</v>
      </c>
      <c r="D3372" s="5">
        <v>9000000</v>
      </c>
      <c r="E3372" s="5">
        <v>4886216</v>
      </c>
      <c r="F3372" s="5">
        <v>4934104</v>
      </c>
      <c r="G3372" s="5"/>
    </row>
    <row r="3373" spans="1:7">
      <c r="A3373" s="4">
        <v>3372</v>
      </c>
      <c r="B3373" s="6" t="s">
        <v>2806</v>
      </c>
      <c r="C3373" s="12" t="s">
        <v>4409</v>
      </c>
      <c r="D3373" s="5">
        <v>9000000</v>
      </c>
      <c r="E3373" s="5">
        <v>4777465</v>
      </c>
      <c r="F3373" s="5">
        <v>4777465</v>
      </c>
      <c r="G3373" s="5"/>
    </row>
    <row r="3374" spans="1:7">
      <c r="A3374" s="4">
        <v>3373</v>
      </c>
      <c r="B3374" s="6" t="s">
        <v>4410</v>
      </c>
      <c r="C3374" s="12" t="s">
        <v>4411</v>
      </c>
      <c r="D3374" s="5">
        <v>9000000</v>
      </c>
      <c r="E3374" s="5">
        <v>4333569</v>
      </c>
      <c r="F3374" s="5">
        <v>4333569</v>
      </c>
      <c r="G3374" s="5"/>
    </row>
    <row r="3375" spans="1:7">
      <c r="A3375" s="4">
        <v>3374</v>
      </c>
      <c r="B3375" s="6">
        <v>39328</v>
      </c>
      <c r="C3375" s="12" t="s">
        <v>4412</v>
      </c>
      <c r="D3375" s="5">
        <v>9000000</v>
      </c>
      <c r="E3375" s="5">
        <v>3438735</v>
      </c>
      <c r="F3375" s="5">
        <v>3438735</v>
      </c>
      <c r="G3375" s="5"/>
    </row>
    <row r="3376" spans="1:7">
      <c r="A3376" s="4">
        <v>3375</v>
      </c>
      <c r="B3376" s="6" t="s">
        <v>2323</v>
      </c>
      <c r="C3376" s="12" t="s">
        <v>4413</v>
      </c>
      <c r="D3376" s="5">
        <v>9000000</v>
      </c>
      <c r="E3376" s="5">
        <v>3134509</v>
      </c>
      <c r="F3376" s="5">
        <v>3134509</v>
      </c>
      <c r="G3376" s="5"/>
    </row>
    <row r="3377" spans="1:7">
      <c r="A3377" s="4">
        <v>3376</v>
      </c>
      <c r="B3377" s="6">
        <v>39088</v>
      </c>
      <c r="C3377" s="12" t="s">
        <v>4414</v>
      </c>
      <c r="D3377" s="5">
        <v>9000000</v>
      </c>
      <c r="E3377" s="5">
        <v>2956339</v>
      </c>
      <c r="F3377" s="5">
        <v>3922043</v>
      </c>
      <c r="G3377" s="5"/>
    </row>
    <row r="3378" spans="1:7">
      <c r="A3378" s="4">
        <v>3377</v>
      </c>
      <c r="B3378" s="6" t="s">
        <v>2236</v>
      </c>
      <c r="C3378" s="12" t="s">
        <v>4415</v>
      </c>
      <c r="D3378" s="5">
        <v>9000000</v>
      </c>
      <c r="E3378" s="5">
        <v>1530535</v>
      </c>
      <c r="F3378" s="5">
        <v>2548378</v>
      </c>
      <c r="G3378" s="5"/>
    </row>
    <row r="3379" spans="1:7">
      <c r="A3379" s="4">
        <v>3378</v>
      </c>
      <c r="B3379" s="6" t="s">
        <v>784</v>
      </c>
      <c r="C3379" s="12" t="s">
        <v>4416</v>
      </c>
      <c r="D3379" s="5">
        <v>9000000</v>
      </c>
      <c r="E3379" s="5">
        <v>1069318</v>
      </c>
      <c r="F3379" s="5">
        <v>1069318</v>
      </c>
      <c r="G3379" s="5"/>
    </row>
    <row r="3380" spans="1:7">
      <c r="A3380" s="4">
        <v>3379</v>
      </c>
      <c r="B3380" s="6">
        <v>35957</v>
      </c>
      <c r="C3380" s="12" t="s">
        <v>4417</v>
      </c>
      <c r="D3380" s="5">
        <v>9000000</v>
      </c>
      <c r="E3380" s="5">
        <v>1053788</v>
      </c>
      <c r="F3380" s="5">
        <v>4313644</v>
      </c>
      <c r="G3380" s="5"/>
    </row>
    <row r="3381" spans="1:7">
      <c r="A3381" s="4">
        <v>3380</v>
      </c>
      <c r="B3381" s="6" t="s">
        <v>73</v>
      </c>
      <c r="C3381" s="12" t="s">
        <v>4418</v>
      </c>
      <c r="D3381" s="5">
        <v>9000000</v>
      </c>
      <c r="E3381" s="5">
        <v>883887</v>
      </c>
      <c r="F3381" s="5">
        <v>883887</v>
      </c>
      <c r="G3381" s="5"/>
    </row>
    <row r="3382" spans="1:7">
      <c r="A3382" s="4">
        <v>3381</v>
      </c>
      <c r="B3382" s="6" t="s">
        <v>3241</v>
      </c>
      <c r="C3382" s="12" t="s">
        <v>4419</v>
      </c>
      <c r="D3382" s="5">
        <v>9000000</v>
      </c>
      <c r="E3382" s="5">
        <v>734249</v>
      </c>
      <c r="F3382" s="5">
        <v>734249</v>
      </c>
      <c r="G3382" s="5"/>
    </row>
    <row r="3383" spans="1:7">
      <c r="A3383" s="4">
        <v>3382</v>
      </c>
      <c r="B3383" s="6" t="s">
        <v>291</v>
      </c>
      <c r="C3383" s="12" t="s">
        <v>4420</v>
      </c>
      <c r="D3383" s="5">
        <v>9000000</v>
      </c>
      <c r="E3383" s="5">
        <v>454255</v>
      </c>
      <c r="F3383" s="5">
        <v>454255</v>
      </c>
      <c r="G3383" s="5"/>
    </row>
    <row r="3384" spans="1:7">
      <c r="A3384" s="4">
        <v>3383</v>
      </c>
      <c r="B3384" s="6" t="s">
        <v>4421</v>
      </c>
      <c r="C3384" s="12" t="s">
        <v>4422</v>
      </c>
      <c r="D3384" s="5">
        <v>9000000</v>
      </c>
      <c r="E3384" s="5">
        <v>349618</v>
      </c>
      <c r="F3384" s="5">
        <v>349618</v>
      </c>
      <c r="G3384" s="5"/>
    </row>
    <row r="3385" spans="1:7">
      <c r="A3385" s="4">
        <v>3384</v>
      </c>
      <c r="B3385" s="6" t="s">
        <v>1592</v>
      </c>
      <c r="C3385" s="12" t="s">
        <v>4423</v>
      </c>
      <c r="D3385" s="5">
        <v>9000000</v>
      </c>
      <c r="E3385" s="5">
        <v>208163</v>
      </c>
      <c r="F3385" s="5">
        <v>208163</v>
      </c>
      <c r="G3385" s="5"/>
    </row>
    <row r="3386" spans="1:7">
      <c r="A3386" s="4">
        <v>3385</v>
      </c>
      <c r="B3386" s="6" t="s">
        <v>3118</v>
      </c>
      <c r="C3386" s="12" t="s">
        <v>4424</v>
      </c>
      <c r="D3386" s="5">
        <v>9000000</v>
      </c>
      <c r="E3386" s="5">
        <v>184255</v>
      </c>
      <c r="F3386" s="5">
        <v>184255</v>
      </c>
      <c r="G3386" s="5"/>
    </row>
    <row r="3387" spans="1:7">
      <c r="A3387" s="4">
        <v>3386</v>
      </c>
      <c r="B3387" s="6">
        <v>40300</v>
      </c>
      <c r="C3387" s="12" t="s">
        <v>4425</v>
      </c>
      <c r="D3387" s="5">
        <v>9000000</v>
      </c>
      <c r="E3387" s="5">
        <v>148826</v>
      </c>
      <c r="F3387" s="5">
        <v>148826</v>
      </c>
      <c r="G3387" s="5"/>
    </row>
    <row r="3388" spans="1:7">
      <c r="A3388" s="4">
        <v>3387</v>
      </c>
      <c r="B3388" s="6" t="s">
        <v>904</v>
      </c>
      <c r="C3388" s="12" t="s">
        <v>4426</v>
      </c>
      <c r="D3388" s="5">
        <v>9000000</v>
      </c>
      <c r="E3388" s="5">
        <v>148089</v>
      </c>
      <c r="F3388" s="5">
        <v>1635241</v>
      </c>
      <c r="G3388" s="5"/>
    </row>
    <row r="3389" spans="1:7">
      <c r="A3389" s="4">
        <v>3388</v>
      </c>
      <c r="B3389" s="6">
        <v>40213</v>
      </c>
      <c r="C3389" s="12" t="s">
        <v>4427</v>
      </c>
      <c r="D3389" s="5">
        <v>9000000</v>
      </c>
      <c r="E3389" s="5">
        <v>70066</v>
      </c>
      <c r="F3389" s="5">
        <v>85527</v>
      </c>
      <c r="G3389" s="5"/>
    </row>
    <row r="3390" spans="1:7">
      <c r="A3390" s="4">
        <v>3389</v>
      </c>
      <c r="B3390" s="6" t="s">
        <v>769</v>
      </c>
      <c r="C3390" s="12" t="s">
        <v>4428</v>
      </c>
      <c r="D3390" s="5">
        <v>9000000</v>
      </c>
      <c r="E3390" s="5">
        <v>14443</v>
      </c>
      <c r="F3390" s="5">
        <v>14443</v>
      </c>
      <c r="G3390" s="5"/>
    </row>
    <row r="3391" spans="1:7">
      <c r="A3391" s="4">
        <v>3390</v>
      </c>
      <c r="B3391" s="6">
        <v>42221</v>
      </c>
      <c r="C3391" s="12" t="s">
        <v>4429</v>
      </c>
      <c r="D3391" s="5">
        <v>9000000</v>
      </c>
      <c r="E3391" s="5">
        <v>1242</v>
      </c>
      <c r="F3391" s="5">
        <v>1242</v>
      </c>
      <c r="G3391" s="5"/>
    </row>
    <row r="3392" spans="1:7">
      <c r="A3392" s="4">
        <v>3391</v>
      </c>
      <c r="B3392" s="6" t="s">
        <v>4430</v>
      </c>
      <c r="C3392" s="12" t="s">
        <v>4431</v>
      </c>
      <c r="D3392" s="5">
        <v>9000000</v>
      </c>
      <c r="E3392" s="4">
        <v>0</v>
      </c>
      <c r="F3392" s="5">
        <v>3440939</v>
      </c>
      <c r="G3392" s="5"/>
    </row>
    <row r="3393" spans="1:7">
      <c r="A3393" s="4">
        <v>3392</v>
      </c>
      <c r="B3393" s="6" t="s">
        <v>4432</v>
      </c>
      <c r="C3393" s="12" t="s">
        <v>4433</v>
      </c>
      <c r="D3393" s="5">
        <v>9000000</v>
      </c>
      <c r="E3393" s="4">
        <v>0</v>
      </c>
      <c r="F3393" s="5">
        <v>2243</v>
      </c>
      <c r="G3393" s="5"/>
    </row>
    <row r="3394" spans="1:7">
      <c r="A3394" s="4">
        <v>3393</v>
      </c>
      <c r="B3394" s="6">
        <v>25121</v>
      </c>
      <c r="C3394" s="12" t="s">
        <v>4434</v>
      </c>
      <c r="D3394" s="5">
        <v>9000000</v>
      </c>
      <c r="E3394" s="4">
        <v>0</v>
      </c>
      <c r="F3394" s="4">
        <v>0</v>
      </c>
    </row>
    <row r="3395" spans="1:7">
      <c r="A3395" s="4">
        <v>3394</v>
      </c>
      <c r="B3395" s="6">
        <v>41276</v>
      </c>
      <c r="C3395" s="12" t="s">
        <v>4435</v>
      </c>
      <c r="D3395" s="5">
        <v>9000000</v>
      </c>
      <c r="E3395" s="4">
        <v>0</v>
      </c>
      <c r="F3395" s="4">
        <v>0</v>
      </c>
    </row>
    <row r="3396" spans="1:7">
      <c r="A3396" s="4">
        <v>3395</v>
      </c>
      <c r="B3396" s="6" t="s">
        <v>75</v>
      </c>
      <c r="C3396" s="12" t="s">
        <v>4436</v>
      </c>
      <c r="D3396" s="5">
        <v>8900000</v>
      </c>
      <c r="E3396" s="5">
        <v>176988</v>
      </c>
      <c r="F3396" s="5">
        <v>22744132</v>
      </c>
      <c r="G3396" s="5"/>
    </row>
    <row r="3397" spans="1:7">
      <c r="A3397" s="4">
        <v>3396</v>
      </c>
      <c r="B3397" s="6" t="s">
        <v>2812</v>
      </c>
      <c r="C3397" s="12" t="s">
        <v>2159</v>
      </c>
      <c r="D3397" s="5">
        <v>8900000</v>
      </c>
      <c r="E3397" s="5">
        <v>50136</v>
      </c>
      <c r="F3397" s="5">
        <v>3324184</v>
      </c>
      <c r="G3397" s="5"/>
    </row>
    <row r="3398" spans="1:7">
      <c r="A3398" s="4">
        <v>3397</v>
      </c>
      <c r="B3398" s="6" t="s">
        <v>4437</v>
      </c>
      <c r="C3398" s="12" t="s">
        <v>4438</v>
      </c>
      <c r="D3398" s="5">
        <v>8900000</v>
      </c>
      <c r="E3398" s="4">
        <v>0</v>
      </c>
      <c r="F3398" s="4">
        <v>0</v>
      </c>
    </row>
    <row r="3399" spans="1:7">
      <c r="A3399" s="4">
        <v>3398</v>
      </c>
      <c r="B3399" s="6" t="s">
        <v>4439</v>
      </c>
      <c r="C3399" s="12" t="s">
        <v>4440</v>
      </c>
      <c r="D3399" s="5">
        <v>8800000</v>
      </c>
      <c r="E3399" s="5">
        <v>174803506</v>
      </c>
      <c r="F3399" s="5">
        <v>328203506</v>
      </c>
      <c r="G3399" s="5"/>
    </row>
    <row r="3400" spans="1:7">
      <c r="A3400" s="4">
        <v>3399</v>
      </c>
      <c r="B3400" s="6" t="s">
        <v>2292</v>
      </c>
      <c r="C3400" s="12" t="s">
        <v>4441</v>
      </c>
      <c r="D3400" s="5">
        <v>8800000</v>
      </c>
      <c r="E3400" s="4">
        <v>0</v>
      </c>
      <c r="F3400" s="4">
        <v>0</v>
      </c>
    </row>
    <row r="3401" spans="1:7">
      <c r="A3401" s="4">
        <v>3400</v>
      </c>
      <c r="B3401" s="6" t="s">
        <v>3825</v>
      </c>
      <c r="C3401" s="12" t="s">
        <v>4442</v>
      </c>
      <c r="D3401" s="5">
        <v>8600000</v>
      </c>
      <c r="E3401" s="5">
        <v>14373825</v>
      </c>
      <c r="F3401" s="5">
        <v>32968648</v>
      </c>
      <c r="G3401" s="5"/>
    </row>
    <row r="3402" spans="1:7">
      <c r="A3402" s="4">
        <v>3401</v>
      </c>
      <c r="B3402" s="6" t="s">
        <v>4443</v>
      </c>
      <c r="C3402" s="12" t="s">
        <v>4444</v>
      </c>
      <c r="D3402" s="5">
        <v>8500000</v>
      </c>
      <c r="E3402" s="5">
        <v>39471742</v>
      </c>
      <c r="F3402" s="5">
        <v>47417251</v>
      </c>
      <c r="G3402" s="5"/>
    </row>
    <row r="3403" spans="1:7">
      <c r="A3403" s="4">
        <v>3402</v>
      </c>
      <c r="B3403" s="6" t="s">
        <v>2142</v>
      </c>
      <c r="C3403" s="12" t="s">
        <v>4445</v>
      </c>
      <c r="D3403" s="5">
        <v>8500000</v>
      </c>
      <c r="E3403" s="5">
        <v>35161554</v>
      </c>
      <c r="F3403" s="5">
        <v>68695443</v>
      </c>
      <c r="G3403" s="5"/>
    </row>
    <row r="3404" spans="1:7">
      <c r="A3404" s="4">
        <v>3403</v>
      </c>
      <c r="B3404" s="6" t="s">
        <v>3456</v>
      </c>
      <c r="C3404" s="12" t="s">
        <v>4446</v>
      </c>
      <c r="D3404" s="5">
        <v>8500000</v>
      </c>
      <c r="E3404" s="5">
        <v>34030343</v>
      </c>
      <c r="F3404" s="5">
        <v>43528634</v>
      </c>
      <c r="G3404" s="5"/>
    </row>
    <row r="3405" spans="1:7">
      <c r="A3405" s="4">
        <v>3404</v>
      </c>
      <c r="B3405" s="6" t="s">
        <v>2990</v>
      </c>
      <c r="C3405" s="12" t="s">
        <v>4447</v>
      </c>
      <c r="D3405" s="5">
        <v>8500000</v>
      </c>
      <c r="E3405" s="5">
        <v>32381218</v>
      </c>
      <c r="F3405" s="5">
        <v>50334418</v>
      </c>
      <c r="G3405" s="5"/>
    </row>
    <row r="3406" spans="1:7">
      <c r="A3406" s="4">
        <v>3405</v>
      </c>
      <c r="B3406" s="6" t="s">
        <v>1860</v>
      </c>
      <c r="C3406" s="12" t="s">
        <v>4448</v>
      </c>
      <c r="D3406" s="5">
        <v>8500000</v>
      </c>
      <c r="E3406" s="5">
        <v>32222567</v>
      </c>
      <c r="F3406" s="5">
        <v>32222567</v>
      </c>
      <c r="G3406" s="5"/>
    </row>
    <row r="3407" spans="1:7">
      <c r="A3407" s="4">
        <v>3406</v>
      </c>
      <c r="B3407" s="6">
        <v>29047</v>
      </c>
      <c r="C3407" s="12" t="s">
        <v>4449</v>
      </c>
      <c r="D3407" s="5">
        <v>8500000</v>
      </c>
      <c r="E3407" s="5">
        <v>29200000</v>
      </c>
      <c r="F3407" s="5">
        <v>29200000</v>
      </c>
      <c r="G3407" s="5"/>
    </row>
    <row r="3408" spans="1:7">
      <c r="A3408" s="4">
        <v>3407</v>
      </c>
      <c r="B3408" s="6" t="s">
        <v>821</v>
      </c>
      <c r="C3408" s="12" t="s">
        <v>4450</v>
      </c>
      <c r="D3408" s="5">
        <v>8500000</v>
      </c>
      <c r="E3408" s="5">
        <v>21569509</v>
      </c>
      <c r="F3408" s="5">
        <v>22885836</v>
      </c>
      <c r="G3408" s="5"/>
    </row>
    <row r="3409" spans="1:7">
      <c r="A3409" s="4">
        <v>3408</v>
      </c>
      <c r="B3409" s="6">
        <v>33241</v>
      </c>
      <c r="C3409" s="12" t="s">
        <v>4451</v>
      </c>
      <c r="D3409" s="5">
        <v>8500000</v>
      </c>
      <c r="E3409" s="5">
        <v>15024232</v>
      </c>
      <c r="F3409" s="5">
        <v>15024232</v>
      </c>
      <c r="G3409" s="5"/>
    </row>
    <row r="3410" spans="1:7">
      <c r="A3410" s="4">
        <v>3409</v>
      </c>
      <c r="B3410" s="6" t="s">
        <v>2242</v>
      </c>
      <c r="C3410" s="12" t="s">
        <v>4452</v>
      </c>
      <c r="D3410" s="5">
        <v>8500000</v>
      </c>
      <c r="E3410" s="5">
        <v>14943582</v>
      </c>
      <c r="F3410" s="5">
        <v>17202854</v>
      </c>
      <c r="G3410" s="5"/>
    </row>
    <row r="3411" spans="1:7">
      <c r="A3411" s="4">
        <v>3410</v>
      </c>
      <c r="B3411" s="6">
        <v>39328</v>
      </c>
      <c r="C3411" s="12" t="s">
        <v>4453</v>
      </c>
      <c r="D3411" s="5">
        <v>8500000</v>
      </c>
      <c r="E3411" s="5">
        <v>13610521</v>
      </c>
      <c r="F3411" s="5">
        <v>20288774</v>
      </c>
      <c r="G3411" s="5"/>
    </row>
    <row r="3412" spans="1:7">
      <c r="A3412" s="4">
        <v>3411</v>
      </c>
      <c r="B3412" s="6" t="s">
        <v>973</v>
      </c>
      <c r="C3412" s="12" t="s">
        <v>4454</v>
      </c>
      <c r="D3412" s="5">
        <v>8500000</v>
      </c>
      <c r="E3412" s="5">
        <v>6263670</v>
      </c>
      <c r="F3412" s="5">
        <v>10292010</v>
      </c>
      <c r="G3412" s="5"/>
    </row>
    <row r="3413" spans="1:7">
      <c r="A3413" s="4">
        <v>3412</v>
      </c>
      <c r="B3413" s="6" t="s">
        <v>1538</v>
      </c>
      <c r="C3413" s="12" t="s">
        <v>4455</v>
      </c>
      <c r="D3413" s="5">
        <v>8500000</v>
      </c>
      <c r="E3413" s="5">
        <v>5001655</v>
      </c>
      <c r="F3413" s="5">
        <v>7573551</v>
      </c>
      <c r="G3413" s="5"/>
    </row>
    <row r="3414" spans="1:7">
      <c r="A3414" s="4">
        <v>3413</v>
      </c>
      <c r="B3414" s="6" t="s">
        <v>4456</v>
      </c>
      <c r="C3414" s="12" t="s">
        <v>4457</v>
      </c>
      <c r="D3414" s="5">
        <v>8500000</v>
      </c>
      <c r="E3414" s="5">
        <v>4444637</v>
      </c>
      <c r="F3414" s="5">
        <v>17220091</v>
      </c>
      <c r="G3414" s="5"/>
    </row>
    <row r="3415" spans="1:7">
      <c r="A3415" s="4">
        <v>3414</v>
      </c>
      <c r="B3415" s="6" t="s">
        <v>2985</v>
      </c>
      <c r="C3415" s="12" t="s">
        <v>4458</v>
      </c>
      <c r="D3415" s="5">
        <v>8500000</v>
      </c>
      <c r="E3415" s="5">
        <v>4273372</v>
      </c>
      <c r="F3415" s="5">
        <v>4273372</v>
      </c>
      <c r="G3415" s="5"/>
    </row>
    <row r="3416" spans="1:7">
      <c r="A3416" s="4">
        <v>3415</v>
      </c>
      <c r="B3416" s="6" t="s">
        <v>1145</v>
      </c>
      <c r="C3416" s="12" t="s">
        <v>4459</v>
      </c>
      <c r="D3416" s="5">
        <v>8500000</v>
      </c>
      <c r="E3416" s="5">
        <v>298347</v>
      </c>
      <c r="F3416" s="5">
        <v>30298347</v>
      </c>
      <c r="G3416" s="5"/>
    </row>
    <row r="3417" spans="1:7">
      <c r="A3417" s="4">
        <v>3416</v>
      </c>
      <c r="B3417" s="6">
        <v>39640</v>
      </c>
      <c r="C3417" s="12" t="s">
        <v>4460</v>
      </c>
      <c r="D3417" s="5">
        <v>8500000</v>
      </c>
      <c r="E3417" s="5">
        <v>140244</v>
      </c>
      <c r="F3417" s="5">
        <v>198883</v>
      </c>
      <c r="G3417" s="5"/>
    </row>
    <row r="3418" spans="1:7">
      <c r="A3418" s="4">
        <v>3417</v>
      </c>
      <c r="B3418" s="6">
        <v>40514</v>
      </c>
      <c r="C3418" s="12" t="s">
        <v>4461</v>
      </c>
      <c r="D3418" s="5">
        <v>8470000</v>
      </c>
      <c r="E3418" s="5">
        <v>4046336</v>
      </c>
      <c r="F3418" s="5">
        <v>42355526</v>
      </c>
      <c r="G3418" s="5"/>
    </row>
    <row r="3419" spans="1:7">
      <c r="A3419" s="4">
        <v>3418</v>
      </c>
      <c r="B3419" s="6" t="s">
        <v>1188</v>
      </c>
      <c r="C3419" s="12" t="s">
        <v>4462</v>
      </c>
      <c r="D3419" s="5">
        <v>8400000</v>
      </c>
      <c r="E3419" s="5">
        <v>1207007</v>
      </c>
      <c r="F3419" s="5">
        <v>6831069</v>
      </c>
      <c r="G3419" s="5"/>
    </row>
    <row r="3420" spans="1:7">
      <c r="A3420" s="4">
        <v>3419</v>
      </c>
      <c r="B3420" s="6" t="s">
        <v>335</v>
      </c>
      <c r="C3420" s="12" t="s">
        <v>4463</v>
      </c>
      <c r="D3420" s="5">
        <v>8300000</v>
      </c>
      <c r="E3420" s="5">
        <v>3827466</v>
      </c>
      <c r="F3420" s="5">
        <v>50827466</v>
      </c>
      <c r="G3420" s="5"/>
    </row>
    <row r="3421" spans="1:7">
      <c r="A3421" s="4">
        <v>3420</v>
      </c>
      <c r="B3421" s="6">
        <v>36256</v>
      </c>
      <c r="C3421" s="12" t="s">
        <v>4464</v>
      </c>
      <c r="D3421" s="5">
        <v>8300000</v>
      </c>
      <c r="E3421" s="5">
        <v>2160710</v>
      </c>
      <c r="F3421" s="5">
        <v>2598224</v>
      </c>
      <c r="G3421" s="5"/>
    </row>
    <row r="3422" spans="1:7">
      <c r="A3422" s="4">
        <v>3421</v>
      </c>
      <c r="B3422" s="6" t="s">
        <v>1972</v>
      </c>
      <c r="C3422" s="12" t="s">
        <v>4465</v>
      </c>
      <c r="D3422" s="5">
        <v>8300000</v>
      </c>
      <c r="E3422" s="5">
        <v>1829142</v>
      </c>
      <c r="F3422" s="5">
        <v>25670174</v>
      </c>
      <c r="G3422" s="5"/>
    </row>
    <row r="3423" spans="1:7">
      <c r="A3423" s="4">
        <v>3422</v>
      </c>
      <c r="B3423" s="6" t="s">
        <v>2538</v>
      </c>
      <c r="C3423" s="12" t="s">
        <v>4466</v>
      </c>
      <c r="D3423" s="5">
        <v>8300000</v>
      </c>
      <c r="E3423" s="5">
        <v>493296</v>
      </c>
      <c r="F3423" s="5">
        <v>1353296</v>
      </c>
      <c r="G3423" s="5"/>
    </row>
    <row r="3424" spans="1:7">
      <c r="A3424" s="4">
        <v>3423</v>
      </c>
      <c r="B3424" s="6" t="s">
        <v>4467</v>
      </c>
      <c r="C3424" s="12" t="s">
        <v>4468</v>
      </c>
      <c r="D3424" s="5">
        <v>8300000</v>
      </c>
      <c r="E3424" s="4">
        <v>0</v>
      </c>
      <c r="F3424" s="5">
        <v>24906717</v>
      </c>
      <c r="G3424" s="5"/>
    </row>
    <row r="3425" spans="1:7">
      <c r="A3425" s="4">
        <v>3424</v>
      </c>
      <c r="B3425" s="6" t="s">
        <v>4469</v>
      </c>
      <c r="C3425" s="12" t="s">
        <v>4470</v>
      </c>
      <c r="D3425" s="5">
        <v>8250000</v>
      </c>
      <c r="E3425" s="5">
        <v>30000000</v>
      </c>
      <c r="F3425" s="5">
        <v>30017697</v>
      </c>
      <c r="G3425" s="5"/>
    </row>
    <row r="3426" spans="1:7">
      <c r="A3426" s="4">
        <v>3425</v>
      </c>
      <c r="B3426" s="6">
        <v>23746</v>
      </c>
      <c r="C3426" s="12" t="s">
        <v>4471</v>
      </c>
      <c r="D3426" s="5">
        <v>8200000</v>
      </c>
      <c r="E3426" s="5">
        <v>163214286</v>
      </c>
      <c r="F3426" s="5">
        <v>286214286</v>
      </c>
      <c r="G3426" s="5"/>
    </row>
    <row r="3427" spans="1:7">
      <c r="A3427" s="4">
        <v>3426</v>
      </c>
      <c r="B3427" s="6" t="s">
        <v>4472</v>
      </c>
      <c r="C3427" s="12" t="s">
        <v>2873</v>
      </c>
      <c r="D3427" s="5">
        <v>8200000</v>
      </c>
      <c r="E3427" s="5">
        <v>80000000</v>
      </c>
      <c r="F3427" s="5">
        <v>80000000</v>
      </c>
      <c r="G3427" s="5"/>
    </row>
    <row r="3428" spans="1:7">
      <c r="A3428" s="4">
        <v>3427</v>
      </c>
      <c r="B3428" s="6" t="s">
        <v>4473</v>
      </c>
      <c r="C3428" s="12" t="s">
        <v>4474</v>
      </c>
      <c r="D3428" s="5">
        <v>8000000</v>
      </c>
      <c r="E3428" s="5">
        <v>107928762</v>
      </c>
      <c r="F3428" s="5">
        <v>212928762</v>
      </c>
      <c r="G3428" s="5"/>
    </row>
    <row r="3429" spans="1:7">
      <c r="A3429" s="4">
        <v>3428</v>
      </c>
      <c r="B3429" s="6" t="s">
        <v>4475</v>
      </c>
      <c r="C3429" s="12" t="s">
        <v>1783</v>
      </c>
      <c r="D3429" s="5">
        <v>8000000</v>
      </c>
      <c r="E3429" s="5">
        <v>90815558</v>
      </c>
      <c r="F3429" s="5">
        <v>90815558</v>
      </c>
      <c r="G3429" s="5"/>
    </row>
    <row r="3430" spans="1:7">
      <c r="A3430" s="4">
        <v>3429</v>
      </c>
      <c r="B3430" s="6" t="s">
        <v>4476</v>
      </c>
      <c r="C3430" s="12" t="s">
        <v>4477</v>
      </c>
      <c r="D3430" s="5">
        <v>8000000</v>
      </c>
      <c r="E3430" s="5">
        <v>76657000</v>
      </c>
      <c r="F3430" s="5">
        <v>76657000</v>
      </c>
      <c r="G3430" s="5"/>
    </row>
    <row r="3431" spans="1:7">
      <c r="A3431" s="4">
        <v>3430</v>
      </c>
      <c r="B3431" s="6">
        <v>30928</v>
      </c>
      <c r="C3431" s="12" t="s">
        <v>4478</v>
      </c>
      <c r="D3431" s="5">
        <v>8000000</v>
      </c>
      <c r="E3431" s="5">
        <v>62599495</v>
      </c>
      <c r="F3431" s="5">
        <v>62599495</v>
      </c>
      <c r="G3431" s="5"/>
    </row>
    <row r="3432" spans="1:7">
      <c r="A3432" s="4">
        <v>3431</v>
      </c>
      <c r="B3432" s="6" t="s">
        <v>4479</v>
      </c>
      <c r="C3432" s="12" t="s">
        <v>4480</v>
      </c>
      <c r="D3432" s="5">
        <v>8000000</v>
      </c>
      <c r="E3432" s="5">
        <v>59891098</v>
      </c>
      <c r="F3432" s="5">
        <v>100642353</v>
      </c>
      <c r="G3432" s="5"/>
    </row>
    <row r="3433" spans="1:7">
      <c r="A3433" s="4">
        <v>3432</v>
      </c>
      <c r="B3433" s="6" t="s">
        <v>2033</v>
      </c>
      <c r="C3433" s="12" t="s">
        <v>4481</v>
      </c>
      <c r="D3433" s="5">
        <v>8000000</v>
      </c>
      <c r="E3433" s="5">
        <v>58401464</v>
      </c>
      <c r="F3433" s="5">
        <v>76200721</v>
      </c>
      <c r="G3433" s="5"/>
    </row>
    <row r="3434" spans="1:7">
      <c r="A3434" s="4">
        <v>3433</v>
      </c>
      <c r="B3434" s="6">
        <v>31632</v>
      </c>
      <c r="C3434" s="12" t="s">
        <v>4482</v>
      </c>
      <c r="D3434" s="5">
        <v>8000000</v>
      </c>
      <c r="E3434" s="5">
        <v>52287414</v>
      </c>
      <c r="F3434" s="5">
        <v>52287414</v>
      </c>
      <c r="G3434" s="5"/>
    </row>
    <row r="3435" spans="1:7">
      <c r="A3435" s="4">
        <v>3434</v>
      </c>
      <c r="B3435" s="6" t="s">
        <v>382</v>
      </c>
      <c r="C3435" s="12" t="s">
        <v>4483</v>
      </c>
      <c r="D3435" s="5">
        <v>8000000</v>
      </c>
      <c r="E3435" s="5">
        <v>45064915</v>
      </c>
      <c r="F3435" s="5">
        <v>82955633</v>
      </c>
      <c r="G3435" s="5"/>
    </row>
    <row r="3436" spans="1:7">
      <c r="A3436" s="4">
        <v>3435</v>
      </c>
      <c r="B3436" s="6" t="s">
        <v>4476</v>
      </c>
      <c r="C3436" s="12" t="s">
        <v>4484</v>
      </c>
      <c r="D3436" s="5">
        <v>8000000</v>
      </c>
      <c r="E3436" s="5">
        <v>43000000</v>
      </c>
      <c r="F3436" s="5">
        <v>43000000</v>
      </c>
      <c r="G3436" s="5"/>
    </row>
    <row r="3437" spans="1:7">
      <c r="A3437" s="4">
        <v>3436</v>
      </c>
      <c r="B3437" s="6" t="s">
        <v>1569</v>
      </c>
      <c r="C3437" s="12" t="s">
        <v>4485</v>
      </c>
      <c r="D3437" s="5">
        <v>8000000</v>
      </c>
      <c r="E3437" s="5">
        <v>40066497</v>
      </c>
      <c r="F3437" s="5">
        <v>50811858</v>
      </c>
      <c r="G3437" s="5"/>
    </row>
    <row r="3438" spans="1:7">
      <c r="A3438" s="4">
        <v>3437</v>
      </c>
      <c r="B3438" s="6" t="s">
        <v>1543</v>
      </c>
      <c r="C3438" s="12" t="s">
        <v>4486</v>
      </c>
      <c r="D3438" s="5">
        <v>8000000</v>
      </c>
      <c r="E3438" s="5">
        <v>35016118</v>
      </c>
      <c r="F3438" s="5">
        <v>41334735</v>
      </c>
      <c r="G3438" s="5"/>
    </row>
    <row r="3439" spans="1:7">
      <c r="A3439" s="4">
        <v>3438</v>
      </c>
      <c r="B3439" s="6">
        <v>35128</v>
      </c>
      <c r="C3439" s="12" t="s">
        <v>4487</v>
      </c>
      <c r="D3439" s="5">
        <v>8000000</v>
      </c>
      <c r="E3439" s="5">
        <v>34873513</v>
      </c>
      <c r="F3439" s="5">
        <v>34873513</v>
      </c>
      <c r="G3439" s="5"/>
    </row>
    <row r="3440" spans="1:7">
      <c r="A3440" s="4">
        <v>3439</v>
      </c>
      <c r="B3440" s="6">
        <v>37570</v>
      </c>
      <c r="C3440" s="12" t="s">
        <v>4488</v>
      </c>
      <c r="D3440" s="5">
        <v>8000000</v>
      </c>
      <c r="E3440" s="5">
        <v>27362712</v>
      </c>
      <c r="F3440" s="5">
        <v>28315272</v>
      </c>
      <c r="G3440" s="5"/>
    </row>
    <row r="3441" spans="1:7">
      <c r="A3441" s="4">
        <v>3440</v>
      </c>
      <c r="B3441" s="6" t="s">
        <v>3386</v>
      </c>
      <c r="C3441" s="12" t="s">
        <v>4489</v>
      </c>
      <c r="D3441" s="5">
        <v>8000000</v>
      </c>
      <c r="E3441" s="5">
        <v>26068955</v>
      </c>
      <c r="F3441" s="5">
        <v>53068955</v>
      </c>
      <c r="G3441" s="5"/>
    </row>
    <row r="3442" spans="1:7">
      <c r="A3442" s="4">
        <v>3441</v>
      </c>
      <c r="B3442" s="6" t="s">
        <v>1898</v>
      </c>
      <c r="C3442" s="12" t="s">
        <v>4490</v>
      </c>
      <c r="D3442" s="5">
        <v>8000000</v>
      </c>
      <c r="E3442" s="5">
        <v>25928550</v>
      </c>
      <c r="F3442" s="5">
        <v>47782426</v>
      </c>
      <c r="G3442" s="5"/>
    </row>
    <row r="3443" spans="1:7">
      <c r="A3443" s="4">
        <v>3442</v>
      </c>
      <c r="B3443" s="6" t="s">
        <v>4092</v>
      </c>
      <c r="C3443" s="12" t="s">
        <v>4491</v>
      </c>
      <c r="D3443" s="5">
        <v>8000000</v>
      </c>
      <c r="E3443" s="5">
        <v>25919211</v>
      </c>
      <c r="F3443" s="5">
        <v>25919211</v>
      </c>
      <c r="G3443" s="5"/>
    </row>
    <row r="3444" spans="1:7">
      <c r="A3444" s="4">
        <v>3443</v>
      </c>
      <c r="B3444" s="6" t="s">
        <v>4492</v>
      </c>
      <c r="C3444" s="12" t="s">
        <v>4493</v>
      </c>
      <c r="D3444" s="5">
        <v>8000000</v>
      </c>
      <c r="E3444" s="5">
        <v>24474312</v>
      </c>
      <c r="F3444" s="5">
        <v>24474312</v>
      </c>
      <c r="G3444" s="5"/>
    </row>
    <row r="3445" spans="1:7">
      <c r="A3445" s="4">
        <v>3444</v>
      </c>
      <c r="B3445" s="6" t="s">
        <v>4494</v>
      </c>
      <c r="C3445" s="12" t="s">
        <v>4495</v>
      </c>
      <c r="D3445" s="5">
        <v>8000000</v>
      </c>
      <c r="E3445" s="5">
        <v>22800000</v>
      </c>
      <c r="F3445" s="5">
        <v>82000000</v>
      </c>
      <c r="G3445" s="5"/>
    </row>
    <row r="3446" spans="1:7">
      <c r="A3446" s="4">
        <v>3445</v>
      </c>
      <c r="B3446" s="6">
        <v>34155</v>
      </c>
      <c r="C3446" s="12" t="s">
        <v>4496</v>
      </c>
      <c r="D3446" s="5">
        <v>8000000</v>
      </c>
      <c r="E3446" s="5">
        <v>22549338</v>
      </c>
      <c r="F3446" s="5">
        <v>22549338</v>
      </c>
      <c r="G3446" s="5"/>
    </row>
    <row r="3447" spans="1:7">
      <c r="A3447" s="4">
        <v>3446</v>
      </c>
      <c r="B3447" s="6">
        <v>33881</v>
      </c>
      <c r="C3447" s="12" t="s">
        <v>4497</v>
      </c>
      <c r="D3447" s="5">
        <v>8000000</v>
      </c>
      <c r="E3447" s="5">
        <v>21706101</v>
      </c>
      <c r="F3447" s="5">
        <v>28876702</v>
      </c>
      <c r="G3447" s="5"/>
    </row>
    <row r="3448" spans="1:7">
      <c r="A3448" s="4">
        <v>3447</v>
      </c>
      <c r="B3448" s="6">
        <v>30235</v>
      </c>
      <c r="C3448" s="12" t="s">
        <v>4498</v>
      </c>
      <c r="D3448" s="5">
        <v>8000000</v>
      </c>
      <c r="E3448" s="5">
        <v>20036244</v>
      </c>
      <c r="F3448" s="5">
        <v>20036244</v>
      </c>
      <c r="G3448" s="5"/>
    </row>
    <row r="3449" spans="1:7">
      <c r="A3449" s="4">
        <v>3448</v>
      </c>
      <c r="B3449" s="6" t="s">
        <v>1316</v>
      </c>
      <c r="C3449" s="12" t="s">
        <v>4499</v>
      </c>
      <c r="D3449" s="5">
        <v>8000000</v>
      </c>
      <c r="E3449" s="5">
        <v>18848430</v>
      </c>
      <c r="F3449" s="5">
        <v>18959424</v>
      </c>
      <c r="G3449" s="5"/>
    </row>
    <row r="3450" spans="1:7">
      <c r="A3450" s="4">
        <v>3449</v>
      </c>
      <c r="B3450" s="6" t="s">
        <v>4473</v>
      </c>
      <c r="C3450" s="12" t="s">
        <v>4500</v>
      </c>
      <c r="D3450" s="5">
        <v>8000000</v>
      </c>
      <c r="E3450" s="5">
        <v>18090181</v>
      </c>
      <c r="F3450" s="5">
        <v>18090181</v>
      </c>
      <c r="G3450" s="5"/>
    </row>
    <row r="3451" spans="1:7">
      <c r="A3451" s="4">
        <v>3450</v>
      </c>
      <c r="B3451" s="6">
        <v>36170</v>
      </c>
      <c r="C3451" s="12" t="s">
        <v>4501</v>
      </c>
      <c r="D3451" s="5">
        <v>8000000</v>
      </c>
      <c r="E3451" s="5">
        <v>17843379</v>
      </c>
      <c r="F3451" s="5">
        <v>22591451</v>
      </c>
      <c r="G3451" s="5"/>
    </row>
    <row r="3452" spans="1:7">
      <c r="A3452" s="4">
        <v>3451</v>
      </c>
      <c r="B3452" s="6" t="s">
        <v>4502</v>
      </c>
      <c r="C3452" s="12" t="s">
        <v>4503</v>
      </c>
      <c r="D3452" s="5">
        <v>8000000</v>
      </c>
      <c r="E3452" s="5">
        <v>17550872</v>
      </c>
      <c r="F3452" s="5">
        <v>22850872</v>
      </c>
      <c r="G3452" s="5"/>
    </row>
    <row r="3453" spans="1:7">
      <c r="A3453" s="4">
        <v>3452</v>
      </c>
      <c r="B3453" s="6" t="s">
        <v>977</v>
      </c>
      <c r="C3453" s="12" t="s">
        <v>4504</v>
      </c>
      <c r="D3453" s="5">
        <v>8000000</v>
      </c>
      <c r="E3453" s="5">
        <v>17394881</v>
      </c>
      <c r="F3453" s="5">
        <v>17394881</v>
      </c>
      <c r="G3453" s="5"/>
    </row>
    <row r="3454" spans="1:7">
      <c r="A3454" s="4">
        <v>3453</v>
      </c>
      <c r="B3454" s="6" t="s">
        <v>2685</v>
      </c>
      <c r="C3454" s="12" t="s">
        <v>4505</v>
      </c>
      <c r="D3454" s="5">
        <v>8000000</v>
      </c>
      <c r="E3454" s="5">
        <v>16734283</v>
      </c>
      <c r="F3454" s="5">
        <v>29937909</v>
      </c>
      <c r="G3454" s="5"/>
    </row>
    <row r="3455" spans="1:7">
      <c r="A3455" s="4">
        <v>3454</v>
      </c>
      <c r="B3455" s="6" t="s">
        <v>69</v>
      </c>
      <c r="C3455" s="12" t="s">
        <v>4506</v>
      </c>
      <c r="D3455" s="5">
        <v>8000000</v>
      </c>
      <c r="E3455" s="5">
        <v>16170632</v>
      </c>
      <c r="F3455" s="5">
        <v>68838736</v>
      </c>
      <c r="G3455" s="5"/>
    </row>
    <row r="3456" spans="1:7">
      <c r="A3456" s="4">
        <v>3455</v>
      </c>
      <c r="B3456" s="6" t="s">
        <v>1734</v>
      </c>
      <c r="C3456" s="12" t="s">
        <v>4507</v>
      </c>
      <c r="D3456" s="5">
        <v>8000000</v>
      </c>
      <c r="E3456" s="5">
        <v>15070285</v>
      </c>
      <c r="F3456" s="5">
        <v>28674417</v>
      </c>
      <c r="G3456" s="5"/>
    </row>
    <row r="3457" spans="1:7">
      <c r="A3457" s="4">
        <v>3456</v>
      </c>
      <c r="B3457" s="6" t="s">
        <v>351</v>
      </c>
      <c r="C3457" s="12" t="s">
        <v>4508</v>
      </c>
      <c r="D3457" s="5">
        <v>8000000</v>
      </c>
      <c r="E3457" s="5">
        <v>15032800</v>
      </c>
      <c r="F3457" s="5">
        <v>18828036</v>
      </c>
      <c r="G3457" s="5"/>
    </row>
    <row r="3458" spans="1:7">
      <c r="A3458" s="4">
        <v>3457</v>
      </c>
      <c r="B3458" s="6">
        <v>37445</v>
      </c>
      <c r="C3458" s="12" t="s">
        <v>4509</v>
      </c>
      <c r="D3458" s="5">
        <v>8000000</v>
      </c>
      <c r="E3458" s="5">
        <v>14018296</v>
      </c>
      <c r="F3458" s="5">
        <v>16585503</v>
      </c>
      <c r="G3458" s="5"/>
    </row>
    <row r="3459" spans="1:7">
      <c r="A3459" s="4">
        <v>3458</v>
      </c>
      <c r="B3459" s="6">
        <v>38815</v>
      </c>
      <c r="C3459" s="12" t="s">
        <v>4510</v>
      </c>
      <c r="D3459" s="5">
        <v>8000000</v>
      </c>
      <c r="E3459" s="5">
        <v>12671300</v>
      </c>
      <c r="F3459" s="5">
        <v>12740705</v>
      </c>
      <c r="G3459" s="5"/>
    </row>
    <row r="3460" spans="1:7">
      <c r="A3460" s="4">
        <v>3459</v>
      </c>
      <c r="B3460" s="6" t="s">
        <v>4368</v>
      </c>
      <c r="C3460" s="12" t="s">
        <v>4511</v>
      </c>
      <c r="D3460" s="5">
        <v>8000000</v>
      </c>
      <c r="E3460" s="5">
        <v>10273187</v>
      </c>
      <c r="F3460" s="5">
        <v>10629320</v>
      </c>
      <c r="G3460" s="5"/>
    </row>
    <row r="3461" spans="1:7">
      <c r="A3461" s="4">
        <v>3460</v>
      </c>
      <c r="B3461" s="6" t="s">
        <v>354</v>
      </c>
      <c r="C3461" s="12" t="s">
        <v>4512</v>
      </c>
      <c r="D3461" s="5">
        <v>8000000</v>
      </c>
      <c r="E3461" s="5">
        <v>10130219</v>
      </c>
      <c r="F3461" s="5">
        <v>10763183</v>
      </c>
      <c r="G3461" s="5"/>
    </row>
    <row r="3462" spans="1:7">
      <c r="A3462" s="4">
        <v>3461</v>
      </c>
      <c r="B3462" s="6" t="s">
        <v>4513</v>
      </c>
      <c r="C3462" s="12" t="s">
        <v>4514</v>
      </c>
      <c r="D3462" s="5">
        <v>8000000</v>
      </c>
      <c r="E3462" s="5">
        <v>8864699</v>
      </c>
      <c r="F3462" s="5">
        <v>8864699</v>
      </c>
      <c r="G3462" s="5"/>
    </row>
    <row r="3463" spans="1:7">
      <c r="A3463" s="4">
        <v>3462</v>
      </c>
      <c r="B3463" s="6" t="s">
        <v>3923</v>
      </c>
      <c r="C3463" s="12" t="s">
        <v>4515</v>
      </c>
      <c r="D3463" s="5">
        <v>8000000</v>
      </c>
      <c r="E3463" s="5">
        <v>8279017</v>
      </c>
      <c r="F3463" s="5">
        <v>8279017</v>
      </c>
      <c r="G3463" s="5"/>
    </row>
    <row r="3464" spans="1:7">
      <c r="A3464" s="4">
        <v>3463</v>
      </c>
      <c r="B3464" s="6">
        <v>40400</v>
      </c>
      <c r="C3464" s="12" t="s">
        <v>4516</v>
      </c>
      <c r="D3464" s="5">
        <v>8000000</v>
      </c>
      <c r="E3464" s="5">
        <v>6363628</v>
      </c>
      <c r="F3464" s="5">
        <v>6632950</v>
      </c>
      <c r="G3464" s="5"/>
    </row>
    <row r="3465" spans="1:7">
      <c r="A3465" s="4">
        <v>3464</v>
      </c>
      <c r="B3465" s="6">
        <v>35129</v>
      </c>
      <c r="C3465" s="12" t="s">
        <v>4517</v>
      </c>
      <c r="D3465" s="5">
        <v>8000000</v>
      </c>
      <c r="E3465" s="5">
        <v>5656388</v>
      </c>
      <c r="F3465" s="5">
        <v>5656388</v>
      </c>
      <c r="G3465" s="5"/>
    </row>
    <row r="3466" spans="1:7">
      <c r="A3466" s="4">
        <v>3465</v>
      </c>
      <c r="B3466" s="6" t="s">
        <v>3657</v>
      </c>
      <c r="C3466" s="12" t="s">
        <v>4518</v>
      </c>
      <c r="D3466" s="5">
        <v>8000000</v>
      </c>
      <c r="E3466" s="5">
        <v>5018450</v>
      </c>
      <c r="F3466" s="5">
        <v>10192613</v>
      </c>
      <c r="G3466" s="5"/>
    </row>
    <row r="3467" spans="1:7">
      <c r="A3467" s="4">
        <v>3466</v>
      </c>
      <c r="B3467" s="6">
        <v>36865</v>
      </c>
      <c r="C3467" s="12" t="s">
        <v>4519</v>
      </c>
      <c r="D3467" s="5">
        <v>8000000</v>
      </c>
      <c r="E3467" s="5">
        <v>4714090</v>
      </c>
      <c r="F3467" s="5">
        <v>4714090</v>
      </c>
      <c r="G3467" s="5"/>
    </row>
    <row r="3468" spans="1:7">
      <c r="A3468" s="4">
        <v>3467</v>
      </c>
      <c r="B3468" s="6" t="s">
        <v>4520</v>
      </c>
      <c r="C3468" s="12" t="s">
        <v>4521</v>
      </c>
      <c r="D3468" s="5">
        <v>8000000</v>
      </c>
      <c r="E3468" s="5">
        <v>3759286</v>
      </c>
      <c r="F3468" s="5">
        <v>5531455</v>
      </c>
      <c r="G3468" s="5"/>
    </row>
    <row r="3469" spans="1:7">
      <c r="A3469" s="4">
        <v>3468</v>
      </c>
      <c r="B3469" s="6" t="s">
        <v>869</v>
      </c>
      <c r="C3469" s="12" t="s">
        <v>4522</v>
      </c>
      <c r="D3469" s="5">
        <v>8000000</v>
      </c>
      <c r="E3469" s="5">
        <v>3647381</v>
      </c>
      <c r="F3469" s="5">
        <v>19891331</v>
      </c>
      <c r="G3469" s="5"/>
    </row>
    <row r="3470" spans="1:7">
      <c r="A3470" s="4">
        <v>3469</v>
      </c>
      <c r="B3470" s="6" t="s">
        <v>4523</v>
      </c>
      <c r="C3470" s="12" t="s">
        <v>4524</v>
      </c>
      <c r="D3470" s="5">
        <v>8000000</v>
      </c>
      <c r="E3470" s="5">
        <v>3205706</v>
      </c>
      <c r="F3470" s="5">
        <v>20005613</v>
      </c>
      <c r="G3470" s="5"/>
    </row>
    <row r="3471" spans="1:7">
      <c r="A3471" s="4">
        <v>3470</v>
      </c>
      <c r="B3471" s="6" t="s">
        <v>983</v>
      </c>
      <c r="C3471" s="12" t="s">
        <v>4525</v>
      </c>
      <c r="D3471" s="5">
        <v>8000000</v>
      </c>
      <c r="E3471" s="5">
        <v>3076425</v>
      </c>
      <c r="F3471" s="5">
        <v>42376425</v>
      </c>
      <c r="G3471" s="5"/>
    </row>
    <row r="3472" spans="1:7">
      <c r="A3472" s="4">
        <v>3471</v>
      </c>
      <c r="B3472" s="6">
        <v>33239</v>
      </c>
      <c r="C3472" s="12" t="s">
        <v>4526</v>
      </c>
      <c r="D3472" s="5">
        <v>8000000</v>
      </c>
      <c r="E3472" s="5">
        <v>2275557</v>
      </c>
      <c r="F3472" s="5">
        <v>2275557</v>
      </c>
      <c r="G3472" s="5"/>
    </row>
    <row r="3473" spans="1:7">
      <c r="A3473" s="4">
        <v>3472</v>
      </c>
      <c r="B3473" s="6" t="s">
        <v>1343</v>
      </c>
      <c r="C3473" s="12" t="s">
        <v>4527</v>
      </c>
      <c r="D3473" s="5">
        <v>8000000</v>
      </c>
      <c r="E3473" s="5">
        <v>1793359</v>
      </c>
      <c r="F3473" s="5">
        <v>2256606</v>
      </c>
      <c r="G3473" s="5"/>
    </row>
    <row r="3474" spans="1:7">
      <c r="A3474" s="4">
        <v>3473</v>
      </c>
      <c r="B3474" s="6" t="s">
        <v>56</v>
      </c>
      <c r="C3474" s="12" t="s">
        <v>4528</v>
      </c>
      <c r="D3474" s="5">
        <v>8000000</v>
      </c>
      <c r="E3474" s="5">
        <v>1095369</v>
      </c>
      <c r="F3474" s="5">
        <v>15644196</v>
      </c>
      <c r="G3474" s="5"/>
    </row>
    <row r="3475" spans="1:7">
      <c r="A3475" s="4">
        <v>3474</v>
      </c>
      <c r="B3475" s="6">
        <v>39605</v>
      </c>
      <c r="C3475" s="12" t="s">
        <v>4529</v>
      </c>
      <c r="D3475" s="5">
        <v>8000000</v>
      </c>
      <c r="E3475" s="5">
        <v>1071240</v>
      </c>
      <c r="F3475" s="5">
        <v>2476491</v>
      </c>
      <c r="G3475" s="5"/>
    </row>
    <row r="3476" spans="1:7">
      <c r="A3476" s="4">
        <v>3475</v>
      </c>
      <c r="B3476" s="6">
        <v>40301</v>
      </c>
      <c r="C3476" s="12" t="s">
        <v>4530</v>
      </c>
      <c r="D3476" s="5">
        <v>8000000</v>
      </c>
      <c r="E3476" s="5">
        <v>690290</v>
      </c>
      <c r="F3476" s="5">
        <v>3582797</v>
      </c>
      <c r="G3476" s="5"/>
    </row>
    <row r="3477" spans="1:7">
      <c r="A3477" s="4">
        <v>3476</v>
      </c>
      <c r="B3477" s="6" t="s">
        <v>4531</v>
      </c>
      <c r="C3477" s="12" t="s">
        <v>4532</v>
      </c>
      <c r="D3477" s="5">
        <v>8000000</v>
      </c>
      <c r="E3477" s="5">
        <v>590817</v>
      </c>
      <c r="F3477" s="5">
        <v>590817</v>
      </c>
      <c r="G3477" s="5"/>
    </row>
    <row r="3478" spans="1:7">
      <c r="A3478" s="4">
        <v>3477</v>
      </c>
      <c r="B3478" s="6" t="s">
        <v>4533</v>
      </c>
      <c r="C3478" s="12" t="s">
        <v>4534</v>
      </c>
      <c r="D3478" s="5">
        <v>8000000</v>
      </c>
      <c r="E3478" s="5">
        <v>589308</v>
      </c>
      <c r="F3478" s="5">
        <v>589308</v>
      </c>
      <c r="G3478" s="5"/>
    </row>
    <row r="3479" spans="1:7">
      <c r="A3479" s="4">
        <v>3478</v>
      </c>
      <c r="B3479" s="6">
        <v>38842</v>
      </c>
      <c r="C3479" s="12" t="s">
        <v>4535</v>
      </c>
      <c r="D3479" s="5">
        <v>8000000</v>
      </c>
      <c r="E3479" s="5">
        <v>568932</v>
      </c>
      <c r="F3479" s="5">
        <v>973443</v>
      </c>
      <c r="G3479" s="5"/>
    </row>
    <row r="3480" spans="1:7">
      <c r="A3480" s="4">
        <v>3479</v>
      </c>
      <c r="B3480" s="6">
        <v>39391</v>
      </c>
      <c r="C3480" s="12" t="s">
        <v>4536</v>
      </c>
      <c r="D3480" s="5">
        <v>8000000</v>
      </c>
      <c r="E3480" s="5">
        <v>458232</v>
      </c>
      <c r="F3480" s="5">
        <v>458232</v>
      </c>
      <c r="G3480" s="5"/>
    </row>
    <row r="3481" spans="1:7">
      <c r="A3481" s="4">
        <v>3480</v>
      </c>
      <c r="B3481" s="6" t="s">
        <v>1257</v>
      </c>
      <c r="C3481" s="12" t="s">
        <v>4537</v>
      </c>
      <c r="D3481" s="5">
        <v>8000000</v>
      </c>
      <c r="E3481" s="5">
        <v>336456</v>
      </c>
      <c r="F3481" s="5">
        <v>524747</v>
      </c>
      <c r="G3481" s="5"/>
    </row>
    <row r="3482" spans="1:7">
      <c r="A3482" s="4">
        <v>3481</v>
      </c>
      <c r="B3482" s="6" t="s">
        <v>377</v>
      </c>
      <c r="C3482" s="12" t="s">
        <v>4538</v>
      </c>
      <c r="D3482" s="5">
        <v>8000000</v>
      </c>
      <c r="E3482" s="5">
        <v>298110</v>
      </c>
      <c r="F3482" s="5">
        <v>456814</v>
      </c>
      <c r="G3482" s="5"/>
    </row>
    <row r="3483" spans="1:7">
      <c r="A3483" s="4">
        <v>3482</v>
      </c>
      <c r="B3483" s="6" t="s">
        <v>2823</v>
      </c>
      <c r="C3483" s="12" t="s">
        <v>4539</v>
      </c>
      <c r="D3483" s="5">
        <v>8000000</v>
      </c>
      <c r="E3483" s="5">
        <v>163753</v>
      </c>
      <c r="F3483" s="5">
        <v>2818394</v>
      </c>
      <c r="G3483" s="5"/>
    </row>
    <row r="3484" spans="1:7">
      <c r="A3484" s="4">
        <v>3483</v>
      </c>
      <c r="B3484" s="6">
        <v>36135</v>
      </c>
      <c r="C3484" s="12" t="s">
        <v>4540</v>
      </c>
      <c r="D3484" s="5">
        <v>8000000</v>
      </c>
      <c r="E3484" s="5">
        <v>146083</v>
      </c>
      <c r="F3484" s="5">
        <v>146083</v>
      </c>
      <c r="G3484" s="5"/>
    </row>
    <row r="3485" spans="1:7">
      <c r="A3485" s="4">
        <v>3484</v>
      </c>
      <c r="B3485" s="6" t="s">
        <v>4318</v>
      </c>
      <c r="C3485" s="12" t="s">
        <v>4541</v>
      </c>
      <c r="D3485" s="5">
        <v>8000000</v>
      </c>
      <c r="E3485" s="5">
        <v>127188</v>
      </c>
      <c r="F3485" s="5">
        <v>127188</v>
      </c>
      <c r="G3485" s="5"/>
    </row>
    <row r="3486" spans="1:7">
      <c r="A3486" s="4">
        <v>3485</v>
      </c>
      <c r="B3486" s="6" t="s">
        <v>3454</v>
      </c>
      <c r="C3486" s="12" t="s">
        <v>4542</v>
      </c>
      <c r="D3486" s="5">
        <v>8000000</v>
      </c>
      <c r="E3486" s="5">
        <v>109338</v>
      </c>
      <c r="F3486" s="5">
        <v>109338</v>
      </c>
      <c r="G3486" s="5"/>
    </row>
    <row r="3487" spans="1:7">
      <c r="A3487" s="4">
        <v>3486</v>
      </c>
      <c r="B3487" s="6" t="s">
        <v>1337</v>
      </c>
      <c r="C3487" s="12" t="s">
        <v>4543</v>
      </c>
      <c r="D3487" s="5">
        <v>8000000</v>
      </c>
      <c r="E3487" s="5">
        <v>109045</v>
      </c>
      <c r="F3487" s="5">
        <v>3270974</v>
      </c>
      <c r="G3487" s="5"/>
    </row>
    <row r="3488" spans="1:7">
      <c r="A3488" s="4">
        <v>3487</v>
      </c>
      <c r="B3488" s="6">
        <v>41039</v>
      </c>
      <c r="C3488" s="12" t="s">
        <v>4544</v>
      </c>
      <c r="D3488" s="5">
        <v>8000000</v>
      </c>
      <c r="E3488" s="5">
        <v>100915</v>
      </c>
      <c r="F3488" s="5">
        <v>2721534</v>
      </c>
      <c r="G3488" s="5"/>
    </row>
    <row r="3489" spans="1:7">
      <c r="A3489" s="4">
        <v>3488</v>
      </c>
      <c r="B3489" s="6" t="s">
        <v>2236</v>
      </c>
      <c r="C3489" s="12" t="s">
        <v>4545</v>
      </c>
      <c r="D3489" s="5">
        <v>8000000</v>
      </c>
      <c r="E3489" s="5">
        <v>54702</v>
      </c>
      <c r="F3489" s="5">
        <v>143782</v>
      </c>
      <c r="G3489" s="5"/>
    </row>
    <row r="3490" spans="1:7">
      <c r="A3490" s="4">
        <v>3489</v>
      </c>
      <c r="B3490" s="6" t="s">
        <v>166</v>
      </c>
      <c r="C3490" s="12" t="s">
        <v>4546</v>
      </c>
      <c r="D3490" s="5">
        <v>8000000</v>
      </c>
      <c r="E3490" s="5">
        <v>53086</v>
      </c>
      <c r="F3490" s="5">
        <v>53086</v>
      </c>
      <c r="G3490" s="5"/>
    </row>
    <row r="3491" spans="1:7">
      <c r="A3491" s="4">
        <v>3490</v>
      </c>
      <c r="B3491" s="6" t="s">
        <v>1087</v>
      </c>
      <c r="C3491" s="12" t="s">
        <v>4547</v>
      </c>
      <c r="D3491" s="5">
        <v>8000000</v>
      </c>
      <c r="E3491" s="5">
        <v>23106</v>
      </c>
      <c r="F3491" s="5">
        <v>446438</v>
      </c>
      <c r="G3491" s="5"/>
    </row>
    <row r="3492" spans="1:7">
      <c r="A3492" s="4">
        <v>3491</v>
      </c>
      <c r="B3492" s="6" t="s">
        <v>466</v>
      </c>
      <c r="C3492" s="12" t="s">
        <v>4548</v>
      </c>
      <c r="D3492" s="5">
        <v>8000000</v>
      </c>
      <c r="E3492" s="5">
        <v>19585</v>
      </c>
      <c r="F3492" s="5">
        <v>19585</v>
      </c>
      <c r="G3492" s="5"/>
    </row>
    <row r="3493" spans="1:7">
      <c r="A3493" s="4">
        <v>3492</v>
      </c>
      <c r="B3493" s="6" t="s">
        <v>1624</v>
      </c>
      <c r="C3493" s="12" t="s">
        <v>4549</v>
      </c>
      <c r="D3493" s="5">
        <v>8000000</v>
      </c>
      <c r="E3493" s="4">
        <v>0</v>
      </c>
      <c r="F3493" s="5">
        <v>21970000</v>
      </c>
      <c r="G3493" s="5"/>
    </row>
    <row r="3494" spans="1:7">
      <c r="A3494" s="4">
        <v>3493</v>
      </c>
      <c r="B3494" s="6">
        <v>39181</v>
      </c>
      <c r="C3494" s="12" t="s">
        <v>4550</v>
      </c>
      <c r="D3494" s="5">
        <v>8000000</v>
      </c>
      <c r="E3494" s="4">
        <v>0</v>
      </c>
      <c r="F3494" s="5">
        <v>414617</v>
      </c>
      <c r="G3494" s="5"/>
    </row>
    <row r="3495" spans="1:7">
      <c r="A3495" s="4">
        <v>3494</v>
      </c>
      <c r="B3495" s="6" t="s">
        <v>3825</v>
      </c>
      <c r="C3495" s="12" t="s">
        <v>4551</v>
      </c>
      <c r="D3495" s="5">
        <v>8000000</v>
      </c>
      <c r="E3495" s="4">
        <v>0</v>
      </c>
      <c r="F3495" s="4">
        <v>0</v>
      </c>
    </row>
    <row r="3496" spans="1:7">
      <c r="A3496" s="4">
        <v>3495</v>
      </c>
      <c r="B3496" s="6">
        <v>41981</v>
      </c>
      <c r="C3496" s="12" t="s">
        <v>4552</v>
      </c>
      <c r="D3496" s="5">
        <v>8000000</v>
      </c>
      <c r="E3496" s="4">
        <v>0</v>
      </c>
      <c r="F3496" s="4">
        <v>0</v>
      </c>
    </row>
    <row r="3497" spans="1:7">
      <c r="A3497" s="4">
        <v>3496</v>
      </c>
      <c r="B3497" s="6" t="s">
        <v>4553</v>
      </c>
      <c r="C3497" s="12" t="s">
        <v>4554</v>
      </c>
      <c r="D3497" s="5">
        <v>8000000</v>
      </c>
      <c r="E3497" s="4">
        <v>0</v>
      </c>
      <c r="F3497" s="4">
        <v>0</v>
      </c>
    </row>
    <row r="3498" spans="1:7">
      <c r="A3498" s="4">
        <v>3497</v>
      </c>
      <c r="B3498" s="6" t="s">
        <v>2045</v>
      </c>
      <c r="C3498" s="12" t="s">
        <v>4555</v>
      </c>
      <c r="D3498" s="5">
        <v>8000000</v>
      </c>
      <c r="E3498" s="4">
        <v>0</v>
      </c>
      <c r="F3498" s="4">
        <v>0</v>
      </c>
    </row>
    <row r="3499" spans="1:7">
      <c r="A3499" s="4">
        <v>3498</v>
      </c>
      <c r="B3499" s="6" t="s">
        <v>815</v>
      </c>
      <c r="C3499" s="12" t="s">
        <v>4556</v>
      </c>
      <c r="D3499" s="5">
        <v>8000000</v>
      </c>
      <c r="E3499" s="4">
        <v>0</v>
      </c>
      <c r="F3499" s="4">
        <v>0</v>
      </c>
    </row>
    <row r="3500" spans="1:7">
      <c r="A3500" s="4">
        <v>3499</v>
      </c>
      <c r="B3500" s="6">
        <v>42526</v>
      </c>
      <c r="C3500" s="12" t="s">
        <v>4557</v>
      </c>
      <c r="D3500" s="5">
        <v>8000000</v>
      </c>
      <c r="E3500" s="4">
        <v>0</v>
      </c>
      <c r="F3500" s="4">
        <v>0</v>
      </c>
    </row>
    <row r="3501" spans="1:7">
      <c r="A3501" s="4">
        <v>3500</v>
      </c>
      <c r="B3501" s="6" t="s">
        <v>4558</v>
      </c>
      <c r="C3501" s="12" t="s">
        <v>4559</v>
      </c>
      <c r="D3501" s="5">
        <v>8000000</v>
      </c>
      <c r="E3501" s="4">
        <v>0</v>
      </c>
      <c r="F3501" s="4">
        <v>0</v>
      </c>
    </row>
    <row r="3502" spans="1:7">
      <c r="A3502" s="4">
        <v>3501</v>
      </c>
      <c r="B3502" s="6" t="s">
        <v>1831</v>
      </c>
      <c r="C3502" s="12" t="s">
        <v>4560</v>
      </c>
      <c r="D3502" s="5">
        <v>7900000</v>
      </c>
      <c r="E3502" s="5">
        <v>672243</v>
      </c>
      <c r="F3502" s="5">
        <v>3129471</v>
      </c>
      <c r="G3502" s="5"/>
    </row>
    <row r="3503" spans="1:7">
      <c r="A3503" s="4">
        <v>3502</v>
      </c>
      <c r="B3503" s="6">
        <v>37718</v>
      </c>
      <c r="C3503" s="12" t="s">
        <v>4561</v>
      </c>
      <c r="D3503" s="5">
        <v>7800000</v>
      </c>
      <c r="E3503" s="5">
        <v>10130108</v>
      </c>
      <c r="F3503" s="5">
        <v>24021282</v>
      </c>
      <c r="G3503" s="5"/>
    </row>
    <row r="3504" spans="1:7">
      <c r="A3504" s="4">
        <v>3503</v>
      </c>
      <c r="B3504" s="6" t="s">
        <v>4562</v>
      </c>
      <c r="C3504" s="12" t="s">
        <v>4563</v>
      </c>
      <c r="D3504" s="5">
        <v>7700000</v>
      </c>
      <c r="E3504" s="5">
        <v>882290</v>
      </c>
      <c r="F3504" s="5">
        <v>882290</v>
      </c>
      <c r="G3504" s="5"/>
    </row>
    <row r="3505" spans="1:7">
      <c r="A3505" s="4">
        <v>3504</v>
      </c>
      <c r="B3505" s="6" t="s">
        <v>4564</v>
      </c>
      <c r="C3505" s="12" t="s">
        <v>4565</v>
      </c>
      <c r="D3505" s="5">
        <v>7700000</v>
      </c>
      <c r="E3505" s="5">
        <v>5336</v>
      </c>
      <c r="F3505" s="5">
        <v>1080428</v>
      </c>
      <c r="G3505" s="5"/>
    </row>
    <row r="3506" spans="1:7">
      <c r="A3506" s="4">
        <v>3505</v>
      </c>
      <c r="B3506" s="6" t="s">
        <v>3358</v>
      </c>
      <c r="C3506" s="12" t="s">
        <v>4566</v>
      </c>
      <c r="D3506" s="5">
        <v>7500000</v>
      </c>
      <c r="E3506" s="5">
        <v>106593296</v>
      </c>
      <c r="F3506" s="5">
        <v>106593296</v>
      </c>
      <c r="G3506" s="5"/>
    </row>
    <row r="3507" spans="1:7">
      <c r="A3507" s="4">
        <v>3506</v>
      </c>
      <c r="B3507" s="6" t="s">
        <v>1506</v>
      </c>
      <c r="C3507" s="12" t="s">
        <v>4567</v>
      </c>
      <c r="D3507" s="5">
        <v>7500000</v>
      </c>
      <c r="E3507" s="5">
        <v>43492389</v>
      </c>
      <c r="F3507" s="5">
        <v>43492389</v>
      </c>
      <c r="G3507" s="5"/>
    </row>
    <row r="3508" spans="1:7">
      <c r="A3508" s="4">
        <v>3507</v>
      </c>
      <c r="B3508" s="6" t="s">
        <v>1617</v>
      </c>
      <c r="C3508" s="12" t="s">
        <v>4568</v>
      </c>
      <c r="D3508" s="5">
        <v>7500000</v>
      </c>
      <c r="E3508" s="5">
        <v>32281907</v>
      </c>
      <c r="F3508" s="5">
        <v>36238752</v>
      </c>
      <c r="G3508" s="5"/>
    </row>
    <row r="3509" spans="1:7">
      <c r="A3509" s="4">
        <v>3508</v>
      </c>
      <c r="B3509" s="6" t="s">
        <v>1463</v>
      </c>
      <c r="C3509" s="12" t="s">
        <v>4569</v>
      </c>
      <c r="D3509" s="5">
        <v>7500000</v>
      </c>
      <c r="E3509" s="5">
        <v>24793509</v>
      </c>
      <c r="F3509" s="5">
        <v>40016662</v>
      </c>
      <c r="G3509" s="5"/>
    </row>
    <row r="3510" spans="1:7">
      <c r="A3510" s="4">
        <v>3509</v>
      </c>
      <c r="B3510" s="6">
        <v>39300</v>
      </c>
      <c r="C3510" s="12" t="s">
        <v>4570</v>
      </c>
      <c r="D3510" s="5">
        <v>7500000</v>
      </c>
      <c r="E3510" s="5">
        <v>17544812</v>
      </c>
      <c r="F3510" s="5">
        <v>33606409</v>
      </c>
      <c r="G3510" s="5"/>
    </row>
    <row r="3511" spans="1:7">
      <c r="A3511" s="4">
        <v>3510</v>
      </c>
      <c r="B3511" s="6">
        <v>40066</v>
      </c>
      <c r="C3511" s="12" t="s">
        <v>4571</v>
      </c>
      <c r="D3511" s="5">
        <v>7500000</v>
      </c>
      <c r="E3511" s="5">
        <v>12574914</v>
      </c>
      <c r="F3511" s="5">
        <v>29652736</v>
      </c>
      <c r="G3511" s="5"/>
    </row>
    <row r="3512" spans="1:7">
      <c r="A3512" s="4">
        <v>3511</v>
      </c>
      <c r="B3512" s="6">
        <v>39912</v>
      </c>
      <c r="C3512" s="12" t="s">
        <v>4572</v>
      </c>
      <c r="D3512" s="5">
        <v>7500000</v>
      </c>
      <c r="E3512" s="5">
        <v>10823158</v>
      </c>
      <c r="F3512" s="5">
        <v>10849158</v>
      </c>
      <c r="G3512" s="5"/>
    </row>
    <row r="3513" spans="1:7">
      <c r="A3513" s="4">
        <v>3512</v>
      </c>
      <c r="B3513" s="6" t="s">
        <v>545</v>
      </c>
      <c r="C3513" s="12" t="s">
        <v>4573</v>
      </c>
      <c r="D3513" s="5">
        <v>7500000</v>
      </c>
      <c r="E3513" s="5">
        <v>10465659</v>
      </c>
      <c r="F3513" s="5">
        <v>11843260</v>
      </c>
      <c r="G3513" s="5"/>
    </row>
    <row r="3514" spans="1:7">
      <c r="A3514" s="4">
        <v>3513</v>
      </c>
      <c r="B3514" s="6" t="s">
        <v>970</v>
      </c>
      <c r="C3514" s="12" t="s">
        <v>4574</v>
      </c>
      <c r="D3514" s="5">
        <v>7500000</v>
      </c>
      <c r="E3514" s="5">
        <v>10284523</v>
      </c>
      <c r="F3514" s="5">
        <v>11758418</v>
      </c>
      <c r="G3514" s="5"/>
    </row>
    <row r="3515" spans="1:7">
      <c r="A3515" s="4">
        <v>3514</v>
      </c>
      <c r="B3515" s="6">
        <v>30928</v>
      </c>
      <c r="C3515" s="12" t="s">
        <v>4575</v>
      </c>
      <c r="D3515" s="5">
        <v>7500000</v>
      </c>
      <c r="E3515" s="5">
        <v>5142858</v>
      </c>
      <c r="F3515" s="5">
        <v>5142858</v>
      </c>
      <c r="G3515" s="5"/>
    </row>
    <row r="3516" spans="1:7">
      <c r="A3516" s="4">
        <v>3515</v>
      </c>
      <c r="B3516" s="6">
        <v>37471</v>
      </c>
      <c r="C3516" s="12" t="s">
        <v>4576</v>
      </c>
      <c r="D3516" s="5">
        <v>7500000</v>
      </c>
      <c r="E3516" s="5">
        <v>4239767</v>
      </c>
      <c r="F3516" s="5">
        <v>4239767</v>
      </c>
      <c r="G3516" s="5"/>
    </row>
    <row r="3517" spans="1:7">
      <c r="A3517" s="4">
        <v>3516</v>
      </c>
      <c r="B3517" s="6" t="s">
        <v>1825</v>
      </c>
      <c r="C3517" s="12" t="s">
        <v>4577</v>
      </c>
      <c r="D3517" s="5">
        <v>7500000</v>
      </c>
      <c r="E3517" s="5">
        <v>4151836</v>
      </c>
      <c r="F3517" s="5">
        <v>4151836</v>
      </c>
      <c r="G3517" s="5"/>
    </row>
    <row r="3518" spans="1:7">
      <c r="A3518" s="4">
        <v>3517</v>
      </c>
      <c r="B3518" s="6" t="s">
        <v>201</v>
      </c>
      <c r="C3518" s="12" t="s">
        <v>4578</v>
      </c>
      <c r="D3518" s="5">
        <v>7500000</v>
      </c>
      <c r="E3518" s="5">
        <v>3347647</v>
      </c>
      <c r="F3518" s="5">
        <v>3347647</v>
      </c>
      <c r="G3518" s="5"/>
    </row>
    <row r="3519" spans="1:7">
      <c r="A3519" s="4">
        <v>3518</v>
      </c>
      <c r="B3519" s="6" t="s">
        <v>333</v>
      </c>
      <c r="C3519" s="12" t="s">
        <v>4579</v>
      </c>
      <c r="D3519" s="5">
        <v>7500000</v>
      </c>
      <c r="E3519" s="5">
        <v>3014696</v>
      </c>
      <c r="F3519" s="5">
        <v>8539003</v>
      </c>
      <c r="G3519" s="5"/>
    </row>
    <row r="3520" spans="1:7">
      <c r="A3520" s="4">
        <v>3519</v>
      </c>
      <c r="B3520" s="6" t="s">
        <v>176</v>
      </c>
      <c r="C3520" s="12" t="s">
        <v>4580</v>
      </c>
      <c r="D3520" s="5">
        <v>7500000</v>
      </c>
      <c r="E3520" s="5">
        <v>1333124</v>
      </c>
      <c r="F3520" s="5">
        <v>2374225</v>
      </c>
      <c r="G3520" s="5"/>
    </row>
    <row r="3521" spans="1:7">
      <c r="A3521" s="4">
        <v>3520</v>
      </c>
      <c r="B3521" s="6" t="s">
        <v>4581</v>
      </c>
      <c r="C3521" s="12" t="s">
        <v>4582</v>
      </c>
      <c r="D3521" s="5">
        <v>7500000</v>
      </c>
      <c r="E3521" s="5">
        <v>533344</v>
      </c>
      <c r="F3521" s="5">
        <v>555335</v>
      </c>
      <c r="G3521" s="5"/>
    </row>
    <row r="3522" spans="1:7">
      <c r="A3522" s="4">
        <v>3521</v>
      </c>
      <c r="B3522" s="6" t="s">
        <v>2806</v>
      </c>
      <c r="C3522" s="12" t="s">
        <v>4583</v>
      </c>
      <c r="D3522" s="5">
        <v>7500000</v>
      </c>
      <c r="E3522" s="5">
        <v>206400</v>
      </c>
      <c r="F3522" s="5">
        <v>206400</v>
      </c>
      <c r="G3522" s="5"/>
    </row>
    <row r="3523" spans="1:7">
      <c r="A3523" s="4">
        <v>3522</v>
      </c>
      <c r="B3523" s="6">
        <v>38146</v>
      </c>
      <c r="C3523" s="12" t="s">
        <v>4584</v>
      </c>
      <c r="D3523" s="5">
        <v>7500000</v>
      </c>
      <c r="E3523" s="5">
        <v>197148</v>
      </c>
      <c r="F3523" s="5">
        <v>1788324</v>
      </c>
      <c r="G3523" s="5"/>
    </row>
    <row r="3524" spans="1:7">
      <c r="A3524" s="4">
        <v>3523</v>
      </c>
      <c r="B3524" s="6" t="s">
        <v>4585</v>
      </c>
      <c r="C3524" s="12" t="s">
        <v>4586</v>
      </c>
      <c r="D3524" s="5">
        <v>7500000</v>
      </c>
      <c r="E3524" s="4">
        <v>0</v>
      </c>
      <c r="F3524" s="5">
        <v>10834406</v>
      </c>
      <c r="G3524" s="5"/>
    </row>
    <row r="3525" spans="1:7">
      <c r="A3525" s="4">
        <v>3524</v>
      </c>
      <c r="B3525" s="6">
        <v>42248</v>
      </c>
      <c r="C3525" s="12" t="s">
        <v>4587</v>
      </c>
      <c r="D3525" s="5">
        <v>7500000</v>
      </c>
      <c r="E3525" s="4">
        <v>0</v>
      </c>
      <c r="F3525" s="5">
        <v>32572</v>
      </c>
      <c r="G3525" s="5"/>
    </row>
    <row r="3526" spans="1:7">
      <c r="A3526" s="4">
        <v>3525</v>
      </c>
      <c r="B3526" s="6" t="s">
        <v>4553</v>
      </c>
      <c r="C3526" s="12" t="s">
        <v>4588</v>
      </c>
      <c r="D3526" s="5">
        <v>7500000</v>
      </c>
      <c r="E3526" s="4">
        <v>0</v>
      </c>
      <c r="F3526" s="5">
        <v>13524</v>
      </c>
      <c r="G3526" s="5"/>
    </row>
    <row r="3527" spans="1:7">
      <c r="A3527" s="4">
        <v>3526</v>
      </c>
      <c r="B3527" s="6" t="s">
        <v>226</v>
      </c>
      <c r="C3527" s="12" t="s">
        <v>4589</v>
      </c>
      <c r="D3527" s="5">
        <v>7500000</v>
      </c>
      <c r="E3527" s="4">
        <v>0</v>
      </c>
      <c r="F3527" s="4">
        <v>0</v>
      </c>
    </row>
    <row r="3528" spans="1:7">
      <c r="A3528" s="4">
        <v>3527</v>
      </c>
      <c r="B3528" s="6" t="s">
        <v>4138</v>
      </c>
      <c r="C3528" s="12" t="s">
        <v>4590</v>
      </c>
      <c r="D3528" s="5">
        <v>7400000</v>
      </c>
      <c r="E3528" s="5">
        <v>872643</v>
      </c>
      <c r="F3528" s="5">
        <v>9443864</v>
      </c>
      <c r="G3528" s="5"/>
    </row>
    <row r="3529" spans="1:7">
      <c r="A3529" s="4">
        <v>3528</v>
      </c>
      <c r="B3529" s="6">
        <v>38508</v>
      </c>
      <c r="C3529" s="12" t="s">
        <v>4281</v>
      </c>
      <c r="D3529" s="5">
        <v>7303082</v>
      </c>
      <c r="E3529" s="5">
        <v>55334418</v>
      </c>
      <c r="F3529" s="5">
        <v>101173038</v>
      </c>
      <c r="G3529" s="5"/>
    </row>
    <row r="3530" spans="1:7">
      <c r="A3530" s="4">
        <v>3529</v>
      </c>
      <c r="B3530" s="6" t="s">
        <v>1641</v>
      </c>
      <c r="C3530" s="12" t="s">
        <v>4591</v>
      </c>
      <c r="D3530" s="5">
        <v>7300000</v>
      </c>
      <c r="E3530" s="5">
        <v>4443403</v>
      </c>
      <c r="F3530" s="5">
        <v>25397460</v>
      </c>
      <c r="G3530" s="5"/>
    </row>
    <row r="3531" spans="1:7">
      <c r="A3531" s="4">
        <v>3530</v>
      </c>
      <c r="B3531" s="6" t="s">
        <v>2097</v>
      </c>
      <c r="C3531" s="12" t="s">
        <v>4592</v>
      </c>
      <c r="D3531" s="5">
        <v>7300000</v>
      </c>
      <c r="E3531" s="5">
        <v>1818681</v>
      </c>
      <c r="F3531" s="5">
        <v>12023606</v>
      </c>
      <c r="G3531" s="5"/>
    </row>
    <row r="3532" spans="1:7">
      <c r="A3532" s="4">
        <v>3531</v>
      </c>
      <c r="B3532" s="6" t="s">
        <v>2183</v>
      </c>
      <c r="C3532" s="12" t="s">
        <v>4593</v>
      </c>
      <c r="D3532" s="5">
        <v>7250000</v>
      </c>
      <c r="E3532" s="4">
        <v>0</v>
      </c>
      <c r="F3532" s="5">
        <v>35122948</v>
      </c>
      <c r="G3532" s="5"/>
    </row>
    <row r="3533" spans="1:7">
      <c r="A3533" s="4">
        <v>3532</v>
      </c>
      <c r="B3533" s="6" t="s">
        <v>4594</v>
      </c>
      <c r="C3533" s="12" t="s">
        <v>4595</v>
      </c>
      <c r="D3533" s="5">
        <v>7200000</v>
      </c>
      <c r="E3533" s="5">
        <v>43800000</v>
      </c>
      <c r="F3533" s="5">
        <v>116000000</v>
      </c>
      <c r="G3533" s="5"/>
    </row>
    <row r="3534" spans="1:7">
      <c r="A3534" s="4">
        <v>3533</v>
      </c>
      <c r="B3534" s="6" t="s">
        <v>1067</v>
      </c>
      <c r="C3534" s="12" t="s">
        <v>4596</v>
      </c>
      <c r="D3534" s="5">
        <v>7200000</v>
      </c>
      <c r="E3534" s="5">
        <v>12610552</v>
      </c>
      <c r="F3534" s="5">
        <v>12678312</v>
      </c>
      <c r="G3534" s="5"/>
    </row>
    <row r="3535" spans="1:7">
      <c r="A3535" s="4">
        <v>3534</v>
      </c>
      <c r="B3535" s="6" t="s">
        <v>2823</v>
      </c>
      <c r="C3535" s="12">
        <v>3</v>
      </c>
      <c r="D3535" s="5">
        <v>7200000</v>
      </c>
      <c r="E3535" s="5">
        <v>59774</v>
      </c>
      <c r="F3535" s="5">
        <v>295492</v>
      </c>
      <c r="G3535" s="5"/>
    </row>
    <row r="3536" spans="1:7">
      <c r="A3536" s="4">
        <v>3535</v>
      </c>
      <c r="B3536" s="6">
        <v>39214</v>
      </c>
      <c r="C3536" s="12" t="s">
        <v>4597</v>
      </c>
      <c r="D3536" s="5">
        <v>7000000</v>
      </c>
      <c r="E3536" s="5">
        <v>143495265</v>
      </c>
      <c r="F3536" s="5">
        <v>231450102</v>
      </c>
      <c r="G3536" s="5"/>
    </row>
    <row r="3537" spans="1:7">
      <c r="A3537" s="4">
        <v>3536</v>
      </c>
      <c r="B3537" s="6" t="s">
        <v>4598</v>
      </c>
      <c r="C3537" s="12" t="s">
        <v>4599</v>
      </c>
      <c r="D3537" s="5">
        <v>7000000</v>
      </c>
      <c r="E3537" s="5">
        <v>134966411</v>
      </c>
      <c r="F3537" s="5">
        <v>268500000</v>
      </c>
      <c r="G3537" s="5"/>
    </row>
    <row r="3538" spans="1:7">
      <c r="A3538" s="4">
        <v>3537</v>
      </c>
      <c r="B3538" s="6" t="s">
        <v>1422</v>
      </c>
      <c r="C3538" s="12" t="s">
        <v>4600</v>
      </c>
      <c r="D3538" s="5">
        <v>7000000</v>
      </c>
      <c r="E3538" s="5">
        <v>113721571</v>
      </c>
      <c r="F3538" s="5">
        <v>170549753</v>
      </c>
      <c r="G3538" s="5"/>
    </row>
    <row r="3539" spans="1:7">
      <c r="A3539" s="4">
        <v>3538</v>
      </c>
      <c r="B3539" s="6" t="s">
        <v>4601</v>
      </c>
      <c r="C3539" s="12" t="s">
        <v>4602</v>
      </c>
      <c r="D3539" s="5">
        <v>7000000</v>
      </c>
      <c r="E3539" s="5">
        <v>90463574</v>
      </c>
      <c r="F3539" s="5">
        <v>201463574</v>
      </c>
      <c r="G3539" s="5"/>
    </row>
    <row r="3540" spans="1:7">
      <c r="A3540" s="4">
        <v>3539</v>
      </c>
      <c r="B3540" s="6">
        <v>34314</v>
      </c>
      <c r="C3540" s="12" t="s">
        <v>4603</v>
      </c>
      <c r="D3540" s="5">
        <v>7000000</v>
      </c>
      <c r="E3540" s="5">
        <v>40157856</v>
      </c>
      <c r="F3540" s="5">
        <v>40157856</v>
      </c>
      <c r="G3540" s="5"/>
    </row>
    <row r="3541" spans="1:7">
      <c r="A3541" s="4">
        <v>3540</v>
      </c>
      <c r="B3541" s="6">
        <v>40699</v>
      </c>
      <c r="C3541" s="12" t="s">
        <v>4604</v>
      </c>
      <c r="D3541" s="5">
        <v>7000000</v>
      </c>
      <c r="E3541" s="5">
        <v>37295394</v>
      </c>
      <c r="F3541" s="5">
        <v>38158601</v>
      </c>
      <c r="G3541" s="5"/>
    </row>
    <row r="3542" spans="1:7">
      <c r="A3542" s="4">
        <v>3541</v>
      </c>
      <c r="B3542" s="6" t="s">
        <v>4605</v>
      </c>
      <c r="C3542" s="12" t="s">
        <v>4606</v>
      </c>
      <c r="D3542" s="5">
        <v>7000000</v>
      </c>
      <c r="E3542" s="5">
        <v>35400000</v>
      </c>
      <c r="F3542" s="5">
        <v>161800000</v>
      </c>
      <c r="G3542" s="5"/>
    </row>
    <row r="3543" spans="1:7">
      <c r="A3543" s="4">
        <v>3542</v>
      </c>
      <c r="B3543" s="6">
        <v>36861</v>
      </c>
      <c r="C3543" s="12" t="s">
        <v>4607</v>
      </c>
      <c r="D3543" s="5">
        <v>7000000</v>
      </c>
      <c r="E3543" s="5">
        <v>34099640</v>
      </c>
      <c r="F3543" s="5">
        <v>35795319</v>
      </c>
      <c r="G3543" s="5"/>
    </row>
    <row r="3544" spans="1:7">
      <c r="A3544" s="4">
        <v>3543</v>
      </c>
      <c r="B3544" s="6" t="s">
        <v>3839</v>
      </c>
      <c r="C3544" s="12" t="s">
        <v>4608</v>
      </c>
      <c r="D3544" s="5">
        <v>7000000</v>
      </c>
      <c r="E3544" s="5">
        <v>32539681</v>
      </c>
      <c r="F3544" s="5">
        <v>47289758</v>
      </c>
      <c r="G3544" s="5"/>
    </row>
    <row r="3545" spans="1:7">
      <c r="A3545" s="4">
        <v>3544</v>
      </c>
      <c r="B3545" s="6" t="s">
        <v>578</v>
      </c>
      <c r="C3545" s="12" t="s">
        <v>4609</v>
      </c>
      <c r="D3545" s="5">
        <v>7000000</v>
      </c>
      <c r="E3545" s="5">
        <v>32241649</v>
      </c>
      <c r="F3545" s="5">
        <v>55617866</v>
      </c>
      <c r="G3545" s="5"/>
    </row>
    <row r="3546" spans="1:7">
      <c r="A3546" s="4">
        <v>3545</v>
      </c>
      <c r="B3546" s="6">
        <v>38543</v>
      </c>
      <c r="C3546" s="12" t="s">
        <v>4610</v>
      </c>
      <c r="D3546" s="5">
        <v>7000000</v>
      </c>
      <c r="E3546" s="5">
        <v>31501218</v>
      </c>
      <c r="F3546" s="5">
        <v>56586901</v>
      </c>
      <c r="G3546" s="5"/>
    </row>
    <row r="3547" spans="1:7">
      <c r="A3547" s="4">
        <v>3546</v>
      </c>
      <c r="B3547" s="6" t="s">
        <v>1551</v>
      </c>
      <c r="C3547" s="12" t="s">
        <v>4611</v>
      </c>
      <c r="D3547" s="5">
        <v>7000000</v>
      </c>
      <c r="E3547" s="5">
        <v>28750530</v>
      </c>
      <c r="F3547" s="5">
        <v>49924079</v>
      </c>
      <c r="G3547" s="5"/>
    </row>
    <row r="3548" spans="1:7">
      <c r="A3548" s="4">
        <v>3547</v>
      </c>
      <c r="B3548" s="6" t="s">
        <v>4612</v>
      </c>
      <c r="C3548" s="12" t="s">
        <v>110</v>
      </c>
      <c r="D3548" s="5">
        <v>7000000</v>
      </c>
      <c r="E3548" s="5">
        <v>26533200</v>
      </c>
      <c r="F3548" s="5">
        <v>26533200</v>
      </c>
      <c r="G3548" s="5"/>
    </row>
    <row r="3549" spans="1:7">
      <c r="A3549" s="4">
        <v>3548</v>
      </c>
      <c r="B3549" s="6">
        <v>38815</v>
      </c>
      <c r="C3549" s="12" t="s">
        <v>4613</v>
      </c>
      <c r="D3549" s="5">
        <v>7000000</v>
      </c>
      <c r="E3549" s="5">
        <v>26024456</v>
      </c>
      <c r="F3549" s="5">
        <v>57051053</v>
      </c>
      <c r="G3549" s="5"/>
    </row>
    <row r="3550" spans="1:7">
      <c r="A3550" s="4">
        <v>3549</v>
      </c>
      <c r="B3550" s="6" t="s">
        <v>2901</v>
      </c>
      <c r="C3550" s="12" t="s">
        <v>4614</v>
      </c>
      <c r="D3550" s="5">
        <v>7000000</v>
      </c>
      <c r="E3550" s="5">
        <v>25532388</v>
      </c>
      <c r="F3550" s="5">
        <v>25532388</v>
      </c>
      <c r="G3550" s="5"/>
    </row>
    <row r="3551" spans="1:7">
      <c r="A3551" s="4">
        <v>3550</v>
      </c>
      <c r="B3551" s="6">
        <v>27760</v>
      </c>
      <c r="C3551" s="12" t="s">
        <v>4615</v>
      </c>
      <c r="D3551" s="5">
        <v>7000000</v>
      </c>
      <c r="E3551" s="5">
        <v>25000000</v>
      </c>
      <c r="F3551" s="5">
        <v>25000000</v>
      </c>
      <c r="G3551" s="5"/>
    </row>
    <row r="3552" spans="1:7">
      <c r="A3552" s="4">
        <v>3551</v>
      </c>
      <c r="B3552" s="6">
        <v>35280</v>
      </c>
      <c r="C3552" s="12" t="s">
        <v>4616</v>
      </c>
      <c r="D3552" s="5">
        <v>7000000</v>
      </c>
      <c r="E3552" s="5">
        <v>24567751</v>
      </c>
      <c r="F3552" s="5">
        <v>51204567</v>
      </c>
      <c r="G3552" s="5"/>
    </row>
    <row r="3553" spans="1:7">
      <c r="A3553" s="4">
        <v>3552</v>
      </c>
      <c r="B3553" s="6">
        <v>37199</v>
      </c>
      <c r="C3553" s="12" t="s">
        <v>4617</v>
      </c>
      <c r="D3553" s="5">
        <v>7000000</v>
      </c>
      <c r="E3553" s="5">
        <v>23247539</v>
      </c>
      <c r="F3553" s="5">
        <v>23393939</v>
      </c>
      <c r="G3553" s="5"/>
    </row>
    <row r="3554" spans="1:7">
      <c r="A3554" s="4">
        <v>3553</v>
      </c>
      <c r="B3554" s="6" t="s">
        <v>4618</v>
      </c>
      <c r="C3554" s="12" t="s">
        <v>4619</v>
      </c>
      <c r="D3554" s="5">
        <v>7000000</v>
      </c>
      <c r="E3554" s="5">
        <v>21000000</v>
      </c>
      <c r="F3554" s="5">
        <v>97600000</v>
      </c>
      <c r="G3554" s="5"/>
    </row>
    <row r="3555" spans="1:7">
      <c r="A3555" s="4">
        <v>3554</v>
      </c>
      <c r="B3555" s="6">
        <v>32479</v>
      </c>
      <c r="C3555" s="12" t="s">
        <v>4620</v>
      </c>
      <c r="D3555" s="5">
        <v>7000000</v>
      </c>
      <c r="E3555" s="5">
        <v>20257000</v>
      </c>
      <c r="F3555" s="5">
        <v>20257000</v>
      </c>
      <c r="G3555" s="5"/>
    </row>
    <row r="3556" spans="1:7">
      <c r="A3556" s="4">
        <v>3555</v>
      </c>
      <c r="B3556" s="6">
        <v>36651</v>
      </c>
      <c r="C3556" s="12" t="s">
        <v>4621</v>
      </c>
      <c r="D3556" s="5">
        <v>7000000</v>
      </c>
      <c r="E3556" s="5">
        <v>18642318</v>
      </c>
      <c r="F3556" s="5">
        <v>18642318</v>
      </c>
      <c r="G3556" s="5"/>
    </row>
    <row r="3557" spans="1:7">
      <c r="A3557" s="4">
        <v>3556</v>
      </c>
      <c r="B3557" s="6" t="s">
        <v>139</v>
      </c>
      <c r="C3557" s="12" t="s">
        <v>4622</v>
      </c>
      <c r="D3557" s="5">
        <v>7000000</v>
      </c>
      <c r="E3557" s="5">
        <v>17506470</v>
      </c>
      <c r="F3557" s="5">
        <v>18190831</v>
      </c>
      <c r="G3557" s="5"/>
    </row>
    <row r="3558" spans="1:7">
      <c r="A3558" s="4">
        <v>3557</v>
      </c>
      <c r="B3558" s="6" t="s">
        <v>393</v>
      </c>
      <c r="C3558" s="12" t="s">
        <v>4623</v>
      </c>
      <c r="D3558" s="5">
        <v>7000000</v>
      </c>
      <c r="E3558" s="5">
        <v>17044981</v>
      </c>
      <c r="F3558" s="5">
        <v>20940428</v>
      </c>
      <c r="G3558" s="5"/>
    </row>
    <row r="3559" spans="1:7">
      <c r="A3559" s="4">
        <v>3558</v>
      </c>
      <c r="B3559" s="6" t="s">
        <v>1181</v>
      </c>
      <c r="C3559" s="12" t="s">
        <v>4624</v>
      </c>
      <c r="D3559" s="5">
        <v>7000000</v>
      </c>
      <c r="E3559" s="5">
        <v>15821461</v>
      </c>
      <c r="F3559" s="5">
        <v>36146087</v>
      </c>
      <c r="G3559" s="5"/>
    </row>
    <row r="3560" spans="1:7">
      <c r="A3560" s="4">
        <v>3559</v>
      </c>
      <c r="B3560" s="6" t="s">
        <v>4036</v>
      </c>
      <c r="C3560" s="12" t="s">
        <v>4625</v>
      </c>
      <c r="D3560" s="5">
        <v>7000000</v>
      </c>
      <c r="E3560" s="5">
        <v>14853474</v>
      </c>
      <c r="F3560" s="5">
        <v>16149180</v>
      </c>
      <c r="G3560" s="5"/>
    </row>
    <row r="3561" spans="1:7">
      <c r="A3561" s="4">
        <v>3560</v>
      </c>
      <c r="B3561" s="6" t="s">
        <v>1809</v>
      </c>
      <c r="C3561" s="12" t="s">
        <v>4626</v>
      </c>
      <c r="D3561" s="5">
        <v>7000000</v>
      </c>
      <c r="E3561" s="5">
        <v>14618727</v>
      </c>
      <c r="F3561" s="5">
        <v>14618727</v>
      </c>
      <c r="G3561" s="5"/>
    </row>
    <row r="3562" spans="1:7">
      <c r="A3562" s="4">
        <v>3561</v>
      </c>
      <c r="B3562" s="6" t="s">
        <v>1328</v>
      </c>
      <c r="C3562" s="12" t="s">
        <v>4627</v>
      </c>
      <c r="D3562" s="5">
        <v>7000000</v>
      </c>
      <c r="E3562" s="5">
        <v>14231669</v>
      </c>
      <c r="F3562" s="5">
        <v>14231669</v>
      </c>
      <c r="G3562" s="5"/>
    </row>
    <row r="3563" spans="1:7">
      <c r="A3563" s="4">
        <v>3562</v>
      </c>
      <c r="B3563" s="6" t="s">
        <v>4628</v>
      </c>
      <c r="C3563" s="12" t="s">
        <v>4629</v>
      </c>
      <c r="D3563" s="5">
        <v>7000000</v>
      </c>
      <c r="E3563" s="5">
        <v>14026509</v>
      </c>
      <c r="F3563" s="5">
        <v>15471229</v>
      </c>
      <c r="G3563" s="5"/>
    </row>
    <row r="3564" spans="1:7">
      <c r="A3564" s="4">
        <v>3563</v>
      </c>
      <c r="B3564" s="6">
        <v>37929</v>
      </c>
      <c r="C3564" s="12" t="s">
        <v>4630</v>
      </c>
      <c r="D3564" s="5">
        <v>7000000</v>
      </c>
      <c r="E3564" s="5">
        <v>12634962</v>
      </c>
      <c r="F3564" s="5">
        <v>17005466</v>
      </c>
      <c r="G3564" s="5"/>
    </row>
    <row r="3565" spans="1:7">
      <c r="A3565" s="4">
        <v>3564</v>
      </c>
      <c r="B3565" s="6">
        <v>31361</v>
      </c>
      <c r="C3565" s="12" t="s">
        <v>4631</v>
      </c>
      <c r="D3565" s="5">
        <v>7000000</v>
      </c>
      <c r="E3565" s="5">
        <v>10803211</v>
      </c>
      <c r="F3565" s="5">
        <v>10803211</v>
      </c>
      <c r="G3565" s="5"/>
    </row>
    <row r="3566" spans="1:7">
      <c r="A3566" s="4">
        <v>3565</v>
      </c>
      <c r="B3566" s="6">
        <v>37904</v>
      </c>
      <c r="C3566" s="12" t="s">
        <v>4632</v>
      </c>
      <c r="D3566" s="5">
        <v>7000000</v>
      </c>
      <c r="E3566" s="5">
        <v>10199354</v>
      </c>
      <c r="F3566" s="5">
        <v>13767816</v>
      </c>
      <c r="G3566" s="5"/>
    </row>
    <row r="3567" spans="1:7">
      <c r="A3567" s="4">
        <v>3566</v>
      </c>
      <c r="B3567" s="6">
        <v>39854</v>
      </c>
      <c r="C3567" s="12" t="s">
        <v>4633</v>
      </c>
      <c r="D3567" s="5">
        <v>7000000</v>
      </c>
      <c r="E3567" s="5">
        <v>9228788</v>
      </c>
      <c r="F3567" s="5">
        <v>30360570</v>
      </c>
      <c r="G3567" s="5"/>
    </row>
    <row r="3568" spans="1:7">
      <c r="A3568" s="4">
        <v>3567</v>
      </c>
      <c r="B3568" s="6" t="s">
        <v>684</v>
      </c>
      <c r="C3568" s="12" t="s">
        <v>4634</v>
      </c>
      <c r="D3568" s="5">
        <v>7000000</v>
      </c>
      <c r="E3568" s="5">
        <v>9176933</v>
      </c>
      <c r="F3568" s="5">
        <v>10828305</v>
      </c>
      <c r="G3568" s="5"/>
    </row>
    <row r="3569" spans="1:7">
      <c r="A3569" s="4">
        <v>3568</v>
      </c>
      <c r="B3569" s="6">
        <v>40129</v>
      </c>
      <c r="C3569" s="12" t="s">
        <v>4635</v>
      </c>
      <c r="D3569" s="5">
        <v>7000000</v>
      </c>
      <c r="E3569" s="5">
        <v>9176000</v>
      </c>
      <c r="F3569" s="5">
        <v>28142379</v>
      </c>
      <c r="G3569" s="5"/>
    </row>
    <row r="3570" spans="1:7">
      <c r="A3570" s="4">
        <v>3569</v>
      </c>
      <c r="B3570" s="6">
        <v>33512</v>
      </c>
      <c r="C3570" s="12" t="s">
        <v>4636</v>
      </c>
      <c r="D3570" s="5">
        <v>7000000</v>
      </c>
      <c r="E3570" s="5">
        <v>8824553</v>
      </c>
      <c r="F3570" s="5">
        <v>8824553</v>
      </c>
      <c r="G3570" s="5"/>
    </row>
    <row r="3571" spans="1:7">
      <c r="A3571" s="4">
        <v>3570</v>
      </c>
      <c r="B3571" s="6">
        <v>32485</v>
      </c>
      <c r="C3571" s="12" t="s">
        <v>4637</v>
      </c>
      <c r="D3571" s="5">
        <v>7000000</v>
      </c>
      <c r="E3571" s="5">
        <v>8373585</v>
      </c>
      <c r="F3571" s="5">
        <v>8373585</v>
      </c>
      <c r="G3571" s="5"/>
    </row>
    <row r="3572" spans="1:7">
      <c r="A3572" s="4">
        <v>3571</v>
      </c>
      <c r="B3572" s="6" t="s">
        <v>49</v>
      </c>
      <c r="C3572" s="12" t="s">
        <v>4638</v>
      </c>
      <c r="D3572" s="5">
        <v>7000000</v>
      </c>
      <c r="E3572" s="5">
        <v>7468936</v>
      </c>
      <c r="F3572" s="5">
        <v>10062896</v>
      </c>
      <c r="G3572" s="5"/>
    </row>
    <row r="3573" spans="1:7">
      <c r="A3573" s="4">
        <v>3572</v>
      </c>
      <c r="B3573" s="6">
        <v>36169</v>
      </c>
      <c r="C3573" s="12" t="s">
        <v>4639</v>
      </c>
      <c r="D3573" s="5">
        <v>7000000</v>
      </c>
      <c r="E3573" s="5">
        <v>7309628</v>
      </c>
      <c r="F3573" s="5">
        <v>7824358</v>
      </c>
      <c r="G3573" s="5"/>
    </row>
    <row r="3574" spans="1:7">
      <c r="A3574" s="4">
        <v>3573</v>
      </c>
      <c r="B3574" s="6">
        <v>38658</v>
      </c>
      <c r="C3574" s="12" t="s">
        <v>4640</v>
      </c>
      <c r="D3574" s="5">
        <v>7000000</v>
      </c>
      <c r="E3574" s="5">
        <v>6601079</v>
      </c>
      <c r="F3574" s="5">
        <v>25269040</v>
      </c>
      <c r="G3574" s="5"/>
    </row>
    <row r="3575" spans="1:7">
      <c r="A3575" s="4">
        <v>3574</v>
      </c>
      <c r="B3575" s="6" t="s">
        <v>4641</v>
      </c>
      <c r="C3575" s="12" t="s">
        <v>4642</v>
      </c>
      <c r="D3575" s="5">
        <v>7000000</v>
      </c>
      <c r="E3575" s="5">
        <v>6199600</v>
      </c>
      <c r="F3575" s="5">
        <v>16866928</v>
      </c>
      <c r="G3575" s="5"/>
    </row>
    <row r="3576" spans="1:7">
      <c r="A3576" s="4">
        <v>3575</v>
      </c>
      <c r="B3576" s="6" t="s">
        <v>901</v>
      </c>
      <c r="C3576" s="12" t="s">
        <v>4643</v>
      </c>
      <c r="D3576" s="5">
        <v>7000000</v>
      </c>
      <c r="E3576" s="5">
        <v>5694308</v>
      </c>
      <c r="F3576" s="5">
        <v>5694308</v>
      </c>
      <c r="G3576" s="5"/>
    </row>
    <row r="3577" spans="1:7">
      <c r="A3577" s="4">
        <v>3576</v>
      </c>
      <c r="B3577" s="6">
        <v>33608</v>
      </c>
      <c r="C3577" s="12" t="s">
        <v>4644</v>
      </c>
      <c r="D3577" s="5">
        <v>7000000</v>
      </c>
      <c r="E3577" s="5">
        <v>5430822</v>
      </c>
      <c r="F3577" s="5">
        <v>5430822</v>
      </c>
      <c r="G3577" s="5"/>
    </row>
    <row r="3578" spans="1:7">
      <c r="A3578" s="4">
        <v>3577</v>
      </c>
      <c r="B3578" s="6">
        <v>33453</v>
      </c>
      <c r="C3578" s="12" t="s">
        <v>4645</v>
      </c>
      <c r="D3578" s="5">
        <v>7000000</v>
      </c>
      <c r="E3578" s="5">
        <v>5017971</v>
      </c>
      <c r="F3578" s="5">
        <v>5017971</v>
      </c>
      <c r="G3578" s="5"/>
    </row>
    <row r="3579" spans="1:7">
      <c r="A3579" s="4">
        <v>3578</v>
      </c>
      <c r="B3579" s="6" t="s">
        <v>938</v>
      </c>
      <c r="C3579" s="12" t="s">
        <v>4646</v>
      </c>
      <c r="D3579" s="5">
        <v>7000000</v>
      </c>
      <c r="E3579" s="5">
        <v>4720371</v>
      </c>
      <c r="F3579" s="5">
        <v>4720371</v>
      </c>
      <c r="G3579" s="5"/>
    </row>
    <row r="3580" spans="1:7">
      <c r="A3580" s="4">
        <v>3579</v>
      </c>
      <c r="B3580" s="6" t="s">
        <v>4647</v>
      </c>
      <c r="C3580" s="12" t="s">
        <v>4648</v>
      </c>
      <c r="D3580" s="5">
        <v>7000000</v>
      </c>
      <c r="E3580" s="5">
        <v>4372561</v>
      </c>
      <c r="F3580" s="5">
        <v>4372561</v>
      </c>
      <c r="G3580" s="5"/>
    </row>
    <row r="3581" spans="1:7">
      <c r="A3581" s="4">
        <v>3580</v>
      </c>
      <c r="B3581" s="6">
        <v>38332</v>
      </c>
      <c r="C3581" s="12" t="s">
        <v>4649</v>
      </c>
      <c r="D3581" s="5">
        <v>7000000</v>
      </c>
      <c r="E3581" s="5">
        <v>2938532</v>
      </c>
      <c r="F3581" s="5">
        <v>7017859</v>
      </c>
      <c r="G3581" s="5"/>
    </row>
    <row r="3582" spans="1:7">
      <c r="A3582" s="4">
        <v>3581</v>
      </c>
      <c r="B3582" s="6">
        <v>39483</v>
      </c>
      <c r="C3582" s="12" t="s">
        <v>4650</v>
      </c>
      <c r="D3582" s="5">
        <v>7000000</v>
      </c>
      <c r="E3582" s="5">
        <v>2344847</v>
      </c>
      <c r="F3582" s="5">
        <v>2667084</v>
      </c>
      <c r="G3582" s="5"/>
    </row>
    <row r="3583" spans="1:7">
      <c r="A3583" s="4">
        <v>3582</v>
      </c>
      <c r="B3583" s="6" t="s">
        <v>367</v>
      </c>
      <c r="C3583" s="12" t="s">
        <v>4651</v>
      </c>
      <c r="D3583" s="5">
        <v>7000000</v>
      </c>
      <c r="E3583" s="5">
        <v>2165637</v>
      </c>
      <c r="F3583" s="5">
        <v>2165637</v>
      </c>
      <c r="G3583" s="5"/>
    </row>
    <row r="3584" spans="1:7">
      <c r="A3584" s="4">
        <v>3583</v>
      </c>
      <c r="B3584" s="6" t="s">
        <v>1583</v>
      </c>
      <c r="C3584" s="12" t="s">
        <v>4652</v>
      </c>
      <c r="D3584" s="5">
        <v>7000000</v>
      </c>
      <c r="E3584" s="5">
        <v>2062066</v>
      </c>
      <c r="F3584" s="5">
        <v>2703821</v>
      </c>
      <c r="G3584" s="5"/>
    </row>
    <row r="3585" spans="1:7">
      <c r="A3585" s="4">
        <v>3584</v>
      </c>
      <c r="B3585" s="6" t="s">
        <v>637</v>
      </c>
      <c r="C3585" s="12" t="s">
        <v>4653</v>
      </c>
      <c r="D3585" s="5">
        <v>7000000</v>
      </c>
      <c r="E3585" s="5">
        <v>1891936</v>
      </c>
      <c r="F3585" s="5">
        <v>1891936</v>
      </c>
      <c r="G3585" s="5"/>
    </row>
    <row r="3586" spans="1:7">
      <c r="A3586" s="4">
        <v>3585</v>
      </c>
      <c r="B3586" s="6" t="s">
        <v>490</v>
      </c>
      <c r="C3586" s="12" t="s">
        <v>4654</v>
      </c>
      <c r="D3586" s="5">
        <v>7000000</v>
      </c>
      <c r="E3586" s="5">
        <v>1785645</v>
      </c>
      <c r="F3586" s="5">
        <v>17023121</v>
      </c>
      <c r="G3586" s="5"/>
    </row>
    <row r="3587" spans="1:7">
      <c r="A3587" s="4">
        <v>3586</v>
      </c>
      <c r="B3587" s="6">
        <v>40798</v>
      </c>
      <c r="C3587" s="12" t="s">
        <v>4655</v>
      </c>
      <c r="D3587" s="5">
        <v>7000000</v>
      </c>
      <c r="E3587" s="5">
        <v>1738692</v>
      </c>
      <c r="F3587" s="5">
        <v>10765283</v>
      </c>
      <c r="G3587" s="5"/>
    </row>
    <row r="3588" spans="1:7">
      <c r="A3588" s="4">
        <v>3587</v>
      </c>
      <c r="B3588" s="6" t="s">
        <v>2474</v>
      </c>
      <c r="C3588" s="12" t="s">
        <v>4656</v>
      </c>
      <c r="D3588" s="5">
        <v>7000000</v>
      </c>
      <c r="E3588" s="5">
        <v>1661464</v>
      </c>
      <c r="F3588" s="5">
        <v>1661464</v>
      </c>
      <c r="G3588" s="5"/>
    </row>
    <row r="3589" spans="1:7">
      <c r="A3589" s="4">
        <v>3588</v>
      </c>
      <c r="B3589" s="6" t="s">
        <v>3447</v>
      </c>
      <c r="C3589" s="12" t="s">
        <v>4657</v>
      </c>
      <c r="D3589" s="5">
        <v>7000000</v>
      </c>
      <c r="E3589" s="5">
        <v>1632000</v>
      </c>
      <c r="F3589" s="5">
        <v>1933829</v>
      </c>
      <c r="G3589" s="5"/>
    </row>
    <row r="3590" spans="1:7">
      <c r="A3590" s="4">
        <v>3589</v>
      </c>
      <c r="B3590" s="6" t="s">
        <v>781</v>
      </c>
      <c r="C3590" s="12" t="s">
        <v>4658</v>
      </c>
      <c r="D3590" s="5">
        <v>7000000</v>
      </c>
      <c r="E3590" s="5">
        <v>1429299</v>
      </c>
      <c r="F3590" s="5">
        <v>1429453</v>
      </c>
      <c r="G3590" s="5"/>
    </row>
    <row r="3591" spans="1:7">
      <c r="A3591" s="4">
        <v>3590</v>
      </c>
      <c r="B3591" s="6">
        <v>30532</v>
      </c>
      <c r="C3591" s="12" t="s">
        <v>4659</v>
      </c>
      <c r="D3591" s="5">
        <v>7000000</v>
      </c>
      <c r="E3591" s="5">
        <v>1246141</v>
      </c>
      <c r="F3591" s="5">
        <v>1246141</v>
      </c>
      <c r="G3591" s="5"/>
    </row>
    <row r="3592" spans="1:7">
      <c r="A3592" s="4">
        <v>3591</v>
      </c>
      <c r="B3592" s="6">
        <v>40364</v>
      </c>
      <c r="C3592" s="12" t="s">
        <v>4660</v>
      </c>
      <c r="D3592" s="5">
        <v>7000000</v>
      </c>
      <c r="E3592" s="5">
        <v>1110509</v>
      </c>
      <c r="F3592" s="5">
        <v>5010509</v>
      </c>
      <c r="G3592" s="5"/>
    </row>
    <row r="3593" spans="1:7">
      <c r="A3593" s="4">
        <v>3592</v>
      </c>
      <c r="B3593" s="6">
        <v>28253</v>
      </c>
      <c r="C3593" s="12" t="s">
        <v>4661</v>
      </c>
      <c r="D3593" s="5">
        <v>7000000</v>
      </c>
      <c r="E3593" s="5">
        <v>1000000</v>
      </c>
      <c r="F3593" s="5">
        <v>1000000</v>
      </c>
      <c r="G3593" s="5"/>
    </row>
    <row r="3594" spans="1:7">
      <c r="A3594" s="4">
        <v>3593</v>
      </c>
      <c r="B3594" s="6">
        <v>35406</v>
      </c>
      <c r="C3594" s="12" t="s">
        <v>4662</v>
      </c>
      <c r="D3594" s="5">
        <v>7000000</v>
      </c>
      <c r="E3594" s="5">
        <v>659000</v>
      </c>
      <c r="F3594" s="5">
        <v>98754000</v>
      </c>
      <c r="G3594" s="5"/>
    </row>
    <row r="3595" spans="1:7">
      <c r="A3595" s="4">
        <v>3594</v>
      </c>
      <c r="B3595" s="6">
        <v>42045</v>
      </c>
      <c r="C3595" s="12" t="s">
        <v>4663</v>
      </c>
      <c r="D3595" s="5">
        <v>7000000</v>
      </c>
      <c r="E3595" s="5">
        <v>546201</v>
      </c>
      <c r="F3595" s="5">
        <v>1732228</v>
      </c>
      <c r="G3595" s="5"/>
    </row>
    <row r="3596" spans="1:7">
      <c r="A3596" s="4">
        <v>3595</v>
      </c>
      <c r="B3596" s="6">
        <v>41674</v>
      </c>
      <c r="C3596" s="12" t="s">
        <v>4664</v>
      </c>
      <c r="D3596" s="5">
        <v>7000000</v>
      </c>
      <c r="E3596" s="5">
        <v>523511</v>
      </c>
      <c r="F3596" s="5">
        <v>1857458</v>
      </c>
      <c r="G3596" s="5"/>
    </row>
    <row r="3597" spans="1:7">
      <c r="A3597" s="4">
        <v>3596</v>
      </c>
      <c r="B3597" s="6" t="s">
        <v>684</v>
      </c>
      <c r="C3597" s="12" t="s">
        <v>4665</v>
      </c>
      <c r="D3597" s="5">
        <v>7000000</v>
      </c>
      <c r="E3597" s="5">
        <v>453377</v>
      </c>
      <c r="F3597" s="5">
        <v>492108</v>
      </c>
      <c r="G3597" s="5"/>
    </row>
    <row r="3598" spans="1:7">
      <c r="A3598" s="4">
        <v>3597</v>
      </c>
      <c r="B3598" s="6" t="s">
        <v>1226</v>
      </c>
      <c r="C3598" s="12" t="s">
        <v>4666</v>
      </c>
      <c r="D3598" s="5">
        <v>7000000</v>
      </c>
      <c r="E3598" s="5">
        <v>382946</v>
      </c>
      <c r="F3598" s="5">
        <v>382946</v>
      </c>
      <c r="G3598" s="5"/>
    </row>
    <row r="3599" spans="1:7">
      <c r="A3599" s="4">
        <v>3598</v>
      </c>
      <c r="B3599" s="6" t="s">
        <v>2104</v>
      </c>
      <c r="C3599" s="12" t="s">
        <v>4667</v>
      </c>
      <c r="D3599" s="5">
        <v>7000000</v>
      </c>
      <c r="E3599" s="5">
        <v>306715</v>
      </c>
      <c r="F3599" s="5">
        <v>306715</v>
      </c>
      <c r="G3599" s="5"/>
    </row>
    <row r="3600" spans="1:7">
      <c r="A3600" s="4">
        <v>3599</v>
      </c>
      <c r="B3600" s="6" t="s">
        <v>741</v>
      </c>
      <c r="C3600" s="12" t="s">
        <v>4668</v>
      </c>
      <c r="D3600" s="5">
        <v>7000000</v>
      </c>
      <c r="E3600" s="5">
        <v>254683</v>
      </c>
      <c r="F3600" s="5">
        <v>719699</v>
      </c>
      <c r="G3600" s="5"/>
    </row>
    <row r="3601" spans="1:7">
      <c r="A3601" s="4">
        <v>3600</v>
      </c>
      <c r="B3601" s="6">
        <v>39056</v>
      </c>
      <c r="C3601" s="12" t="s">
        <v>4669</v>
      </c>
      <c r="D3601" s="5">
        <v>7000000</v>
      </c>
      <c r="E3601" s="5">
        <v>234750</v>
      </c>
      <c r="F3601" s="5">
        <v>463039</v>
      </c>
      <c r="G3601" s="5"/>
    </row>
    <row r="3602" spans="1:7">
      <c r="A3602" s="4">
        <v>3601</v>
      </c>
      <c r="B3602" s="6" t="s">
        <v>883</v>
      </c>
      <c r="C3602" s="12" t="s">
        <v>4670</v>
      </c>
      <c r="D3602" s="5">
        <v>7000000</v>
      </c>
      <c r="E3602" s="5">
        <v>196067</v>
      </c>
      <c r="F3602" s="5">
        <v>196067</v>
      </c>
      <c r="G3602" s="5"/>
    </row>
    <row r="3603" spans="1:7">
      <c r="A3603" s="4">
        <v>3602</v>
      </c>
      <c r="B3603" s="6" t="s">
        <v>172</v>
      </c>
      <c r="C3603" s="12" t="s">
        <v>4671</v>
      </c>
      <c r="D3603" s="5">
        <v>7000000</v>
      </c>
      <c r="E3603" s="5">
        <v>46488</v>
      </c>
      <c r="F3603" s="5">
        <v>46488</v>
      </c>
      <c r="G3603" s="5"/>
    </row>
    <row r="3604" spans="1:7">
      <c r="A3604" s="4">
        <v>3603</v>
      </c>
      <c r="B3604" s="6" t="s">
        <v>2481</v>
      </c>
      <c r="C3604" s="12" t="s">
        <v>4672</v>
      </c>
      <c r="D3604" s="5">
        <v>7000000</v>
      </c>
      <c r="E3604" s="5">
        <v>31443</v>
      </c>
      <c r="F3604" s="5">
        <v>35919</v>
      </c>
      <c r="G3604" s="5"/>
    </row>
    <row r="3605" spans="1:7">
      <c r="A3605" s="4">
        <v>3604</v>
      </c>
      <c r="B3605" s="6" t="s">
        <v>4393</v>
      </c>
      <c r="C3605" s="12" t="s">
        <v>4673</v>
      </c>
      <c r="D3605" s="5">
        <v>7000000</v>
      </c>
      <c r="E3605" s="5">
        <v>30471</v>
      </c>
      <c r="F3605" s="5">
        <v>411874</v>
      </c>
      <c r="G3605" s="5"/>
    </row>
    <row r="3606" spans="1:7">
      <c r="A3606" s="4">
        <v>3605</v>
      </c>
      <c r="B3606" s="6" t="s">
        <v>4674</v>
      </c>
      <c r="C3606" s="12" t="s">
        <v>4675</v>
      </c>
      <c r="D3606" s="5">
        <v>7000000</v>
      </c>
      <c r="E3606" s="4">
        <v>0</v>
      </c>
      <c r="F3606" s="5">
        <v>15206330</v>
      </c>
      <c r="G3606" s="5"/>
    </row>
    <row r="3607" spans="1:7">
      <c r="A3607" s="4">
        <v>3606</v>
      </c>
      <c r="B3607" s="6" t="s">
        <v>4676</v>
      </c>
      <c r="C3607" s="12" t="s">
        <v>4677</v>
      </c>
      <c r="D3607" s="5">
        <v>7000000</v>
      </c>
      <c r="E3607" s="4">
        <v>0</v>
      </c>
      <c r="F3607" s="5">
        <v>2053330</v>
      </c>
      <c r="G3607" s="5"/>
    </row>
    <row r="3608" spans="1:7">
      <c r="A3608" s="4">
        <v>3607</v>
      </c>
      <c r="B3608" s="6" t="s">
        <v>815</v>
      </c>
      <c r="C3608" s="12" t="s">
        <v>4678</v>
      </c>
      <c r="D3608" s="5">
        <v>7000000</v>
      </c>
      <c r="E3608" s="4">
        <v>0</v>
      </c>
      <c r="F3608" s="5">
        <v>1390976</v>
      </c>
      <c r="G3608" s="5"/>
    </row>
    <row r="3609" spans="1:7">
      <c r="A3609" s="4">
        <v>3608</v>
      </c>
      <c r="B3609" s="6" t="s">
        <v>4679</v>
      </c>
      <c r="C3609" s="12" t="s">
        <v>4680</v>
      </c>
      <c r="D3609" s="5">
        <v>7000000</v>
      </c>
      <c r="E3609" s="4">
        <v>0</v>
      </c>
      <c r="F3609" s="5">
        <v>1268346</v>
      </c>
      <c r="G3609" s="5"/>
    </row>
    <row r="3610" spans="1:7">
      <c r="A3610" s="4">
        <v>3609</v>
      </c>
      <c r="B3610" s="6" t="s">
        <v>184</v>
      </c>
      <c r="C3610" s="12" t="s">
        <v>4681</v>
      </c>
      <c r="D3610" s="5">
        <v>7000000</v>
      </c>
      <c r="E3610" s="4">
        <v>0</v>
      </c>
      <c r="F3610" s="5">
        <v>103962</v>
      </c>
      <c r="G3610" s="5"/>
    </row>
    <row r="3611" spans="1:7">
      <c r="A3611" s="4">
        <v>3610</v>
      </c>
      <c r="B3611" s="6">
        <v>39398</v>
      </c>
      <c r="C3611" s="12" t="s">
        <v>4682</v>
      </c>
      <c r="D3611" s="5">
        <v>7000000</v>
      </c>
      <c r="E3611" s="4">
        <v>0</v>
      </c>
      <c r="F3611" s="4">
        <v>0</v>
      </c>
    </row>
    <row r="3612" spans="1:7">
      <c r="A3612" s="4">
        <v>3611</v>
      </c>
      <c r="B3612" s="6">
        <v>39794</v>
      </c>
      <c r="C3612" s="12" t="s">
        <v>4683</v>
      </c>
      <c r="D3612" s="5">
        <v>7000000</v>
      </c>
      <c r="E3612" s="4">
        <v>0</v>
      </c>
      <c r="F3612" s="4">
        <v>0</v>
      </c>
    </row>
    <row r="3613" spans="1:7">
      <c r="A3613" s="4">
        <v>3612</v>
      </c>
      <c r="B3613" s="6">
        <v>39755</v>
      </c>
      <c r="C3613" s="12" t="s">
        <v>4684</v>
      </c>
      <c r="D3613" s="5">
        <v>7000000</v>
      </c>
      <c r="E3613" s="4">
        <v>0</v>
      </c>
      <c r="F3613" s="4">
        <v>0</v>
      </c>
    </row>
    <row r="3614" spans="1:7">
      <c r="A3614" s="4">
        <v>3613</v>
      </c>
      <c r="B3614" s="6">
        <v>42013</v>
      </c>
      <c r="C3614" s="12" t="s">
        <v>4685</v>
      </c>
      <c r="D3614" s="5">
        <v>7000000</v>
      </c>
      <c r="E3614" s="4">
        <v>0</v>
      </c>
      <c r="F3614" s="4">
        <v>0</v>
      </c>
    </row>
    <row r="3615" spans="1:7">
      <c r="A3615" s="4">
        <v>3614</v>
      </c>
      <c r="B3615" s="6" t="s">
        <v>3425</v>
      </c>
      <c r="C3615" s="12" t="s">
        <v>4686</v>
      </c>
      <c r="D3615" s="5">
        <v>6900000</v>
      </c>
      <c r="E3615" s="5">
        <v>41410568</v>
      </c>
      <c r="F3615" s="5">
        <v>41410568</v>
      </c>
      <c r="G3615" s="5"/>
    </row>
    <row r="3616" spans="1:7">
      <c r="A3616" s="4">
        <v>3615</v>
      </c>
      <c r="B3616" s="6" t="s">
        <v>1211</v>
      </c>
      <c r="C3616" s="12" t="s">
        <v>4687</v>
      </c>
      <c r="D3616" s="5">
        <v>6900000</v>
      </c>
      <c r="E3616" s="5">
        <v>31611916</v>
      </c>
      <c r="F3616" s="5">
        <v>44103982</v>
      </c>
      <c r="G3616" s="5"/>
    </row>
    <row r="3617" spans="1:7">
      <c r="A3617" s="4">
        <v>3616</v>
      </c>
      <c r="B3617" s="6" t="s">
        <v>4688</v>
      </c>
      <c r="C3617" s="12" t="s">
        <v>4689</v>
      </c>
      <c r="D3617" s="5">
        <v>6900000</v>
      </c>
      <c r="E3617" s="5">
        <v>7950889</v>
      </c>
      <c r="F3617" s="5">
        <v>7950889</v>
      </c>
      <c r="G3617" s="5"/>
    </row>
    <row r="3618" spans="1:7">
      <c r="A3618" s="4">
        <v>3617</v>
      </c>
      <c r="B3618" s="6" t="s">
        <v>2862</v>
      </c>
      <c r="C3618" s="12" t="s">
        <v>4690</v>
      </c>
      <c r="D3618" s="5">
        <v>6840000</v>
      </c>
      <c r="E3618" s="4">
        <v>0</v>
      </c>
      <c r="F3618" s="4">
        <v>0</v>
      </c>
    </row>
    <row r="3619" spans="1:7">
      <c r="A3619" s="4">
        <v>3618</v>
      </c>
      <c r="B3619" s="6" t="s">
        <v>2033</v>
      </c>
      <c r="C3619" s="12" t="s">
        <v>4691</v>
      </c>
      <c r="D3619" s="5">
        <v>6800000</v>
      </c>
      <c r="E3619" s="5">
        <v>6857096</v>
      </c>
      <c r="F3619" s="5">
        <v>16038343</v>
      </c>
      <c r="G3619" s="5"/>
    </row>
    <row r="3620" spans="1:7">
      <c r="A3620" s="4">
        <v>3619</v>
      </c>
      <c r="B3620" s="6">
        <v>36838</v>
      </c>
      <c r="C3620" s="12" t="s">
        <v>4692</v>
      </c>
      <c r="D3620" s="5">
        <v>6800000</v>
      </c>
      <c r="E3620" s="5">
        <v>927107</v>
      </c>
      <c r="F3620" s="5">
        <v>927107</v>
      </c>
      <c r="G3620" s="5"/>
    </row>
    <row r="3621" spans="1:7">
      <c r="A3621" s="4">
        <v>3620</v>
      </c>
      <c r="B3621" s="6">
        <v>38480</v>
      </c>
      <c r="C3621" s="12" t="s">
        <v>4693</v>
      </c>
      <c r="D3621" s="5">
        <v>6800000</v>
      </c>
      <c r="E3621" s="5">
        <v>49526</v>
      </c>
      <c r="F3621" s="5">
        <v>49526</v>
      </c>
      <c r="G3621" s="5"/>
    </row>
    <row r="3622" spans="1:7">
      <c r="A3622" s="4">
        <v>3621</v>
      </c>
      <c r="B3622" s="6">
        <v>38234</v>
      </c>
      <c r="C3622" s="12" t="s">
        <v>4694</v>
      </c>
      <c r="D3622" s="5">
        <v>6800000</v>
      </c>
      <c r="E3622" s="5">
        <v>25032</v>
      </c>
      <c r="F3622" s="5">
        <v>9533964</v>
      </c>
      <c r="G3622" s="5"/>
    </row>
    <row r="3623" spans="1:7">
      <c r="A3623" s="4">
        <v>3622</v>
      </c>
      <c r="B3623" s="6">
        <v>40460</v>
      </c>
      <c r="C3623" s="12" t="s">
        <v>4695</v>
      </c>
      <c r="D3623" s="5">
        <v>6750000</v>
      </c>
      <c r="E3623" s="5">
        <v>113568</v>
      </c>
      <c r="F3623" s="5">
        <v>6812530</v>
      </c>
      <c r="G3623" s="5"/>
    </row>
    <row r="3624" spans="1:7">
      <c r="A3624" s="4">
        <v>3623</v>
      </c>
      <c r="B3624" s="6">
        <v>38055</v>
      </c>
      <c r="C3624" s="12" t="s">
        <v>4696</v>
      </c>
      <c r="D3624" s="5">
        <v>6700000</v>
      </c>
      <c r="E3624" s="5">
        <v>223878</v>
      </c>
      <c r="F3624" s="5">
        <v>223878</v>
      </c>
      <c r="G3624" s="5"/>
    </row>
    <row r="3625" spans="1:7">
      <c r="A3625" s="4">
        <v>3624</v>
      </c>
      <c r="B3625" s="6" t="s">
        <v>169</v>
      </c>
      <c r="C3625" s="12" t="s">
        <v>4697</v>
      </c>
      <c r="D3625" s="5">
        <v>6600000</v>
      </c>
      <c r="E3625" s="4">
        <v>828</v>
      </c>
      <c r="F3625" s="4">
        <v>828</v>
      </c>
    </row>
    <row r="3626" spans="1:7">
      <c r="A3626" s="4">
        <v>3625</v>
      </c>
      <c r="B3626" s="6" t="s">
        <v>2606</v>
      </c>
      <c r="C3626" s="12" t="s">
        <v>4698</v>
      </c>
      <c r="D3626" s="5">
        <v>6537890</v>
      </c>
      <c r="E3626" s="5">
        <v>8744</v>
      </c>
      <c r="F3626" s="5">
        <v>14319195</v>
      </c>
      <c r="G3626" s="5"/>
    </row>
    <row r="3627" spans="1:7">
      <c r="A3627" s="4">
        <v>3626</v>
      </c>
      <c r="B3627" s="6">
        <v>41708</v>
      </c>
      <c r="C3627" s="12" t="s">
        <v>4699</v>
      </c>
      <c r="D3627" s="5">
        <v>6500000</v>
      </c>
      <c r="E3627" s="5">
        <v>84273813</v>
      </c>
      <c r="F3627" s="5">
        <v>256873813</v>
      </c>
      <c r="G3627" s="5"/>
    </row>
    <row r="3628" spans="1:7">
      <c r="A3628" s="4">
        <v>3627</v>
      </c>
      <c r="B3628" s="6">
        <v>39449</v>
      </c>
      <c r="C3628" s="12" t="s">
        <v>4700</v>
      </c>
      <c r="D3628" s="5">
        <v>6500000</v>
      </c>
      <c r="E3628" s="5">
        <v>65281781</v>
      </c>
      <c r="F3628" s="5">
        <v>70712099</v>
      </c>
      <c r="G3628" s="5"/>
    </row>
    <row r="3629" spans="1:7">
      <c r="A3629" s="4">
        <v>3628</v>
      </c>
      <c r="B3629" s="6">
        <v>33579</v>
      </c>
      <c r="C3629" s="12" t="s">
        <v>4701</v>
      </c>
      <c r="D3629" s="5">
        <v>6500000</v>
      </c>
      <c r="E3629" s="5">
        <v>56190094</v>
      </c>
      <c r="F3629" s="5">
        <v>56190094</v>
      </c>
      <c r="G3629" s="5"/>
    </row>
    <row r="3630" spans="1:7">
      <c r="A3630" s="4">
        <v>3629</v>
      </c>
      <c r="B3630" s="6" t="s">
        <v>3474</v>
      </c>
      <c r="C3630" s="12" t="s">
        <v>4702</v>
      </c>
      <c r="D3630" s="5">
        <v>6500000</v>
      </c>
      <c r="E3630" s="5">
        <v>54215416</v>
      </c>
      <c r="F3630" s="5">
        <v>54215416</v>
      </c>
      <c r="G3630" s="5"/>
    </row>
    <row r="3631" spans="1:7">
      <c r="A3631" s="4">
        <v>3630</v>
      </c>
      <c r="B3631" s="6" t="s">
        <v>3384</v>
      </c>
      <c r="C3631" s="12" t="s">
        <v>4703</v>
      </c>
      <c r="D3631" s="5">
        <v>6500000</v>
      </c>
      <c r="E3631" s="5">
        <v>42488161</v>
      </c>
      <c r="F3631" s="5">
        <v>42488161</v>
      </c>
      <c r="G3631" s="5"/>
    </row>
    <row r="3632" spans="1:7">
      <c r="A3632" s="4">
        <v>3631</v>
      </c>
      <c r="B3632" s="6">
        <v>29221</v>
      </c>
      <c r="C3632" s="12" t="s">
        <v>4704</v>
      </c>
      <c r="D3632" s="5">
        <v>6500000</v>
      </c>
      <c r="E3632" s="5">
        <v>31899000</v>
      </c>
      <c r="F3632" s="5">
        <v>31899000</v>
      </c>
      <c r="G3632" s="5"/>
    </row>
    <row r="3633" spans="1:7">
      <c r="A3633" s="4">
        <v>3632</v>
      </c>
      <c r="B3633" s="6">
        <v>34004</v>
      </c>
      <c r="C3633" s="12" t="s">
        <v>4705</v>
      </c>
      <c r="D3633" s="5">
        <v>6500000</v>
      </c>
      <c r="E3633" s="5">
        <v>24103594</v>
      </c>
      <c r="F3633" s="5">
        <v>24103594</v>
      </c>
      <c r="G3633" s="5"/>
    </row>
    <row r="3634" spans="1:7">
      <c r="A3634" s="4">
        <v>3633</v>
      </c>
      <c r="B3634" s="6">
        <v>36407</v>
      </c>
      <c r="C3634" s="12" t="s">
        <v>4706</v>
      </c>
      <c r="D3634" s="5">
        <v>6500000</v>
      </c>
      <c r="E3634" s="5">
        <v>16875273</v>
      </c>
      <c r="F3634" s="5">
        <v>28383441</v>
      </c>
      <c r="G3634" s="5"/>
    </row>
    <row r="3635" spans="1:7">
      <c r="A3635" s="4">
        <v>3634</v>
      </c>
      <c r="B3635" s="6">
        <v>38902</v>
      </c>
      <c r="C3635" s="12" t="s">
        <v>4707</v>
      </c>
      <c r="D3635" s="5">
        <v>6500000</v>
      </c>
      <c r="E3635" s="5">
        <v>13368437</v>
      </c>
      <c r="F3635" s="5">
        <v>18110152</v>
      </c>
      <c r="G3635" s="5"/>
    </row>
    <row r="3636" spans="1:7">
      <c r="A3636" s="4">
        <v>3635</v>
      </c>
      <c r="B3636" s="6">
        <v>25934</v>
      </c>
      <c r="C3636" s="12" t="s">
        <v>4708</v>
      </c>
      <c r="D3636" s="5">
        <v>6500000</v>
      </c>
      <c r="E3636" s="5">
        <v>12376563</v>
      </c>
      <c r="F3636" s="5">
        <v>12376563</v>
      </c>
      <c r="G3636" s="5"/>
    </row>
    <row r="3637" spans="1:7">
      <c r="A3637" s="4">
        <v>3636</v>
      </c>
      <c r="B3637" s="6" t="s">
        <v>2284</v>
      </c>
      <c r="C3637" s="12" t="s">
        <v>4709</v>
      </c>
      <c r="D3637" s="5">
        <v>6500000</v>
      </c>
      <c r="E3637" s="5">
        <v>10155691</v>
      </c>
      <c r="F3637" s="5">
        <v>10155691</v>
      </c>
      <c r="G3637" s="5"/>
    </row>
    <row r="3638" spans="1:7">
      <c r="A3638" s="4">
        <v>3637</v>
      </c>
      <c r="B3638" s="6">
        <v>37805</v>
      </c>
      <c r="C3638" s="12" t="s">
        <v>4710</v>
      </c>
      <c r="D3638" s="5">
        <v>6500000</v>
      </c>
      <c r="E3638" s="5">
        <v>6173485</v>
      </c>
      <c r="F3638" s="5">
        <v>6173485</v>
      </c>
      <c r="G3638" s="5"/>
    </row>
    <row r="3639" spans="1:7">
      <c r="A3639" s="4">
        <v>3638</v>
      </c>
      <c r="B3639" s="6">
        <v>40586</v>
      </c>
      <c r="C3639" s="12" t="s">
        <v>4711</v>
      </c>
      <c r="D3639" s="5">
        <v>6500000</v>
      </c>
      <c r="E3639" s="5">
        <v>4002293</v>
      </c>
      <c r="F3639" s="5">
        <v>20412841</v>
      </c>
      <c r="G3639" s="5"/>
    </row>
    <row r="3640" spans="1:7">
      <c r="A3640" s="4">
        <v>3639</v>
      </c>
      <c r="B3640" s="6" t="s">
        <v>1647</v>
      </c>
      <c r="C3640" s="12" t="s">
        <v>4712</v>
      </c>
      <c r="D3640" s="5">
        <v>6500000</v>
      </c>
      <c r="E3640" s="5">
        <v>2339957</v>
      </c>
      <c r="F3640" s="5">
        <v>11745931</v>
      </c>
      <c r="G3640" s="5"/>
    </row>
    <row r="3641" spans="1:7">
      <c r="A3641" s="4">
        <v>3640</v>
      </c>
      <c r="B3641" s="6" t="s">
        <v>335</v>
      </c>
      <c r="C3641" s="12" t="s">
        <v>4713</v>
      </c>
      <c r="D3641" s="5">
        <v>6500000</v>
      </c>
      <c r="E3641" s="5">
        <v>2274649</v>
      </c>
      <c r="F3641" s="5">
        <v>3027956</v>
      </c>
      <c r="G3641" s="5"/>
    </row>
    <row r="3642" spans="1:7">
      <c r="A3642" s="4">
        <v>3641</v>
      </c>
      <c r="B3642" s="6" t="s">
        <v>970</v>
      </c>
      <c r="C3642" s="12" t="s">
        <v>4714</v>
      </c>
      <c r="D3642" s="5">
        <v>6500000</v>
      </c>
      <c r="E3642" s="5">
        <v>2025032</v>
      </c>
      <c r="F3642" s="5">
        <v>2025032</v>
      </c>
      <c r="G3642" s="5"/>
    </row>
    <row r="3643" spans="1:7">
      <c r="A3643" s="4">
        <v>3642</v>
      </c>
      <c r="B3643" s="6" t="s">
        <v>97</v>
      </c>
      <c r="C3643" s="12" t="s">
        <v>4715</v>
      </c>
      <c r="D3643" s="5">
        <v>6500000</v>
      </c>
      <c r="E3643" s="5">
        <v>1109660</v>
      </c>
      <c r="F3643" s="5">
        <v>1744952</v>
      </c>
      <c r="G3643" s="5"/>
    </row>
    <row r="3644" spans="1:7">
      <c r="A3644" s="4">
        <v>3643</v>
      </c>
      <c r="B3644" s="6" t="s">
        <v>526</v>
      </c>
      <c r="C3644" s="12" t="s">
        <v>4716</v>
      </c>
      <c r="D3644" s="5">
        <v>6500000</v>
      </c>
      <c r="E3644" s="5">
        <v>1029017</v>
      </c>
      <c r="F3644" s="5">
        <v>1033810</v>
      </c>
      <c r="G3644" s="5"/>
    </row>
    <row r="3645" spans="1:7">
      <c r="A3645" s="4">
        <v>3644</v>
      </c>
      <c r="B3645" s="6" t="s">
        <v>1287</v>
      </c>
      <c r="C3645" s="12" t="s">
        <v>4717</v>
      </c>
      <c r="D3645" s="5">
        <v>6500000</v>
      </c>
      <c r="E3645" s="5">
        <v>64148</v>
      </c>
      <c r="F3645" s="5">
        <v>64148</v>
      </c>
      <c r="G3645" s="5"/>
    </row>
    <row r="3646" spans="1:7">
      <c r="A3646" s="4">
        <v>3645</v>
      </c>
      <c r="B3646" s="6" t="s">
        <v>3843</v>
      </c>
      <c r="C3646" s="12" t="s">
        <v>4718</v>
      </c>
      <c r="D3646" s="5">
        <v>6500000</v>
      </c>
      <c r="E3646" s="4">
        <v>0</v>
      </c>
      <c r="F3646" s="5">
        <v>3149</v>
      </c>
      <c r="G3646" s="5"/>
    </row>
    <row r="3647" spans="1:7">
      <c r="A3647" s="4">
        <v>3646</v>
      </c>
      <c r="B3647" s="6" t="s">
        <v>4254</v>
      </c>
      <c r="C3647" s="12" t="s">
        <v>4719</v>
      </c>
      <c r="D3647" s="5">
        <v>6400000</v>
      </c>
      <c r="E3647" s="5">
        <v>38019031</v>
      </c>
      <c r="F3647" s="5">
        <v>78019031</v>
      </c>
      <c r="G3647" s="5"/>
    </row>
    <row r="3648" spans="1:7">
      <c r="A3648" s="4">
        <v>3647</v>
      </c>
      <c r="B3648" s="6" t="s">
        <v>1538</v>
      </c>
      <c r="C3648" s="12" t="s">
        <v>4720</v>
      </c>
      <c r="D3648" s="5">
        <v>6400000</v>
      </c>
      <c r="E3648" s="5">
        <v>4063859</v>
      </c>
      <c r="F3648" s="5">
        <v>79384539</v>
      </c>
      <c r="G3648" s="5"/>
    </row>
    <row r="3649" spans="1:7">
      <c r="A3649" s="4">
        <v>3648</v>
      </c>
      <c r="B3649" s="6">
        <v>39365</v>
      </c>
      <c r="C3649" s="12" t="s">
        <v>4721</v>
      </c>
      <c r="D3649" s="5">
        <v>6400000</v>
      </c>
      <c r="E3649" s="5">
        <v>871577</v>
      </c>
      <c r="F3649" s="5">
        <v>8902141</v>
      </c>
      <c r="G3649" s="5"/>
    </row>
    <row r="3650" spans="1:7">
      <c r="A3650" s="4">
        <v>3649</v>
      </c>
      <c r="B3650" s="6">
        <v>40066</v>
      </c>
      <c r="C3650" s="12" t="s">
        <v>4722</v>
      </c>
      <c r="D3650" s="5">
        <v>6400000</v>
      </c>
      <c r="E3650" s="5">
        <v>449865</v>
      </c>
      <c r="F3650" s="5">
        <v>4199874</v>
      </c>
      <c r="G3650" s="5"/>
    </row>
    <row r="3651" spans="1:7">
      <c r="A3651" s="4">
        <v>3650</v>
      </c>
      <c r="B3651" s="6" t="s">
        <v>1825</v>
      </c>
      <c r="C3651" s="12" t="s">
        <v>4723</v>
      </c>
      <c r="D3651" s="5">
        <v>6250000</v>
      </c>
      <c r="E3651" s="5">
        <v>5488570</v>
      </c>
      <c r="F3651" s="5">
        <v>20199663</v>
      </c>
      <c r="G3651" s="5"/>
    </row>
    <row r="3652" spans="1:7">
      <c r="A3652" s="4">
        <v>3651</v>
      </c>
      <c r="B3652" s="6" t="s">
        <v>4724</v>
      </c>
      <c r="C3652" s="12" t="s">
        <v>4725</v>
      </c>
      <c r="D3652" s="5">
        <v>6200000</v>
      </c>
      <c r="E3652" s="5">
        <v>9205924</v>
      </c>
      <c r="F3652" s="5">
        <v>9205924</v>
      </c>
      <c r="G3652" s="5"/>
    </row>
    <row r="3653" spans="1:7">
      <c r="A3653" s="4">
        <v>3652</v>
      </c>
      <c r="B3653" s="6" t="s">
        <v>1175</v>
      </c>
      <c r="C3653" s="12" t="s">
        <v>4726</v>
      </c>
      <c r="D3653" s="5">
        <v>6200000</v>
      </c>
      <c r="E3653" s="5">
        <v>1579146</v>
      </c>
      <c r="F3653" s="5">
        <v>37339594</v>
      </c>
      <c r="G3653" s="5"/>
    </row>
    <row r="3654" spans="1:7">
      <c r="A3654" s="4">
        <v>3653</v>
      </c>
      <c r="B3654" s="6" t="s">
        <v>2312</v>
      </c>
      <c r="C3654" s="12" t="s">
        <v>4727</v>
      </c>
      <c r="D3654" s="5">
        <v>6100000</v>
      </c>
      <c r="E3654" s="5">
        <v>2108367</v>
      </c>
      <c r="F3654" s="5">
        <v>2108367</v>
      </c>
      <c r="G3654" s="5"/>
    </row>
    <row r="3655" spans="1:7">
      <c r="A3655" s="4">
        <v>3654</v>
      </c>
      <c r="B3655" s="6" t="s">
        <v>3044</v>
      </c>
      <c r="C3655" s="12" t="s">
        <v>4728</v>
      </c>
      <c r="D3655" s="5">
        <v>6000000</v>
      </c>
      <c r="E3655" s="5">
        <v>181813770</v>
      </c>
      <c r="F3655" s="5">
        <v>387513770</v>
      </c>
      <c r="G3655" s="5"/>
    </row>
    <row r="3656" spans="1:7">
      <c r="A3656" s="4">
        <v>3655</v>
      </c>
      <c r="B3656" s="6" t="s">
        <v>2400</v>
      </c>
      <c r="C3656" s="12" t="s">
        <v>4729</v>
      </c>
      <c r="D3656" s="5">
        <v>6000000</v>
      </c>
      <c r="E3656" s="5">
        <v>137963328</v>
      </c>
      <c r="F3656" s="5">
        <v>137963328</v>
      </c>
      <c r="G3656" s="5"/>
    </row>
    <row r="3657" spans="1:7">
      <c r="A3657" s="4">
        <v>3656</v>
      </c>
      <c r="B3657" s="6" t="s">
        <v>3058</v>
      </c>
      <c r="C3657" s="12" t="s">
        <v>4730</v>
      </c>
      <c r="D3657" s="5">
        <v>6000000</v>
      </c>
      <c r="E3657" s="5">
        <v>119114517</v>
      </c>
      <c r="F3657" s="5">
        <v>221148959</v>
      </c>
      <c r="G3657" s="5"/>
    </row>
    <row r="3658" spans="1:7">
      <c r="A3658" s="4">
        <v>3657</v>
      </c>
      <c r="B3658" s="6" t="s">
        <v>4731</v>
      </c>
      <c r="C3658" s="12" t="s">
        <v>4732</v>
      </c>
      <c r="D3658" s="5">
        <v>6000000</v>
      </c>
      <c r="E3658" s="5">
        <v>102308900</v>
      </c>
      <c r="F3658" s="5">
        <v>102308900</v>
      </c>
      <c r="G3658" s="5"/>
    </row>
    <row r="3659" spans="1:7">
      <c r="A3659" s="4">
        <v>3658</v>
      </c>
      <c r="B3659" s="6" t="s">
        <v>4733</v>
      </c>
      <c r="C3659" s="12" t="s">
        <v>4734</v>
      </c>
      <c r="D3659" s="5">
        <v>6000000</v>
      </c>
      <c r="E3659" s="5">
        <v>102300000</v>
      </c>
      <c r="F3659" s="5">
        <v>102300000</v>
      </c>
      <c r="G3659" s="5"/>
    </row>
    <row r="3660" spans="1:7">
      <c r="A3660" s="4">
        <v>3659</v>
      </c>
      <c r="B3660" s="6" t="s">
        <v>4735</v>
      </c>
      <c r="C3660" s="12" t="s">
        <v>4736</v>
      </c>
      <c r="D3660" s="5">
        <v>6000000</v>
      </c>
      <c r="E3660" s="5">
        <v>52302978</v>
      </c>
      <c r="F3660" s="5">
        <v>52302978</v>
      </c>
      <c r="G3660" s="5"/>
    </row>
    <row r="3661" spans="1:7">
      <c r="A3661" s="4">
        <v>3660</v>
      </c>
      <c r="B3661" s="6" t="s">
        <v>4737</v>
      </c>
      <c r="C3661" s="12" t="s">
        <v>4738</v>
      </c>
      <c r="D3661" s="5">
        <v>6000000</v>
      </c>
      <c r="E3661" s="5">
        <v>43700000</v>
      </c>
      <c r="F3661" s="5">
        <v>43700000</v>
      </c>
      <c r="G3661" s="5"/>
    </row>
    <row r="3662" spans="1:7">
      <c r="A3662" s="4">
        <v>3661</v>
      </c>
      <c r="B3662" s="6" t="s">
        <v>4739</v>
      </c>
      <c r="C3662" s="12" t="s">
        <v>449</v>
      </c>
      <c r="D3662" s="5">
        <v>6000000</v>
      </c>
      <c r="E3662" s="5">
        <v>42000000</v>
      </c>
      <c r="F3662" s="5">
        <v>42000000</v>
      </c>
      <c r="G3662" s="5"/>
    </row>
    <row r="3663" spans="1:7">
      <c r="A3663" s="4">
        <v>3662</v>
      </c>
      <c r="B3663" s="6" t="s">
        <v>4740</v>
      </c>
      <c r="C3663" s="12" t="s">
        <v>4741</v>
      </c>
      <c r="D3663" s="5">
        <v>6000000</v>
      </c>
      <c r="E3663" s="5">
        <v>39846344</v>
      </c>
      <c r="F3663" s="5">
        <v>39846344</v>
      </c>
      <c r="G3663" s="5"/>
    </row>
    <row r="3664" spans="1:7">
      <c r="A3664" s="4">
        <v>3663</v>
      </c>
      <c r="B3664" s="6" t="s">
        <v>2006</v>
      </c>
      <c r="C3664" s="12" t="s">
        <v>4742</v>
      </c>
      <c r="D3664" s="5">
        <v>6000000</v>
      </c>
      <c r="E3664" s="5">
        <v>27457409</v>
      </c>
      <c r="F3664" s="5">
        <v>27958191</v>
      </c>
      <c r="G3664" s="5"/>
    </row>
    <row r="3665" spans="1:7">
      <c r="A3665" s="4">
        <v>3664</v>
      </c>
      <c r="B3665" s="6" t="s">
        <v>4743</v>
      </c>
      <c r="C3665" s="12" t="s">
        <v>4744</v>
      </c>
      <c r="D3665" s="5">
        <v>6000000</v>
      </c>
      <c r="E3665" s="5">
        <v>26238243</v>
      </c>
      <c r="F3665" s="5">
        <v>46634275</v>
      </c>
      <c r="G3665" s="5"/>
    </row>
    <row r="3666" spans="1:7">
      <c r="A3666" s="4">
        <v>3665</v>
      </c>
      <c r="B3666" s="6" t="s">
        <v>4745</v>
      </c>
      <c r="C3666" s="12" t="s">
        <v>4746</v>
      </c>
      <c r="D3666" s="5">
        <v>6000000</v>
      </c>
      <c r="E3666" s="5">
        <v>26004026</v>
      </c>
      <c r="F3666" s="5">
        <v>26004026</v>
      </c>
      <c r="G3666" s="5"/>
    </row>
    <row r="3667" spans="1:7">
      <c r="A3667" s="4">
        <v>3666</v>
      </c>
      <c r="B3667" s="6">
        <v>29866</v>
      </c>
      <c r="C3667" s="12" t="s">
        <v>4747</v>
      </c>
      <c r="D3667" s="5">
        <v>6000000</v>
      </c>
      <c r="E3667" s="5">
        <v>25244700</v>
      </c>
      <c r="F3667" s="5">
        <v>25244700</v>
      </c>
      <c r="G3667" s="5"/>
    </row>
    <row r="3668" spans="1:7">
      <c r="A3668" s="4">
        <v>3667</v>
      </c>
      <c r="B3668" s="6" t="s">
        <v>1052</v>
      </c>
      <c r="C3668" s="12" t="s">
        <v>4748</v>
      </c>
      <c r="D3668" s="5">
        <v>6000000</v>
      </c>
      <c r="E3668" s="5">
        <v>25059640</v>
      </c>
      <c r="F3668" s="5">
        <v>25059640</v>
      </c>
      <c r="G3668" s="5"/>
    </row>
    <row r="3669" spans="1:7">
      <c r="A3669" s="4">
        <v>3668</v>
      </c>
      <c r="B3669" s="6" t="s">
        <v>4749</v>
      </c>
      <c r="C3669" s="12" t="s">
        <v>4750</v>
      </c>
      <c r="D3669" s="5">
        <v>6000000</v>
      </c>
      <c r="E3669" s="5">
        <v>23341568</v>
      </c>
      <c r="F3669" s="5">
        <v>34449356</v>
      </c>
      <c r="G3669" s="5"/>
    </row>
    <row r="3670" spans="1:7">
      <c r="A3670" s="4">
        <v>3669</v>
      </c>
      <c r="B3670" s="6">
        <v>32820</v>
      </c>
      <c r="C3670" s="12" t="s">
        <v>4751</v>
      </c>
      <c r="D3670" s="5">
        <v>6000000</v>
      </c>
      <c r="E3670" s="5">
        <v>22168359</v>
      </c>
      <c r="F3670" s="5">
        <v>22168359</v>
      </c>
      <c r="G3670" s="5"/>
    </row>
    <row r="3671" spans="1:7">
      <c r="A3671" s="4">
        <v>3670</v>
      </c>
      <c r="B3671" s="6">
        <v>37380</v>
      </c>
      <c r="C3671" s="12" t="s">
        <v>4752</v>
      </c>
      <c r="D3671" s="5">
        <v>6000000</v>
      </c>
      <c r="E3671" s="5">
        <v>21305259</v>
      </c>
      <c r="F3671" s="5">
        <v>39241323</v>
      </c>
      <c r="G3671" s="5"/>
    </row>
    <row r="3672" spans="1:7">
      <c r="A3672" s="4">
        <v>3671</v>
      </c>
      <c r="B3672" s="6" t="s">
        <v>4753</v>
      </c>
      <c r="C3672" s="12" t="s">
        <v>4754</v>
      </c>
      <c r="D3672" s="5">
        <v>6000000</v>
      </c>
      <c r="E3672" s="5">
        <v>20400000</v>
      </c>
      <c r="F3672" s="5">
        <v>20400000</v>
      </c>
      <c r="G3672" s="5"/>
    </row>
    <row r="3673" spans="1:7">
      <c r="A3673" s="4">
        <v>3672</v>
      </c>
      <c r="B3673" s="6" t="s">
        <v>4755</v>
      </c>
      <c r="C3673" s="12" t="s">
        <v>4756</v>
      </c>
      <c r="D3673" s="5">
        <v>6000000</v>
      </c>
      <c r="E3673" s="5">
        <v>18621249</v>
      </c>
      <c r="F3673" s="5">
        <v>20695413</v>
      </c>
      <c r="G3673" s="5"/>
    </row>
    <row r="3674" spans="1:7">
      <c r="A3674" s="4">
        <v>3673</v>
      </c>
      <c r="B3674" s="6" t="s">
        <v>4757</v>
      </c>
      <c r="C3674" s="12" t="s">
        <v>4758</v>
      </c>
      <c r="D3674" s="5">
        <v>6000000</v>
      </c>
      <c r="E3674" s="5">
        <v>17606684</v>
      </c>
      <c r="F3674" s="5">
        <v>49155371</v>
      </c>
      <c r="G3674" s="5"/>
    </row>
    <row r="3675" spans="1:7">
      <c r="A3675" s="4">
        <v>3674</v>
      </c>
      <c r="B3675" s="6" t="s">
        <v>1414</v>
      </c>
      <c r="C3675" s="12" t="s">
        <v>4759</v>
      </c>
      <c r="D3675" s="5">
        <v>6000000</v>
      </c>
      <c r="E3675" s="5">
        <v>17583468</v>
      </c>
      <c r="F3675" s="5">
        <v>18504539</v>
      </c>
      <c r="G3675" s="5"/>
    </row>
    <row r="3676" spans="1:7">
      <c r="A3676" s="4">
        <v>3675</v>
      </c>
      <c r="B3676" s="6">
        <v>32479</v>
      </c>
      <c r="C3676" s="12" t="s">
        <v>4760</v>
      </c>
      <c r="D3676" s="5">
        <v>6000000</v>
      </c>
      <c r="E3676" s="5">
        <v>14545844</v>
      </c>
      <c r="F3676" s="5">
        <v>14545844</v>
      </c>
      <c r="G3676" s="5"/>
    </row>
    <row r="3677" spans="1:7">
      <c r="A3677" s="4">
        <v>3676</v>
      </c>
      <c r="B3677" s="6">
        <v>39302</v>
      </c>
      <c r="C3677" s="12" t="s">
        <v>4761</v>
      </c>
      <c r="D3677" s="5">
        <v>6000000</v>
      </c>
      <c r="E3677" s="5">
        <v>13235267</v>
      </c>
      <c r="F3677" s="5">
        <v>18209872</v>
      </c>
      <c r="G3677" s="5"/>
    </row>
    <row r="3678" spans="1:7">
      <c r="A3678" s="4">
        <v>3677</v>
      </c>
      <c r="B3678" s="6" t="s">
        <v>4762</v>
      </c>
      <c r="C3678" s="12" t="s">
        <v>4763</v>
      </c>
      <c r="D3678" s="5">
        <v>6000000</v>
      </c>
      <c r="E3678" s="5">
        <v>12793213</v>
      </c>
      <c r="F3678" s="5">
        <v>12793213</v>
      </c>
      <c r="G3678" s="5"/>
    </row>
    <row r="3679" spans="1:7">
      <c r="A3679" s="4">
        <v>3678</v>
      </c>
      <c r="B3679" s="6" t="s">
        <v>1065</v>
      </c>
      <c r="C3679" s="12" t="s">
        <v>4764</v>
      </c>
      <c r="D3679" s="5">
        <v>6000000</v>
      </c>
      <c r="E3679" s="5">
        <v>12716953</v>
      </c>
      <c r="F3679" s="5">
        <v>31716953</v>
      </c>
      <c r="G3679" s="5"/>
    </row>
    <row r="3680" spans="1:7">
      <c r="A3680" s="4">
        <v>3679</v>
      </c>
      <c r="B3680" s="6">
        <v>20455</v>
      </c>
      <c r="C3680" s="12" t="s">
        <v>4765</v>
      </c>
      <c r="D3680" s="5">
        <v>6000000</v>
      </c>
      <c r="E3680" s="5">
        <v>12500000</v>
      </c>
      <c r="F3680" s="5">
        <v>12500000</v>
      </c>
      <c r="G3680" s="5"/>
    </row>
    <row r="3681" spans="1:7">
      <c r="A3681" s="4">
        <v>3680</v>
      </c>
      <c r="B3681" s="6" t="s">
        <v>3885</v>
      </c>
      <c r="C3681" s="12" t="s">
        <v>4766</v>
      </c>
      <c r="D3681" s="5">
        <v>6000000</v>
      </c>
      <c r="E3681" s="5">
        <v>11911200</v>
      </c>
      <c r="F3681" s="5">
        <v>58809149</v>
      </c>
      <c r="G3681" s="5"/>
    </row>
    <row r="3682" spans="1:7">
      <c r="A3682" s="4">
        <v>3681</v>
      </c>
      <c r="B3682" s="6" t="s">
        <v>910</v>
      </c>
      <c r="C3682" s="12" t="s">
        <v>4767</v>
      </c>
      <c r="D3682" s="5">
        <v>6000000</v>
      </c>
      <c r="E3682" s="5">
        <v>11784569</v>
      </c>
      <c r="F3682" s="5">
        <v>11784569</v>
      </c>
      <c r="G3682" s="5"/>
    </row>
    <row r="3683" spans="1:7">
      <c r="A3683" s="4">
        <v>3682</v>
      </c>
      <c r="B3683" s="6" t="s">
        <v>4768</v>
      </c>
      <c r="C3683" s="12" t="s">
        <v>4769</v>
      </c>
      <c r="D3683" s="5">
        <v>6000000</v>
      </c>
      <c r="E3683" s="5">
        <v>11642254</v>
      </c>
      <c r="F3683" s="5">
        <v>11642254</v>
      </c>
      <c r="G3683" s="5"/>
    </row>
    <row r="3684" spans="1:7">
      <c r="A3684" s="4">
        <v>3683</v>
      </c>
      <c r="B3684" s="6">
        <v>41099</v>
      </c>
      <c r="C3684" s="12" t="s">
        <v>4770</v>
      </c>
      <c r="D3684" s="5">
        <v>6000000</v>
      </c>
      <c r="E3684" s="5">
        <v>11494838</v>
      </c>
      <c r="F3684" s="5">
        <v>16369708</v>
      </c>
      <c r="G3684" s="5"/>
    </row>
    <row r="3685" spans="1:7">
      <c r="A3685" s="4">
        <v>3684</v>
      </c>
      <c r="B3685" s="6" t="s">
        <v>1357</v>
      </c>
      <c r="C3685" s="12" t="s">
        <v>4771</v>
      </c>
      <c r="D3685" s="5">
        <v>6000000</v>
      </c>
      <c r="E3685" s="5">
        <v>9204489</v>
      </c>
      <c r="F3685" s="5">
        <v>10106975</v>
      </c>
      <c r="G3685" s="5"/>
    </row>
    <row r="3686" spans="1:7">
      <c r="A3686" s="4">
        <v>3685</v>
      </c>
      <c r="B3686" s="6" t="s">
        <v>504</v>
      </c>
      <c r="C3686" s="12" t="s">
        <v>4772</v>
      </c>
      <c r="D3686" s="5">
        <v>6000000</v>
      </c>
      <c r="E3686" s="5">
        <v>8596914</v>
      </c>
      <c r="F3686" s="5">
        <v>10557291</v>
      </c>
      <c r="G3686" s="5"/>
    </row>
    <row r="3687" spans="1:7">
      <c r="A3687" s="4">
        <v>3686</v>
      </c>
      <c r="B3687" s="6" t="s">
        <v>4773</v>
      </c>
      <c r="C3687" s="12" t="s">
        <v>4774</v>
      </c>
      <c r="D3687" s="5">
        <v>6000000</v>
      </c>
      <c r="E3687" s="5">
        <v>7714996</v>
      </c>
      <c r="F3687" s="5">
        <v>17252287</v>
      </c>
      <c r="G3687" s="5"/>
    </row>
    <row r="3688" spans="1:7">
      <c r="A3688" s="4">
        <v>3687</v>
      </c>
      <c r="B3688" s="6" t="s">
        <v>1889</v>
      </c>
      <c r="C3688" s="12" t="s">
        <v>4775</v>
      </c>
      <c r="D3688" s="5">
        <v>6000000</v>
      </c>
      <c r="E3688" s="5">
        <v>6852450</v>
      </c>
      <c r="F3688" s="5">
        <v>6852450</v>
      </c>
      <c r="G3688" s="5"/>
    </row>
    <row r="3689" spans="1:7">
      <c r="A3689" s="4">
        <v>3688</v>
      </c>
      <c r="B3689" s="6" t="s">
        <v>1656</v>
      </c>
      <c r="C3689" s="12" t="s">
        <v>4776</v>
      </c>
      <c r="D3689" s="5">
        <v>6000000</v>
      </c>
      <c r="E3689" s="5">
        <v>6671283</v>
      </c>
      <c r="F3689" s="5">
        <v>8173486</v>
      </c>
      <c r="G3689" s="5"/>
    </row>
    <row r="3690" spans="1:7">
      <c r="A3690" s="4">
        <v>3689</v>
      </c>
      <c r="B3690" s="6" t="s">
        <v>1742</v>
      </c>
      <c r="C3690" s="12" t="s">
        <v>4777</v>
      </c>
      <c r="D3690" s="5">
        <v>6000000</v>
      </c>
      <c r="E3690" s="5">
        <v>5909483</v>
      </c>
      <c r="F3690" s="5">
        <v>8446952</v>
      </c>
      <c r="G3690" s="5"/>
    </row>
    <row r="3691" spans="1:7">
      <c r="A3691" s="4">
        <v>3690</v>
      </c>
      <c r="B3691" s="6" t="s">
        <v>178</v>
      </c>
      <c r="C3691" s="12" t="s">
        <v>4778</v>
      </c>
      <c r="D3691" s="5">
        <v>6000000</v>
      </c>
      <c r="E3691" s="5">
        <v>5359774</v>
      </c>
      <c r="F3691" s="5">
        <v>21197454</v>
      </c>
      <c r="G3691" s="5"/>
    </row>
    <row r="3692" spans="1:7">
      <c r="A3692" s="4">
        <v>3691</v>
      </c>
      <c r="B3692" s="6" t="s">
        <v>1102</v>
      </c>
      <c r="C3692" s="12" t="s">
        <v>4779</v>
      </c>
      <c r="D3692" s="5">
        <v>6000000</v>
      </c>
      <c r="E3692" s="5">
        <v>4859475</v>
      </c>
      <c r="F3692" s="5">
        <v>10619770</v>
      </c>
      <c r="G3692" s="5"/>
    </row>
    <row r="3693" spans="1:7">
      <c r="A3693" s="4">
        <v>3692</v>
      </c>
      <c r="B3693" s="6" t="s">
        <v>1690</v>
      </c>
      <c r="C3693" s="12" t="s">
        <v>4780</v>
      </c>
      <c r="D3693" s="5">
        <v>6000000</v>
      </c>
      <c r="E3693" s="5">
        <v>4694491</v>
      </c>
      <c r="F3693" s="5">
        <v>6176114</v>
      </c>
      <c r="G3693" s="5"/>
    </row>
    <row r="3694" spans="1:7">
      <c r="A3694" s="4">
        <v>3693</v>
      </c>
      <c r="B3694" s="6" t="s">
        <v>1247</v>
      </c>
      <c r="C3694" s="12" t="s">
        <v>4781</v>
      </c>
      <c r="D3694" s="5">
        <v>6000000</v>
      </c>
      <c r="E3694" s="5">
        <v>4670644</v>
      </c>
      <c r="F3694" s="5">
        <v>15137932</v>
      </c>
      <c r="G3694" s="5"/>
    </row>
    <row r="3695" spans="1:7">
      <c r="A3695" s="4">
        <v>3694</v>
      </c>
      <c r="B3695" s="6">
        <v>35897</v>
      </c>
      <c r="C3695" s="12" t="s">
        <v>4782</v>
      </c>
      <c r="D3695" s="5">
        <v>6000000</v>
      </c>
      <c r="E3695" s="5">
        <v>4595000</v>
      </c>
      <c r="F3695" s="5">
        <v>21787233</v>
      </c>
      <c r="G3695" s="5"/>
    </row>
    <row r="3696" spans="1:7">
      <c r="A3696" s="4">
        <v>3695</v>
      </c>
      <c r="B3696" s="6" t="s">
        <v>1466</v>
      </c>
      <c r="C3696" s="12" t="s">
        <v>4783</v>
      </c>
      <c r="D3696" s="5">
        <v>6000000</v>
      </c>
      <c r="E3696" s="5">
        <v>4543320</v>
      </c>
      <c r="F3696" s="5">
        <v>4713059</v>
      </c>
      <c r="G3696" s="5"/>
    </row>
    <row r="3697" spans="1:7">
      <c r="A3697" s="4">
        <v>3696</v>
      </c>
      <c r="B3697" s="6">
        <v>36282</v>
      </c>
      <c r="C3697" s="12" t="s">
        <v>4784</v>
      </c>
      <c r="D3697" s="5">
        <v>6000000</v>
      </c>
      <c r="E3697" s="5">
        <v>4398989</v>
      </c>
      <c r="F3697" s="5">
        <v>4398989</v>
      </c>
      <c r="G3697" s="5"/>
    </row>
    <row r="3698" spans="1:7">
      <c r="A3698" s="4">
        <v>3697</v>
      </c>
      <c r="B3698" s="6" t="s">
        <v>1473</v>
      </c>
      <c r="C3698" s="12" t="s">
        <v>4785</v>
      </c>
      <c r="D3698" s="5">
        <v>6000000</v>
      </c>
      <c r="E3698" s="5">
        <v>3591299</v>
      </c>
      <c r="F3698" s="5">
        <v>6591365</v>
      </c>
      <c r="G3698" s="5"/>
    </row>
    <row r="3699" spans="1:7">
      <c r="A3699" s="4">
        <v>3698</v>
      </c>
      <c r="B3699" s="6" t="s">
        <v>1713</v>
      </c>
      <c r="C3699" s="12" t="s">
        <v>4786</v>
      </c>
      <c r="D3699" s="5">
        <v>6000000</v>
      </c>
      <c r="E3699" s="5">
        <v>3347411</v>
      </c>
      <c r="F3699" s="5">
        <v>7818479</v>
      </c>
      <c r="G3699" s="5"/>
    </row>
    <row r="3700" spans="1:7">
      <c r="A3700" s="4">
        <v>3699</v>
      </c>
      <c r="B3700" s="6" t="s">
        <v>1016</v>
      </c>
      <c r="C3700" s="12" t="s">
        <v>4787</v>
      </c>
      <c r="D3700" s="5">
        <v>6000000</v>
      </c>
      <c r="E3700" s="5">
        <v>3322127</v>
      </c>
      <c r="F3700" s="5">
        <v>3485383</v>
      </c>
      <c r="G3700" s="5"/>
    </row>
    <row r="3701" spans="1:7">
      <c r="A3701" s="4">
        <v>3700</v>
      </c>
      <c r="B3701" s="6" t="s">
        <v>4788</v>
      </c>
      <c r="C3701" s="12" t="s">
        <v>4789</v>
      </c>
      <c r="D3701" s="5">
        <v>6000000</v>
      </c>
      <c r="E3701" s="5">
        <v>3273588</v>
      </c>
      <c r="F3701" s="5">
        <v>3273588</v>
      </c>
      <c r="G3701" s="5"/>
    </row>
    <row r="3702" spans="1:7">
      <c r="A3702" s="4">
        <v>3701</v>
      </c>
      <c r="B3702" s="6" t="s">
        <v>1620</v>
      </c>
      <c r="C3702" s="12" t="s">
        <v>4790</v>
      </c>
      <c r="D3702" s="5">
        <v>6000000</v>
      </c>
      <c r="E3702" s="5">
        <v>3067312</v>
      </c>
      <c r="F3702" s="5">
        <v>3748479</v>
      </c>
      <c r="G3702" s="5"/>
    </row>
    <row r="3703" spans="1:7">
      <c r="A3703" s="4">
        <v>3702</v>
      </c>
      <c r="B3703" s="6" t="s">
        <v>4791</v>
      </c>
      <c r="C3703" s="12" t="s">
        <v>4792</v>
      </c>
      <c r="D3703" s="5">
        <v>6000000</v>
      </c>
      <c r="E3703" s="5">
        <v>2207975</v>
      </c>
      <c r="F3703" s="5">
        <v>3456602</v>
      </c>
      <c r="G3703" s="5"/>
    </row>
    <row r="3704" spans="1:7">
      <c r="A3704" s="4">
        <v>3703</v>
      </c>
      <c r="B3704" s="6">
        <v>39514</v>
      </c>
      <c r="C3704" s="12" t="s">
        <v>4793</v>
      </c>
      <c r="D3704" s="5">
        <v>6000000</v>
      </c>
      <c r="E3704" s="5">
        <v>2077046</v>
      </c>
      <c r="F3704" s="5">
        <v>3330012</v>
      </c>
      <c r="G3704" s="5"/>
    </row>
    <row r="3705" spans="1:7">
      <c r="A3705" s="4">
        <v>3704</v>
      </c>
      <c r="B3705" s="6" t="s">
        <v>348</v>
      </c>
      <c r="C3705" s="12" t="s">
        <v>4794</v>
      </c>
      <c r="D3705" s="5">
        <v>6000000</v>
      </c>
      <c r="E3705" s="5">
        <v>2025238</v>
      </c>
      <c r="F3705" s="5">
        <v>2522928</v>
      </c>
      <c r="G3705" s="5"/>
    </row>
    <row r="3706" spans="1:7">
      <c r="A3706" s="4">
        <v>3705</v>
      </c>
      <c r="B3706" s="6" t="s">
        <v>40</v>
      </c>
      <c r="C3706" s="12" t="s">
        <v>4795</v>
      </c>
      <c r="D3706" s="5">
        <v>6000000</v>
      </c>
      <c r="E3706" s="5">
        <v>1348205</v>
      </c>
      <c r="F3706" s="5">
        <v>11348205</v>
      </c>
      <c r="G3706" s="5"/>
    </row>
    <row r="3707" spans="1:7">
      <c r="A3707" s="4">
        <v>3706</v>
      </c>
      <c r="B3707" s="6">
        <v>37084</v>
      </c>
      <c r="C3707" s="12" t="s">
        <v>4796</v>
      </c>
      <c r="D3707" s="5">
        <v>6000000</v>
      </c>
      <c r="E3707" s="5">
        <v>1030920</v>
      </c>
      <c r="F3707" s="5">
        <v>1290920</v>
      </c>
      <c r="G3707" s="5"/>
    </row>
    <row r="3708" spans="1:7">
      <c r="A3708" s="4">
        <v>3707</v>
      </c>
      <c r="B3708" s="6" t="s">
        <v>4797</v>
      </c>
      <c r="C3708" s="12" t="s">
        <v>4798</v>
      </c>
      <c r="D3708" s="5">
        <v>6000000</v>
      </c>
      <c r="E3708" s="5">
        <v>773490</v>
      </c>
      <c r="F3708" s="5">
        <v>773490</v>
      </c>
      <c r="G3708" s="5"/>
    </row>
    <row r="3709" spans="1:7">
      <c r="A3709" s="4">
        <v>3708</v>
      </c>
      <c r="B3709" s="6" t="s">
        <v>4799</v>
      </c>
      <c r="C3709" s="12" t="s">
        <v>4800</v>
      </c>
      <c r="D3709" s="5">
        <v>6000000</v>
      </c>
      <c r="E3709" s="5">
        <v>509424</v>
      </c>
      <c r="F3709" s="5">
        <v>509424</v>
      </c>
      <c r="G3709" s="5"/>
    </row>
    <row r="3710" spans="1:7">
      <c r="A3710" s="4">
        <v>3709</v>
      </c>
      <c r="B3710" s="6" t="s">
        <v>880</v>
      </c>
      <c r="C3710" s="12" t="s">
        <v>4801</v>
      </c>
      <c r="D3710" s="5">
        <v>6000000</v>
      </c>
      <c r="E3710" s="5">
        <v>408159</v>
      </c>
      <c r="F3710" s="5">
        <v>408159</v>
      </c>
      <c r="G3710" s="5"/>
    </row>
    <row r="3711" spans="1:7">
      <c r="A3711" s="4">
        <v>3710</v>
      </c>
      <c r="B3711" s="6">
        <v>28888</v>
      </c>
      <c r="C3711" s="12" t="s">
        <v>4802</v>
      </c>
      <c r="D3711" s="5">
        <v>6000000</v>
      </c>
      <c r="E3711" s="5">
        <v>391942</v>
      </c>
      <c r="F3711" s="5">
        <v>391942</v>
      </c>
      <c r="G3711" s="5"/>
    </row>
    <row r="3712" spans="1:7">
      <c r="A3712" s="4">
        <v>3711</v>
      </c>
      <c r="B3712" s="6" t="s">
        <v>545</v>
      </c>
      <c r="C3712" s="12" t="s">
        <v>4803</v>
      </c>
      <c r="D3712" s="5">
        <v>6000000</v>
      </c>
      <c r="E3712" s="5">
        <v>267194</v>
      </c>
      <c r="F3712" s="5">
        <v>267194</v>
      </c>
      <c r="G3712" s="5"/>
    </row>
    <row r="3713" spans="1:7">
      <c r="A3713" s="4">
        <v>3712</v>
      </c>
      <c r="B3713" s="6">
        <v>37904</v>
      </c>
      <c r="C3713" s="12" t="s">
        <v>4804</v>
      </c>
      <c r="D3713" s="5">
        <v>6000000</v>
      </c>
      <c r="E3713" s="5">
        <v>181798</v>
      </c>
      <c r="F3713" s="5">
        <v>181798</v>
      </c>
      <c r="G3713" s="5"/>
    </row>
    <row r="3714" spans="1:7">
      <c r="A3714" s="4">
        <v>3713</v>
      </c>
      <c r="B3714" s="6">
        <v>40636</v>
      </c>
      <c r="C3714" s="12" t="s">
        <v>4805</v>
      </c>
      <c r="D3714" s="5">
        <v>6000000</v>
      </c>
      <c r="E3714" s="5">
        <v>129210</v>
      </c>
      <c r="F3714" s="5">
        <v>13168809</v>
      </c>
      <c r="G3714" s="5"/>
    </row>
    <row r="3715" spans="1:7">
      <c r="A3715" s="4">
        <v>3714</v>
      </c>
      <c r="B3715" s="6">
        <v>39001</v>
      </c>
      <c r="C3715" s="12" t="s">
        <v>4806</v>
      </c>
      <c r="D3715" s="5">
        <v>6000000</v>
      </c>
      <c r="E3715" s="5">
        <v>119452</v>
      </c>
      <c r="F3715" s="5">
        <v>119452</v>
      </c>
      <c r="G3715" s="5"/>
    </row>
    <row r="3716" spans="1:7">
      <c r="A3716" s="4">
        <v>3715</v>
      </c>
      <c r="B3716" s="6">
        <v>40213</v>
      </c>
      <c r="C3716" s="12" t="s">
        <v>4807</v>
      </c>
      <c r="D3716" s="5">
        <v>6000000</v>
      </c>
      <c r="E3716" s="5">
        <v>115862</v>
      </c>
      <c r="F3716" s="5">
        <v>117796</v>
      </c>
      <c r="G3716" s="5"/>
    </row>
    <row r="3717" spans="1:7">
      <c r="A3717" s="4">
        <v>3716</v>
      </c>
      <c r="B3717" s="6">
        <v>41102</v>
      </c>
      <c r="C3717" s="12" t="s">
        <v>4808</v>
      </c>
      <c r="D3717" s="5">
        <v>6000000</v>
      </c>
      <c r="E3717" s="5">
        <v>66351</v>
      </c>
      <c r="F3717" s="5">
        <v>1673635</v>
      </c>
      <c r="G3717" s="5"/>
    </row>
    <row r="3718" spans="1:7">
      <c r="A3718" s="4">
        <v>3717</v>
      </c>
      <c r="B3718" s="6">
        <v>40030</v>
      </c>
      <c r="C3718" s="12" t="s">
        <v>4809</v>
      </c>
      <c r="D3718" s="5">
        <v>6000000</v>
      </c>
      <c r="E3718" s="5">
        <v>65108</v>
      </c>
      <c r="F3718" s="5">
        <v>1365108</v>
      </c>
      <c r="G3718" s="5"/>
    </row>
    <row r="3719" spans="1:7">
      <c r="A3719" s="4">
        <v>3718</v>
      </c>
      <c r="B3719" s="6">
        <v>37380</v>
      </c>
      <c r="C3719" s="12" t="s">
        <v>4810</v>
      </c>
      <c r="D3719" s="5">
        <v>6000000</v>
      </c>
      <c r="E3719" s="5">
        <v>54606</v>
      </c>
      <c r="F3719" s="5">
        <v>4316497</v>
      </c>
      <c r="G3719" s="5"/>
    </row>
    <row r="3720" spans="1:7">
      <c r="A3720" s="4">
        <v>3719</v>
      </c>
      <c r="B3720" s="6">
        <v>39577</v>
      </c>
      <c r="C3720" s="12" t="s">
        <v>4811</v>
      </c>
      <c r="D3720" s="5">
        <v>6000000</v>
      </c>
      <c r="E3720" s="5">
        <v>36497</v>
      </c>
      <c r="F3720" s="5">
        <v>36497</v>
      </c>
      <c r="G3720" s="5"/>
    </row>
    <row r="3721" spans="1:7">
      <c r="A3721" s="4">
        <v>3720</v>
      </c>
      <c r="B3721" s="6" t="s">
        <v>1254</v>
      </c>
      <c r="C3721" s="12" t="s">
        <v>4812</v>
      </c>
      <c r="D3721" s="5">
        <v>6000000</v>
      </c>
      <c r="E3721" s="5">
        <v>32251</v>
      </c>
      <c r="F3721" s="5">
        <v>32544</v>
      </c>
      <c r="G3721" s="5"/>
    </row>
    <row r="3722" spans="1:7">
      <c r="A3722" s="4">
        <v>3721</v>
      </c>
      <c r="B3722" s="6">
        <v>39151</v>
      </c>
      <c r="C3722" s="12" t="s">
        <v>4813</v>
      </c>
      <c r="D3722" s="5">
        <v>6000000</v>
      </c>
      <c r="E3722" s="5">
        <v>25317</v>
      </c>
      <c r="F3722" s="5">
        <v>26007</v>
      </c>
      <c r="G3722" s="5"/>
    </row>
    <row r="3723" spans="1:7">
      <c r="A3723" s="4">
        <v>3722</v>
      </c>
      <c r="B3723" s="6">
        <v>40213</v>
      </c>
      <c r="C3723" s="12" t="s">
        <v>4814</v>
      </c>
      <c r="D3723" s="5">
        <v>6000000</v>
      </c>
      <c r="E3723" s="5">
        <v>13722</v>
      </c>
      <c r="F3723" s="5">
        <v>13722</v>
      </c>
      <c r="G3723" s="5"/>
    </row>
    <row r="3724" spans="1:7">
      <c r="A3724" s="4">
        <v>3723</v>
      </c>
      <c r="B3724" s="6">
        <v>38694</v>
      </c>
      <c r="C3724" s="14">
        <v>0.4680555555555555</v>
      </c>
      <c r="D3724" s="5">
        <v>6000000</v>
      </c>
      <c r="E3724" s="4">
        <v>0</v>
      </c>
      <c r="F3724" s="4">
        <v>0</v>
      </c>
    </row>
    <row r="3725" spans="1:7">
      <c r="A3725" s="4">
        <v>3724</v>
      </c>
      <c r="B3725" s="6" t="s">
        <v>4815</v>
      </c>
      <c r="C3725" s="12" t="s">
        <v>4816</v>
      </c>
      <c r="D3725" s="5">
        <v>6000000</v>
      </c>
      <c r="E3725" s="4">
        <v>0</v>
      </c>
      <c r="F3725" s="4">
        <v>0</v>
      </c>
    </row>
    <row r="3726" spans="1:7">
      <c r="A3726" s="4">
        <v>3725</v>
      </c>
      <c r="B3726" s="6" t="s">
        <v>4817</v>
      </c>
      <c r="C3726" s="12" t="s">
        <v>4818</v>
      </c>
      <c r="D3726" s="5">
        <v>6000000</v>
      </c>
      <c r="E3726" s="4">
        <v>0</v>
      </c>
      <c r="F3726" s="4">
        <v>0</v>
      </c>
    </row>
    <row r="3727" spans="1:7">
      <c r="A3727" s="4">
        <v>3726</v>
      </c>
      <c r="B3727" s="6" t="s">
        <v>3843</v>
      </c>
      <c r="C3727" s="12" t="s">
        <v>4819</v>
      </c>
      <c r="D3727" s="5">
        <v>6000000</v>
      </c>
      <c r="E3727" s="4">
        <v>0</v>
      </c>
      <c r="F3727" s="4">
        <v>0</v>
      </c>
    </row>
    <row r="3728" spans="1:7">
      <c r="A3728" s="4">
        <v>3727</v>
      </c>
      <c r="B3728" s="6">
        <v>40821</v>
      </c>
      <c r="C3728" s="12" t="s">
        <v>4820</v>
      </c>
      <c r="D3728" s="5">
        <v>6000000</v>
      </c>
      <c r="E3728" s="4">
        <v>0</v>
      </c>
      <c r="F3728" s="4">
        <v>0</v>
      </c>
    </row>
    <row r="3729" spans="1:7">
      <c r="A3729" s="4">
        <v>3728</v>
      </c>
      <c r="B3729" s="6">
        <v>30408</v>
      </c>
      <c r="C3729" s="12" t="s">
        <v>4821</v>
      </c>
      <c r="D3729" s="5">
        <v>5952000</v>
      </c>
      <c r="E3729" s="5">
        <v>2120439</v>
      </c>
      <c r="F3729" s="5">
        <v>2120439</v>
      </c>
      <c r="G3729" s="5"/>
    </row>
    <row r="3730" spans="1:7">
      <c r="A3730" s="4">
        <v>3729</v>
      </c>
      <c r="B3730" s="6">
        <v>35103</v>
      </c>
      <c r="C3730" s="12" t="s">
        <v>4822</v>
      </c>
      <c r="D3730" s="5">
        <v>5900000</v>
      </c>
      <c r="E3730" s="5">
        <v>22231658</v>
      </c>
      <c r="F3730" s="5">
        <v>37831658</v>
      </c>
      <c r="G3730" s="5"/>
    </row>
    <row r="3731" spans="1:7">
      <c r="A3731" s="4">
        <v>3730</v>
      </c>
      <c r="B3731" s="6" t="s">
        <v>1003</v>
      </c>
      <c r="C3731" s="12" t="s">
        <v>4823</v>
      </c>
      <c r="D3731" s="5">
        <v>5900000</v>
      </c>
      <c r="E3731" s="5">
        <v>3895664</v>
      </c>
      <c r="F3731" s="5">
        <v>3895664</v>
      </c>
      <c r="G3731" s="5"/>
    </row>
    <row r="3732" spans="1:7">
      <c r="A3732" s="4">
        <v>3731</v>
      </c>
      <c r="B3732" s="6">
        <v>25052</v>
      </c>
      <c r="C3732" s="12" t="s">
        <v>4824</v>
      </c>
      <c r="D3732" s="5">
        <v>5800000</v>
      </c>
      <c r="E3732" s="5">
        <v>33395426</v>
      </c>
      <c r="F3732" s="5">
        <v>33395426</v>
      </c>
      <c r="G3732" s="5"/>
    </row>
    <row r="3733" spans="1:7">
      <c r="A3733" s="4">
        <v>3732</v>
      </c>
      <c r="B3733" s="6">
        <v>23926</v>
      </c>
      <c r="C3733" s="12" t="s">
        <v>4825</v>
      </c>
      <c r="D3733" s="5">
        <v>5800000</v>
      </c>
      <c r="E3733" s="5">
        <v>6800000</v>
      </c>
      <c r="F3733" s="5">
        <v>6800000</v>
      </c>
      <c r="G3733" s="5"/>
    </row>
    <row r="3734" spans="1:7">
      <c r="A3734" s="4">
        <v>3733</v>
      </c>
      <c r="B3734" s="6" t="s">
        <v>1842</v>
      </c>
      <c r="C3734" s="12" t="s">
        <v>4826</v>
      </c>
      <c r="D3734" s="5">
        <v>5800000</v>
      </c>
      <c r="E3734" s="5">
        <v>542860</v>
      </c>
      <c r="F3734" s="5">
        <v>9662214</v>
      </c>
      <c r="G3734" s="5"/>
    </row>
    <row r="3735" spans="1:7">
      <c r="A3735" s="4">
        <v>3734</v>
      </c>
      <c r="B3735" s="6">
        <v>37690</v>
      </c>
      <c r="C3735" s="12" t="s">
        <v>4827</v>
      </c>
      <c r="D3735" s="5">
        <v>5800000</v>
      </c>
      <c r="E3735" s="5">
        <v>230312</v>
      </c>
      <c r="F3735" s="5">
        <v>421021</v>
      </c>
      <c r="G3735" s="5"/>
    </row>
    <row r="3736" spans="1:7">
      <c r="A3736" s="4">
        <v>3735</v>
      </c>
      <c r="B3736" s="6">
        <v>41039</v>
      </c>
      <c r="C3736" s="12" t="s">
        <v>4828</v>
      </c>
      <c r="D3736" s="5">
        <v>5800000</v>
      </c>
      <c r="E3736" s="5">
        <v>15091</v>
      </c>
      <c r="F3736" s="5">
        <v>15091</v>
      </c>
      <c r="G3736" s="5"/>
    </row>
    <row r="3737" spans="1:7">
      <c r="A3737" s="4">
        <v>3736</v>
      </c>
      <c r="B3737" s="6">
        <v>38938</v>
      </c>
      <c r="C3737" s="12" t="s">
        <v>4829</v>
      </c>
      <c r="D3737" s="5">
        <v>5700000</v>
      </c>
      <c r="E3737" s="5">
        <v>12044087</v>
      </c>
      <c r="F3737" s="5">
        <v>43044087</v>
      </c>
      <c r="G3737" s="5"/>
    </row>
    <row r="3738" spans="1:7">
      <c r="A3738" s="4">
        <v>3737</v>
      </c>
      <c r="B3738" s="6" t="s">
        <v>367</v>
      </c>
      <c r="C3738" s="12" t="s">
        <v>4830</v>
      </c>
      <c r="D3738" s="5">
        <v>5700000</v>
      </c>
      <c r="E3738" s="5">
        <v>69582</v>
      </c>
      <c r="F3738" s="5">
        <v>69582</v>
      </c>
      <c r="G3738" s="5"/>
    </row>
    <row r="3739" spans="1:7">
      <c r="A3739" s="4">
        <v>3738</v>
      </c>
      <c r="B3739" s="6">
        <v>41099</v>
      </c>
      <c r="C3739" s="12" t="s">
        <v>4831</v>
      </c>
      <c r="D3739" s="5">
        <v>5700000</v>
      </c>
      <c r="E3739" s="5">
        <v>35955</v>
      </c>
      <c r="F3739" s="5">
        <v>86051320</v>
      </c>
      <c r="G3739" s="5"/>
    </row>
    <row r="3740" spans="1:7">
      <c r="A3740" s="4">
        <v>3739</v>
      </c>
      <c r="B3740" s="6">
        <v>37958</v>
      </c>
      <c r="C3740" s="12" t="s">
        <v>4832</v>
      </c>
      <c r="D3740" s="5">
        <v>5600000</v>
      </c>
      <c r="E3740" s="5">
        <v>32543449</v>
      </c>
      <c r="F3740" s="5">
        <v>74566042</v>
      </c>
      <c r="G3740" s="5"/>
    </row>
    <row r="3741" spans="1:7">
      <c r="A3741" s="4">
        <v>3740</v>
      </c>
      <c r="B3741" s="6">
        <v>38726</v>
      </c>
      <c r="C3741" s="12" t="s">
        <v>4833</v>
      </c>
      <c r="D3741" s="5">
        <v>5600000</v>
      </c>
      <c r="E3741" s="5">
        <v>7009668</v>
      </c>
      <c r="F3741" s="5">
        <v>7009668</v>
      </c>
      <c r="G3741" s="5"/>
    </row>
    <row r="3742" spans="1:7">
      <c r="A3742" s="4">
        <v>3741</v>
      </c>
      <c r="B3742" s="6" t="s">
        <v>475</v>
      </c>
      <c r="C3742" s="12" t="s">
        <v>4834</v>
      </c>
      <c r="D3742" s="5">
        <v>5600000</v>
      </c>
      <c r="E3742" s="5">
        <v>3064356</v>
      </c>
      <c r="F3742" s="5">
        <v>3281898</v>
      </c>
      <c r="G3742" s="5"/>
    </row>
    <row r="3743" spans="1:7">
      <c r="A3743" s="4">
        <v>3742</v>
      </c>
      <c r="B3743" s="6" t="s">
        <v>182</v>
      </c>
      <c r="C3743" s="12" t="s">
        <v>4835</v>
      </c>
      <c r="D3743" s="5">
        <v>5600000</v>
      </c>
      <c r="E3743" s="5">
        <v>531806</v>
      </c>
      <c r="F3743" s="5">
        <v>531806</v>
      </c>
      <c r="G3743" s="5"/>
    </row>
    <row r="3744" spans="1:7">
      <c r="A3744" s="4">
        <v>3743</v>
      </c>
      <c r="B3744" s="6">
        <v>41102</v>
      </c>
      <c r="C3744" s="12" t="s">
        <v>4836</v>
      </c>
      <c r="D3744" s="5">
        <v>5600000</v>
      </c>
      <c r="E3744" s="5">
        <v>385422</v>
      </c>
      <c r="F3744" s="5">
        <v>14683763</v>
      </c>
      <c r="G3744" s="5"/>
    </row>
    <row r="3745" spans="1:7">
      <c r="A3745" s="4">
        <v>3744</v>
      </c>
      <c r="B3745" s="6">
        <v>40428</v>
      </c>
      <c r="C3745" s="12" t="s">
        <v>4837</v>
      </c>
      <c r="D3745" s="5">
        <v>5600000</v>
      </c>
      <c r="E3745" s="5">
        <v>27766</v>
      </c>
      <c r="F3745" s="5">
        <v>18527766</v>
      </c>
      <c r="G3745" s="5"/>
    </row>
    <row r="3746" spans="1:7">
      <c r="A3746" s="4">
        <v>3745</v>
      </c>
      <c r="B3746" s="6" t="s">
        <v>4838</v>
      </c>
      <c r="C3746" s="12" t="s">
        <v>4839</v>
      </c>
      <c r="D3746" s="5">
        <v>5500000</v>
      </c>
      <c r="E3746" s="5">
        <v>159616327</v>
      </c>
      <c r="F3746" s="5">
        <v>159616327</v>
      </c>
      <c r="G3746" s="5"/>
    </row>
    <row r="3747" spans="1:7">
      <c r="A3747" s="4">
        <v>3746</v>
      </c>
      <c r="B3747" s="6" t="s">
        <v>4840</v>
      </c>
      <c r="C3747" s="12" t="s">
        <v>4841</v>
      </c>
      <c r="D3747" s="5">
        <v>5500000</v>
      </c>
      <c r="E3747" s="5">
        <v>57159946</v>
      </c>
      <c r="F3747" s="5">
        <v>57453142</v>
      </c>
      <c r="G3747" s="5"/>
    </row>
    <row r="3748" spans="1:7">
      <c r="A3748" s="4">
        <v>3747</v>
      </c>
      <c r="B3748" s="6" t="s">
        <v>1547</v>
      </c>
      <c r="C3748" s="12" t="s">
        <v>4842</v>
      </c>
      <c r="D3748" s="5">
        <v>5500000</v>
      </c>
      <c r="E3748" s="5">
        <v>50406346</v>
      </c>
      <c r="F3748" s="5">
        <v>50458356</v>
      </c>
      <c r="G3748" s="5"/>
    </row>
    <row r="3749" spans="1:7">
      <c r="A3749" s="4">
        <v>3748</v>
      </c>
      <c r="B3749" s="6" t="s">
        <v>1165</v>
      </c>
      <c r="C3749" s="12" t="s">
        <v>4843</v>
      </c>
      <c r="D3749" s="5">
        <v>5500000</v>
      </c>
      <c r="E3749" s="5">
        <v>35811509</v>
      </c>
      <c r="F3749" s="5">
        <v>36554909</v>
      </c>
      <c r="G3749" s="5"/>
    </row>
    <row r="3750" spans="1:7">
      <c r="A3750" s="4">
        <v>3749</v>
      </c>
      <c r="B3750" s="6" t="s">
        <v>821</v>
      </c>
      <c r="C3750" s="12" t="s">
        <v>4844</v>
      </c>
      <c r="D3750" s="5">
        <v>5500000</v>
      </c>
      <c r="E3750" s="5">
        <v>24477704</v>
      </c>
      <c r="F3750" s="5">
        <v>41268579</v>
      </c>
      <c r="G3750" s="5"/>
    </row>
    <row r="3751" spans="1:7">
      <c r="A3751" s="4">
        <v>3750</v>
      </c>
      <c r="B3751" s="6" t="s">
        <v>4845</v>
      </c>
      <c r="C3751" s="12" t="s">
        <v>4846</v>
      </c>
      <c r="D3751" s="5">
        <v>5500000</v>
      </c>
      <c r="E3751" s="5">
        <v>15700000</v>
      </c>
      <c r="F3751" s="5">
        <v>15700000</v>
      </c>
      <c r="G3751" s="5"/>
    </row>
    <row r="3752" spans="1:7">
      <c r="A3752" s="4">
        <v>3751</v>
      </c>
      <c r="B3752" s="6" t="s">
        <v>1620</v>
      </c>
      <c r="C3752" s="12" t="s">
        <v>4847</v>
      </c>
      <c r="D3752" s="5">
        <v>5500000</v>
      </c>
      <c r="E3752" s="5">
        <v>6217849</v>
      </c>
      <c r="F3752" s="5">
        <v>8761608</v>
      </c>
      <c r="G3752" s="5"/>
    </row>
    <row r="3753" spans="1:7">
      <c r="A3753" s="4">
        <v>3752</v>
      </c>
      <c r="B3753" s="6" t="s">
        <v>938</v>
      </c>
      <c r="C3753" s="12" t="s">
        <v>4848</v>
      </c>
      <c r="D3753" s="5">
        <v>5500000</v>
      </c>
      <c r="E3753" s="5">
        <v>5580479</v>
      </c>
      <c r="F3753" s="5">
        <v>15155021</v>
      </c>
      <c r="G3753" s="5"/>
    </row>
    <row r="3754" spans="1:7">
      <c r="A3754" s="4">
        <v>3753</v>
      </c>
      <c r="B3754" s="6">
        <v>29378</v>
      </c>
      <c r="C3754" s="12" t="s">
        <v>4849</v>
      </c>
      <c r="D3754" s="5">
        <v>5500000</v>
      </c>
      <c r="E3754" s="5">
        <v>4865000</v>
      </c>
      <c r="F3754" s="5">
        <v>4865000</v>
      </c>
      <c r="G3754" s="5"/>
    </row>
    <row r="3755" spans="1:7">
      <c r="A3755" s="4">
        <v>3754</v>
      </c>
      <c r="B3755" s="6" t="s">
        <v>1372</v>
      </c>
      <c r="C3755" s="12" t="s">
        <v>4850</v>
      </c>
      <c r="D3755" s="5">
        <v>5500000</v>
      </c>
      <c r="E3755" s="5">
        <v>3629758</v>
      </c>
      <c r="F3755" s="5">
        <v>83529758</v>
      </c>
      <c r="G3755" s="5"/>
    </row>
    <row r="3756" spans="1:7">
      <c r="A3756" s="4">
        <v>3755</v>
      </c>
      <c r="B3756" s="6">
        <v>37778</v>
      </c>
      <c r="C3756" s="12" t="s">
        <v>4851</v>
      </c>
      <c r="D3756" s="5">
        <v>5500000</v>
      </c>
      <c r="E3756" s="5">
        <v>3031801</v>
      </c>
      <c r="F3756" s="5">
        <v>6148823</v>
      </c>
      <c r="G3756" s="5"/>
    </row>
    <row r="3757" spans="1:7">
      <c r="A3757" s="4">
        <v>3756</v>
      </c>
      <c r="B3757" s="6">
        <v>37690</v>
      </c>
      <c r="C3757" s="12" t="s">
        <v>4852</v>
      </c>
      <c r="D3757" s="5">
        <v>5500000</v>
      </c>
      <c r="E3757" s="5">
        <v>1060512</v>
      </c>
      <c r="F3757" s="5">
        <v>1060512</v>
      </c>
      <c r="G3757" s="5"/>
    </row>
    <row r="3758" spans="1:7">
      <c r="A3758" s="4">
        <v>3757</v>
      </c>
      <c r="B3758" s="6">
        <v>38359</v>
      </c>
      <c r="C3758" s="12" t="s">
        <v>4853</v>
      </c>
      <c r="D3758" s="5">
        <v>5500000</v>
      </c>
      <c r="E3758" s="5">
        <v>1023424</v>
      </c>
      <c r="F3758" s="5">
        <v>8589831</v>
      </c>
      <c r="G3758" s="5"/>
    </row>
    <row r="3759" spans="1:7">
      <c r="A3759" s="4">
        <v>3758</v>
      </c>
      <c r="B3759" s="6">
        <v>40547</v>
      </c>
      <c r="C3759" s="12" t="s">
        <v>4854</v>
      </c>
      <c r="D3759" s="5">
        <v>5500000</v>
      </c>
      <c r="E3759" s="5">
        <v>1008098</v>
      </c>
      <c r="F3759" s="5">
        <v>15867314</v>
      </c>
      <c r="G3759" s="5"/>
    </row>
    <row r="3760" spans="1:7">
      <c r="A3760" s="4">
        <v>3759</v>
      </c>
      <c r="B3760" s="6" t="s">
        <v>637</v>
      </c>
      <c r="C3760" s="12" t="s">
        <v>4855</v>
      </c>
      <c r="D3760" s="5">
        <v>5500000</v>
      </c>
      <c r="E3760" s="5">
        <v>611709</v>
      </c>
      <c r="F3760" s="5">
        <v>13480196</v>
      </c>
      <c r="G3760" s="5"/>
    </row>
    <row r="3761" spans="1:7">
      <c r="A3761" s="4">
        <v>3760</v>
      </c>
      <c r="B3761" s="6" t="s">
        <v>2595</v>
      </c>
      <c r="C3761" s="12" t="s">
        <v>4856</v>
      </c>
      <c r="D3761" s="5">
        <v>5500000</v>
      </c>
      <c r="E3761" s="5">
        <v>56653</v>
      </c>
      <c r="F3761" s="5">
        <v>56653</v>
      </c>
      <c r="G3761" s="5"/>
    </row>
    <row r="3762" spans="1:7">
      <c r="A3762" s="4">
        <v>3761</v>
      </c>
      <c r="B3762" s="6" t="s">
        <v>40</v>
      </c>
      <c r="C3762" s="12" t="s">
        <v>4857</v>
      </c>
      <c r="D3762" s="5">
        <v>5500000</v>
      </c>
      <c r="E3762" s="5">
        <v>28468</v>
      </c>
      <c r="F3762" s="5">
        <v>28468</v>
      </c>
      <c r="G3762" s="5"/>
    </row>
    <row r="3763" spans="1:7">
      <c r="A3763" s="4">
        <v>3762</v>
      </c>
      <c r="B3763" s="6" t="s">
        <v>1254</v>
      </c>
      <c r="C3763" s="12" t="s">
        <v>4858</v>
      </c>
      <c r="D3763" s="5">
        <v>5500000</v>
      </c>
      <c r="E3763" s="5">
        <v>24956</v>
      </c>
      <c r="F3763" s="5">
        <v>24956</v>
      </c>
      <c r="G3763" s="5"/>
    </row>
    <row r="3764" spans="1:7">
      <c r="A3764" s="4">
        <v>3763</v>
      </c>
      <c r="B3764" s="6">
        <v>42129</v>
      </c>
      <c r="C3764" s="12" t="s">
        <v>4859</v>
      </c>
      <c r="D3764" s="5">
        <v>5500000</v>
      </c>
      <c r="E3764" s="4">
        <v>0</v>
      </c>
      <c r="F3764" s="5">
        <v>863895</v>
      </c>
      <c r="G3764" s="5"/>
    </row>
    <row r="3765" spans="1:7">
      <c r="A3765" s="4">
        <v>3764</v>
      </c>
      <c r="B3765" s="6" t="s">
        <v>1526</v>
      </c>
      <c r="C3765" s="12" t="s">
        <v>4860</v>
      </c>
      <c r="D3765" s="5">
        <v>5500000</v>
      </c>
      <c r="E3765" s="4">
        <v>0</v>
      </c>
      <c r="F3765" s="4">
        <v>0</v>
      </c>
    </row>
    <row r="3766" spans="1:7">
      <c r="A3766" s="4">
        <v>3765</v>
      </c>
      <c r="B3766" s="6">
        <v>37805</v>
      </c>
      <c r="C3766" s="12" t="s">
        <v>4861</v>
      </c>
      <c r="D3766" s="5">
        <v>5400000</v>
      </c>
      <c r="E3766" s="5">
        <v>792200</v>
      </c>
      <c r="F3766" s="5">
        <v>8133256</v>
      </c>
      <c r="G3766" s="5"/>
    </row>
    <row r="3767" spans="1:7">
      <c r="A3767" s="4">
        <v>3766</v>
      </c>
      <c r="B3767" s="6" t="s">
        <v>4862</v>
      </c>
      <c r="C3767" s="12" t="s">
        <v>4863</v>
      </c>
      <c r="D3767" s="5">
        <v>5400000</v>
      </c>
      <c r="E3767" s="4">
        <v>0</v>
      </c>
      <c r="F3767" s="5">
        <v>4728896</v>
      </c>
      <c r="G3767" s="5"/>
    </row>
    <row r="3768" spans="1:7">
      <c r="A3768" s="4">
        <v>3767</v>
      </c>
      <c r="B3768" s="6" t="s">
        <v>1831</v>
      </c>
      <c r="C3768" s="12" t="s">
        <v>4864</v>
      </c>
      <c r="D3768" s="5">
        <v>5300000</v>
      </c>
      <c r="E3768" s="5">
        <v>2197694</v>
      </c>
      <c r="F3768" s="5">
        <v>29197694</v>
      </c>
      <c r="G3768" s="5"/>
    </row>
    <row r="3769" spans="1:7">
      <c r="A3769" s="4">
        <v>3768</v>
      </c>
      <c r="B3769" s="6" t="s">
        <v>339</v>
      </c>
      <c r="C3769" s="12" t="s">
        <v>4865</v>
      </c>
      <c r="D3769" s="5">
        <v>5300000</v>
      </c>
      <c r="E3769" s="4">
        <v>0</v>
      </c>
      <c r="F3769" s="5">
        <v>440821</v>
      </c>
      <c r="G3769" s="5"/>
    </row>
    <row r="3770" spans="1:7">
      <c r="A3770" s="4">
        <v>3769</v>
      </c>
      <c r="B3770" s="6">
        <v>41588</v>
      </c>
      <c r="C3770" s="12" t="s">
        <v>4866</v>
      </c>
      <c r="D3770" s="5">
        <v>5250000</v>
      </c>
      <c r="E3770" s="5">
        <v>2450504</v>
      </c>
      <c r="F3770" s="5">
        <v>22937201</v>
      </c>
      <c r="G3770" s="5"/>
    </row>
    <row r="3771" spans="1:7">
      <c r="A3771" s="4">
        <v>3770</v>
      </c>
      <c r="B3771" s="6" t="s">
        <v>1357</v>
      </c>
      <c r="C3771" s="12" t="s">
        <v>4867</v>
      </c>
      <c r="D3771" s="5">
        <v>5250000</v>
      </c>
      <c r="E3771" s="5">
        <v>1200010</v>
      </c>
      <c r="F3771" s="5">
        <v>20188740</v>
      </c>
      <c r="G3771" s="5"/>
    </row>
    <row r="3772" spans="1:7">
      <c r="A3772" s="4">
        <v>3771</v>
      </c>
      <c r="B3772" s="6">
        <v>39149</v>
      </c>
      <c r="C3772" s="12" t="s">
        <v>4868</v>
      </c>
      <c r="D3772" s="5">
        <v>5250000</v>
      </c>
      <c r="E3772" s="5">
        <v>769726</v>
      </c>
      <c r="F3772" s="5">
        <v>786677</v>
      </c>
      <c r="G3772" s="5"/>
    </row>
    <row r="3773" spans="1:7">
      <c r="A3773" s="4">
        <v>3772</v>
      </c>
      <c r="B3773" s="6" t="s">
        <v>1085</v>
      </c>
      <c r="C3773" s="12" t="s">
        <v>4869</v>
      </c>
      <c r="D3773" s="5">
        <v>5250000</v>
      </c>
      <c r="E3773" s="5">
        <v>20097</v>
      </c>
      <c r="F3773" s="5">
        <v>20097</v>
      </c>
      <c r="G3773" s="5"/>
    </row>
    <row r="3774" spans="1:7">
      <c r="A3774" s="4">
        <v>3773</v>
      </c>
      <c r="B3774" s="6">
        <v>16079</v>
      </c>
      <c r="C3774" s="12" t="s">
        <v>4870</v>
      </c>
      <c r="D3774" s="5">
        <v>5200000</v>
      </c>
      <c r="E3774" s="5">
        <v>2000000</v>
      </c>
      <c r="F3774" s="5">
        <v>2000000</v>
      </c>
      <c r="G3774" s="5"/>
    </row>
    <row r="3775" spans="1:7">
      <c r="A3775" s="4">
        <v>3774</v>
      </c>
      <c r="B3775" s="6">
        <v>38480</v>
      </c>
      <c r="C3775" s="12" t="s">
        <v>4871</v>
      </c>
      <c r="D3775" s="5">
        <v>5200000</v>
      </c>
      <c r="E3775" s="5">
        <v>795126</v>
      </c>
      <c r="F3775" s="5">
        <v>1695126</v>
      </c>
      <c r="G3775" s="5"/>
    </row>
    <row r="3776" spans="1:7">
      <c r="A3776" s="4">
        <v>3775</v>
      </c>
      <c r="B3776" s="6" t="s">
        <v>2000</v>
      </c>
      <c r="C3776" s="12" t="s">
        <v>4872</v>
      </c>
      <c r="D3776" s="5">
        <v>5200000</v>
      </c>
      <c r="E3776" s="5">
        <v>564489</v>
      </c>
      <c r="F3776" s="5">
        <v>11633427</v>
      </c>
      <c r="G3776" s="5"/>
    </row>
    <row r="3777" spans="1:7">
      <c r="A3777" s="4">
        <v>3776</v>
      </c>
      <c r="B3777" s="6">
        <v>29290</v>
      </c>
      <c r="C3777" s="12" t="s">
        <v>4873</v>
      </c>
      <c r="D3777" s="5">
        <v>5100000</v>
      </c>
      <c r="E3777" s="5">
        <v>9709597</v>
      </c>
      <c r="F3777" s="5">
        <v>9709597</v>
      </c>
      <c r="G3777" s="5"/>
    </row>
    <row r="3778" spans="1:7">
      <c r="A3778" s="4">
        <v>3777</v>
      </c>
      <c r="B3778" s="6" t="s">
        <v>1134</v>
      </c>
      <c r="C3778" s="12" t="s">
        <v>4874</v>
      </c>
      <c r="D3778" s="5">
        <v>5000000</v>
      </c>
      <c r="E3778" s="5">
        <v>241438208</v>
      </c>
      <c r="F3778" s="5">
        <v>374890034</v>
      </c>
      <c r="G3778" s="5"/>
    </row>
    <row r="3779" spans="1:7">
      <c r="A3779" s="4">
        <v>3778</v>
      </c>
      <c r="B3779" s="6" t="s">
        <v>637</v>
      </c>
      <c r="C3779" s="12" t="s">
        <v>4875</v>
      </c>
      <c r="D3779" s="5">
        <v>5000000</v>
      </c>
      <c r="E3779" s="5">
        <v>104028807</v>
      </c>
      <c r="F3779" s="5">
        <v>202053386</v>
      </c>
      <c r="G3779" s="5"/>
    </row>
    <row r="3780" spans="1:7">
      <c r="A3780" s="4">
        <v>3779</v>
      </c>
      <c r="B3780" s="6" t="s">
        <v>778</v>
      </c>
      <c r="C3780" s="12" t="s">
        <v>4876</v>
      </c>
      <c r="D3780" s="5">
        <v>5000000</v>
      </c>
      <c r="E3780" s="5">
        <v>87025093</v>
      </c>
      <c r="F3780" s="5">
        <v>152925093</v>
      </c>
      <c r="G3780" s="5"/>
    </row>
    <row r="3781" spans="1:7">
      <c r="A3781" s="4">
        <v>3780</v>
      </c>
      <c r="B3781" s="6" t="s">
        <v>2408</v>
      </c>
      <c r="C3781" s="12" t="s">
        <v>4877</v>
      </c>
      <c r="D3781" s="5">
        <v>5000000</v>
      </c>
      <c r="E3781" s="5">
        <v>83586447</v>
      </c>
      <c r="F3781" s="5">
        <v>161921515</v>
      </c>
      <c r="G3781" s="5"/>
    </row>
    <row r="3782" spans="1:7">
      <c r="A3782" s="4">
        <v>3781</v>
      </c>
      <c r="B3782" s="6">
        <v>42677</v>
      </c>
      <c r="C3782" s="12" t="s">
        <v>4878</v>
      </c>
      <c r="D3782" s="5">
        <v>5000000</v>
      </c>
      <c r="E3782" s="5">
        <v>72082999</v>
      </c>
      <c r="F3782" s="5">
        <v>106582999</v>
      </c>
      <c r="G3782" s="5"/>
    </row>
    <row r="3783" spans="1:7">
      <c r="A3783" s="4">
        <v>3782</v>
      </c>
      <c r="B3783" s="6" t="s">
        <v>120</v>
      </c>
      <c r="C3783" s="12" t="s">
        <v>4879</v>
      </c>
      <c r="D3783" s="5">
        <v>5000000</v>
      </c>
      <c r="E3783" s="5">
        <v>65584595</v>
      </c>
      <c r="F3783" s="5">
        <v>125784595</v>
      </c>
      <c r="G3783" s="5"/>
    </row>
    <row r="3784" spans="1:7">
      <c r="A3784" s="4">
        <v>3783</v>
      </c>
      <c r="B3784" s="6">
        <v>42317</v>
      </c>
      <c r="C3784" s="12" t="s">
        <v>4880</v>
      </c>
      <c r="D3784" s="5">
        <v>5000000</v>
      </c>
      <c r="E3784" s="5">
        <v>65112020</v>
      </c>
      <c r="F3784" s="5">
        <v>98316555</v>
      </c>
      <c r="G3784" s="5"/>
    </row>
    <row r="3785" spans="1:7">
      <c r="A3785" s="4">
        <v>3784</v>
      </c>
      <c r="B3785" s="6" t="s">
        <v>3118</v>
      </c>
      <c r="C3785" s="12" t="s">
        <v>4881</v>
      </c>
      <c r="D3785" s="5">
        <v>5000000</v>
      </c>
      <c r="E3785" s="5">
        <v>64282312</v>
      </c>
      <c r="F3785" s="5">
        <v>79282312</v>
      </c>
      <c r="G3785" s="5"/>
    </row>
    <row r="3786" spans="1:7">
      <c r="A3786" s="4">
        <v>3785</v>
      </c>
      <c r="B3786" s="6" t="s">
        <v>2155</v>
      </c>
      <c r="C3786" s="12" t="s">
        <v>4882</v>
      </c>
      <c r="D3786" s="5">
        <v>5000000</v>
      </c>
      <c r="E3786" s="5">
        <v>53900335</v>
      </c>
      <c r="F3786" s="5">
        <v>140619520</v>
      </c>
      <c r="G3786" s="5"/>
    </row>
    <row r="3787" spans="1:7">
      <c r="A3787" s="4">
        <v>3786</v>
      </c>
      <c r="B3787" s="6" t="s">
        <v>4883</v>
      </c>
      <c r="C3787" s="12" t="s">
        <v>4884</v>
      </c>
      <c r="D3787" s="5">
        <v>5000000</v>
      </c>
      <c r="E3787" s="5">
        <v>50856010</v>
      </c>
      <c r="F3787" s="5">
        <v>103590271</v>
      </c>
      <c r="G3787" s="5"/>
    </row>
    <row r="3788" spans="1:7">
      <c r="A3788" s="4">
        <v>3787</v>
      </c>
      <c r="B3788" s="6" t="s">
        <v>4885</v>
      </c>
      <c r="C3788" s="12" t="s">
        <v>4886</v>
      </c>
      <c r="D3788" s="5">
        <v>5000000</v>
      </c>
      <c r="E3788" s="5">
        <v>44793222</v>
      </c>
      <c r="F3788" s="5">
        <v>44793222</v>
      </c>
      <c r="G3788" s="5"/>
    </row>
    <row r="3789" spans="1:7">
      <c r="A3789" s="4">
        <v>3788</v>
      </c>
      <c r="B3789" s="6" t="s">
        <v>3388</v>
      </c>
      <c r="C3789" s="12" t="s">
        <v>4887</v>
      </c>
      <c r="D3789" s="5">
        <v>5000000</v>
      </c>
      <c r="E3789" s="5">
        <v>44467206</v>
      </c>
      <c r="F3789" s="5">
        <v>100486616</v>
      </c>
      <c r="G3789" s="5"/>
    </row>
    <row r="3790" spans="1:7">
      <c r="A3790" s="4">
        <v>3789</v>
      </c>
      <c r="B3790" s="6">
        <v>42193</v>
      </c>
      <c r="C3790" s="12" t="s">
        <v>4244</v>
      </c>
      <c r="D3790" s="5">
        <v>5000000</v>
      </c>
      <c r="E3790" s="5">
        <v>43787265</v>
      </c>
      <c r="F3790" s="5">
        <v>58978653</v>
      </c>
      <c r="G3790" s="5"/>
    </row>
    <row r="3791" spans="1:7">
      <c r="A3791" s="4">
        <v>3790</v>
      </c>
      <c r="B3791" s="6" t="s">
        <v>4888</v>
      </c>
      <c r="C3791" s="12" t="s">
        <v>4889</v>
      </c>
      <c r="D3791" s="5">
        <v>5000000</v>
      </c>
      <c r="E3791" s="5">
        <v>41833347</v>
      </c>
      <c r="F3791" s="5">
        <v>41833347</v>
      </c>
      <c r="G3791" s="5"/>
    </row>
    <row r="3792" spans="1:7">
      <c r="A3792" s="4">
        <v>3791</v>
      </c>
      <c r="B3792" s="6" t="s">
        <v>4890</v>
      </c>
      <c r="C3792" s="12" t="s">
        <v>4891</v>
      </c>
      <c r="D3792" s="5">
        <v>5000000</v>
      </c>
      <c r="E3792" s="5">
        <v>36000000</v>
      </c>
      <c r="F3792" s="5">
        <v>36000000</v>
      </c>
      <c r="G3792" s="5"/>
    </row>
    <row r="3793" spans="1:7">
      <c r="A3793" s="4">
        <v>3792</v>
      </c>
      <c r="B3793" s="6" t="s">
        <v>4892</v>
      </c>
      <c r="C3793" s="12" t="s">
        <v>4893</v>
      </c>
      <c r="D3793" s="5">
        <v>5000000</v>
      </c>
      <c r="E3793" s="5">
        <v>34872033</v>
      </c>
      <c r="F3793" s="5">
        <v>34872033</v>
      </c>
      <c r="G3793" s="5"/>
    </row>
    <row r="3794" spans="1:7">
      <c r="A3794" s="4">
        <v>3793</v>
      </c>
      <c r="B3794" s="6" t="s">
        <v>4894</v>
      </c>
      <c r="C3794" s="12" t="s">
        <v>4895</v>
      </c>
      <c r="D3794" s="5">
        <v>5000000</v>
      </c>
      <c r="E3794" s="5">
        <v>34469210</v>
      </c>
      <c r="F3794" s="5">
        <v>64240813</v>
      </c>
      <c r="G3794" s="5"/>
    </row>
    <row r="3795" spans="1:7">
      <c r="A3795" s="4">
        <v>3794</v>
      </c>
      <c r="B3795" s="6">
        <v>41699</v>
      </c>
      <c r="C3795" s="12" t="s">
        <v>4896</v>
      </c>
      <c r="D3795" s="5">
        <v>5000000</v>
      </c>
      <c r="E3795" s="5">
        <v>32462372</v>
      </c>
      <c r="F3795" s="5">
        <v>86362372</v>
      </c>
      <c r="G3795" s="5"/>
    </row>
    <row r="3796" spans="1:7">
      <c r="A3796" s="4">
        <v>3795</v>
      </c>
      <c r="B3796" s="6" t="s">
        <v>4897</v>
      </c>
      <c r="C3796" s="12" t="s">
        <v>4898</v>
      </c>
      <c r="D3796" s="5">
        <v>5000000</v>
      </c>
      <c r="E3796" s="5">
        <v>28200000</v>
      </c>
      <c r="F3796" s="5">
        <v>28200000</v>
      </c>
      <c r="G3796" s="5"/>
    </row>
    <row r="3797" spans="1:7">
      <c r="A3797" s="4">
        <v>3796</v>
      </c>
      <c r="B3797" s="6">
        <v>41947</v>
      </c>
      <c r="C3797" s="12" t="s">
        <v>4899</v>
      </c>
      <c r="D3797" s="5">
        <v>5000000</v>
      </c>
      <c r="E3797" s="5">
        <v>27695246</v>
      </c>
      <c r="F3797" s="5">
        <v>44115496</v>
      </c>
      <c r="G3797" s="5"/>
    </row>
    <row r="3798" spans="1:7">
      <c r="A3798" s="4">
        <v>3797</v>
      </c>
      <c r="B3798" s="6">
        <v>41285</v>
      </c>
      <c r="C3798" s="12" t="s">
        <v>4900</v>
      </c>
      <c r="D3798" s="5">
        <v>5000000</v>
      </c>
      <c r="E3798" s="5">
        <v>27298285</v>
      </c>
      <c r="F3798" s="5">
        <v>60611845</v>
      </c>
      <c r="G3798" s="5"/>
    </row>
    <row r="3799" spans="1:7">
      <c r="A3799" s="4">
        <v>3798</v>
      </c>
      <c r="B3799" s="6" t="s">
        <v>4901</v>
      </c>
      <c r="C3799" s="12" t="s">
        <v>4902</v>
      </c>
      <c r="D3799" s="5">
        <v>5000000</v>
      </c>
      <c r="E3799" s="5">
        <v>27288872</v>
      </c>
      <c r="F3799" s="5">
        <v>39157326</v>
      </c>
      <c r="G3799" s="5"/>
    </row>
    <row r="3800" spans="1:7">
      <c r="A3800" s="4">
        <v>3799</v>
      </c>
      <c r="B3800" s="6">
        <v>29290</v>
      </c>
      <c r="C3800" s="12" t="s">
        <v>4903</v>
      </c>
      <c r="D3800" s="5">
        <v>5000000</v>
      </c>
      <c r="E3800" s="5">
        <v>26010864</v>
      </c>
      <c r="F3800" s="5">
        <v>26010864</v>
      </c>
      <c r="G3800" s="5"/>
    </row>
    <row r="3801" spans="1:7">
      <c r="A3801" s="4">
        <v>3800</v>
      </c>
      <c r="B3801" s="6" t="s">
        <v>1056</v>
      </c>
      <c r="C3801" s="12" t="s">
        <v>4904</v>
      </c>
      <c r="D3801" s="5">
        <v>5000000</v>
      </c>
      <c r="E3801" s="5">
        <v>25801570</v>
      </c>
      <c r="F3801" s="5">
        <v>35341814</v>
      </c>
      <c r="G3801" s="5"/>
    </row>
    <row r="3802" spans="1:7">
      <c r="A3802" s="4">
        <v>3801</v>
      </c>
      <c r="B3802" s="6" t="s">
        <v>677</v>
      </c>
      <c r="C3802" s="12" t="s">
        <v>4905</v>
      </c>
      <c r="D3802" s="5">
        <v>5000000</v>
      </c>
      <c r="E3802" s="5">
        <v>25544867</v>
      </c>
      <c r="F3802" s="5">
        <v>39723096</v>
      </c>
      <c r="G3802" s="5"/>
    </row>
    <row r="3803" spans="1:7">
      <c r="A3803" s="4">
        <v>3802</v>
      </c>
      <c r="B3803" s="6" t="s">
        <v>1887</v>
      </c>
      <c r="C3803" s="12" t="s">
        <v>4906</v>
      </c>
      <c r="D3803" s="5">
        <v>5000000</v>
      </c>
      <c r="E3803" s="5">
        <v>24814830</v>
      </c>
      <c r="F3803" s="5">
        <v>25861249</v>
      </c>
      <c r="G3803" s="5"/>
    </row>
    <row r="3804" spans="1:7">
      <c r="A3804" s="4">
        <v>3803</v>
      </c>
      <c r="B3804" s="6" t="s">
        <v>859</v>
      </c>
      <c r="C3804" s="12" t="s">
        <v>4907</v>
      </c>
      <c r="D3804" s="5">
        <v>5000000</v>
      </c>
      <c r="E3804" s="5">
        <v>24148068</v>
      </c>
      <c r="F3804" s="5">
        <v>27342246</v>
      </c>
      <c r="G3804" s="5"/>
    </row>
    <row r="3805" spans="1:7">
      <c r="A3805" s="4">
        <v>3804</v>
      </c>
      <c r="B3805" s="6">
        <v>36011</v>
      </c>
      <c r="C3805" s="12" t="s">
        <v>4908</v>
      </c>
      <c r="D3805" s="5">
        <v>5000000</v>
      </c>
      <c r="E3805" s="5">
        <v>23047939</v>
      </c>
      <c r="F3805" s="5">
        <v>23047939</v>
      </c>
      <c r="G3805" s="5"/>
    </row>
    <row r="3806" spans="1:7">
      <c r="A3806" s="4">
        <v>3805</v>
      </c>
      <c r="B3806" s="6" t="s">
        <v>2559</v>
      </c>
      <c r="C3806" s="12" t="s">
        <v>4909</v>
      </c>
      <c r="D3806" s="5">
        <v>5000000</v>
      </c>
      <c r="E3806" s="5">
        <v>21995263</v>
      </c>
      <c r="F3806" s="5">
        <v>109280263</v>
      </c>
      <c r="G3806" s="5"/>
    </row>
    <row r="3807" spans="1:7">
      <c r="A3807" s="4">
        <v>3806</v>
      </c>
      <c r="B3807" s="6">
        <v>41401</v>
      </c>
      <c r="C3807" s="12" t="s">
        <v>4910</v>
      </c>
      <c r="D3807" s="5">
        <v>5000000</v>
      </c>
      <c r="E3807" s="5">
        <v>21502690</v>
      </c>
      <c r="F3807" s="5">
        <v>26853810</v>
      </c>
      <c r="G3807" s="5"/>
    </row>
    <row r="3808" spans="1:7">
      <c r="A3808" s="4">
        <v>3807</v>
      </c>
      <c r="B3808" s="6" t="s">
        <v>3271</v>
      </c>
      <c r="C3808" s="12" t="s">
        <v>4911</v>
      </c>
      <c r="D3808" s="5">
        <v>5000000</v>
      </c>
      <c r="E3808" s="5">
        <v>21222315</v>
      </c>
      <c r="F3808" s="5">
        <v>41799626</v>
      </c>
      <c r="G3808" s="5"/>
    </row>
    <row r="3809" spans="1:7">
      <c r="A3809" s="4">
        <v>3808</v>
      </c>
      <c r="B3809" s="6" t="s">
        <v>4912</v>
      </c>
      <c r="C3809" s="12" t="s">
        <v>4913</v>
      </c>
      <c r="D3809" s="5">
        <v>5000000</v>
      </c>
      <c r="E3809" s="5">
        <v>20733485</v>
      </c>
      <c r="F3809" s="5">
        <v>21277770</v>
      </c>
      <c r="G3809" s="5"/>
    </row>
    <row r="3810" spans="1:7">
      <c r="A3810" s="4">
        <v>3809</v>
      </c>
      <c r="B3810" s="6">
        <v>30021</v>
      </c>
      <c r="C3810" s="12" t="s">
        <v>4914</v>
      </c>
      <c r="D3810" s="5">
        <v>5000000</v>
      </c>
      <c r="E3810" s="5">
        <v>20659423</v>
      </c>
      <c r="F3810" s="5">
        <v>20659423</v>
      </c>
      <c r="G3810" s="5"/>
    </row>
    <row r="3811" spans="1:7">
      <c r="A3811" s="4">
        <v>3810</v>
      </c>
      <c r="B3811" s="6" t="s">
        <v>4915</v>
      </c>
      <c r="C3811" s="12" t="s">
        <v>4916</v>
      </c>
      <c r="D3811" s="5">
        <v>5000000</v>
      </c>
      <c r="E3811" s="5">
        <v>19438638</v>
      </c>
      <c r="F3811" s="5">
        <v>19438638</v>
      </c>
      <c r="G3811" s="5"/>
    </row>
    <row r="3812" spans="1:7">
      <c r="A3812" s="4">
        <v>3811</v>
      </c>
      <c r="B3812" s="6" t="s">
        <v>1238</v>
      </c>
      <c r="C3812" s="12" t="s">
        <v>4917</v>
      </c>
      <c r="D3812" s="5">
        <v>5000000</v>
      </c>
      <c r="E3812" s="5">
        <v>19421271</v>
      </c>
      <c r="F3812" s="5">
        <v>19421271</v>
      </c>
      <c r="G3812" s="5"/>
    </row>
    <row r="3813" spans="1:7">
      <c r="A3813" s="4">
        <v>3812</v>
      </c>
      <c r="B3813" s="6" t="s">
        <v>3093</v>
      </c>
      <c r="C3813" s="12" t="s">
        <v>4918</v>
      </c>
      <c r="D3813" s="5">
        <v>5000000</v>
      </c>
      <c r="E3813" s="5">
        <v>19115191</v>
      </c>
      <c r="F3813" s="5">
        <v>22174161</v>
      </c>
      <c r="G3813" s="5"/>
    </row>
    <row r="3814" spans="1:7">
      <c r="A3814" s="4">
        <v>3813</v>
      </c>
      <c r="B3814" s="6" t="s">
        <v>4919</v>
      </c>
      <c r="C3814" s="12" t="s">
        <v>4920</v>
      </c>
      <c r="D3814" s="5">
        <v>5000000</v>
      </c>
      <c r="E3814" s="5">
        <v>19032000</v>
      </c>
      <c r="F3814" s="5">
        <v>25032000</v>
      </c>
      <c r="G3814" s="5"/>
    </row>
    <row r="3815" spans="1:7">
      <c r="A3815" s="4">
        <v>3814</v>
      </c>
      <c r="B3815" s="6" t="s">
        <v>987</v>
      </c>
      <c r="C3815" s="12" t="s">
        <v>4921</v>
      </c>
      <c r="D3815" s="5">
        <v>5000000</v>
      </c>
      <c r="E3815" s="5">
        <v>18656400</v>
      </c>
      <c r="F3815" s="5">
        <v>41699612</v>
      </c>
      <c r="G3815" s="5"/>
    </row>
    <row r="3816" spans="1:7">
      <c r="A3816" s="4">
        <v>3815</v>
      </c>
      <c r="B3816" s="6">
        <v>32152</v>
      </c>
      <c r="C3816" s="12" t="s">
        <v>4922</v>
      </c>
      <c r="D3816" s="5">
        <v>5000000</v>
      </c>
      <c r="E3816" s="5">
        <v>17768757</v>
      </c>
      <c r="F3816" s="5">
        <v>17768757</v>
      </c>
      <c r="G3816" s="5"/>
    </row>
    <row r="3817" spans="1:7">
      <c r="A3817" s="4">
        <v>3816</v>
      </c>
      <c r="B3817" s="6">
        <v>40583</v>
      </c>
      <c r="C3817" s="12" t="s">
        <v>4923</v>
      </c>
      <c r="D3817" s="5">
        <v>5000000</v>
      </c>
      <c r="E3817" s="5">
        <v>17686929</v>
      </c>
      <c r="F3817" s="5">
        <v>26517819</v>
      </c>
      <c r="G3817" s="5"/>
    </row>
    <row r="3818" spans="1:7">
      <c r="A3818" s="4">
        <v>3817</v>
      </c>
      <c r="B3818" s="6">
        <v>41922</v>
      </c>
      <c r="C3818" s="12" t="s">
        <v>4924</v>
      </c>
      <c r="D3818" s="5">
        <v>5000000</v>
      </c>
      <c r="E3818" s="5">
        <v>17390770</v>
      </c>
      <c r="F3818" s="5">
        <v>17499242</v>
      </c>
      <c r="G3818" s="5"/>
    </row>
    <row r="3819" spans="1:7">
      <c r="A3819" s="4">
        <v>3818</v>
      </c>
      <c r="B3819" s="6" t="s">
        <v>4177</v>
      </c>
      <c r="C3819" s="12" t="s">
        <v>4925</v>
      </c>
      <c r="D3819" s="5">
        <v>5000000</v>
      </c>
      <c r="E3819" s="5">
        <v>16017403</v>
      </c>
      <c r="F3819" s="5">
        <v>16017403</v>
      </c>
      <c r="G3819" s="5"/>
    </row>
    <row r="3820" spans="1:7">
      <c r="A3820" s="4">
        <v>3819</v>
      </c>
      <c r="B3820" s="6" t="s">
        <v>4926</v>
      </c>
      <c r="C3820" s="12" t="s">
        <v>4927</v>
      </c>
      <c r="D3820" s="5">
        <v>5000000</v>
      </c>
      <c r="E3820" s="5">
        <v>15126948</v>
      </c>
      <c r="F3820" s="5">
        <v>15126948</v>
      </c>
      <c r="G3820" s="5"/>
    </row>
    <row r="3821" spans="1:7">
      <c r="A3821" s="4">
        <v>3820</v>
      </c>
      <c r="B3821" s="6">
        <v>19725</v>
      </c>
      <c r="C3821" s="12" t="s">
        <v>4928</v>
      </c>
      <c r="D3821" s="5">
        <v>5000000</v>
      </c>
      <c r="E3821" s="5">
        <v>15000000</v>
      </c>
      <c r="F3821" s="5">
        <v>15000000</v>
      </c>
      <c r="G3821" s="5"/>
    </row>
    <row r="3822" spans="1:7">
      <c r="A3822" s="4">
        <v>3821</v>
      </c>
      <c r="B3822" s="6">
        <v>35622</v>
      </c>
      <c r="C3822" s="12" t="s">
        <v>4929</v>
      </c>
      <c r="D3822" s="5">
        <v>5000000</v>
      </c>
      <c r="E3822" s="5">
        <v>14843425</v>
      </c>
      <c r="F3822" s="5">
        <v>14843425</v>
      </c>
      <c r="G3822" s="5"/>
    </row>
    <row r="3823" spans="1:7">
      <c r="A3823" s="4">
        <v>3822</v>
      </c>
      <c r="B3823" s="6">
        <v>29863</v>
      </c>
      <c r="C3823" s="12" t="s">
        <v>4930</v>
      </c>
      <c r="D3823" s="5">
        <v>5000000</v>
      </c>
      <c r="E3823" s="5">
        <v>14600000</v>
      </c>
      <c r="F3823" s="5">
        <v>19600000</v>
      </c>
      <c r="G3823" s="5"/>
    </row>
    <row r="3824" spans="1:7">
      <c r="A3824" s="4">
        <v>3823</v>
      </c>
      <c r="B3824" s="6" t="s">
        <v>4931</v>
      </c>
      <c r="C3824" s="12" t="s">
        <v>4932</v>
      </c>
      <c r="D3824" s="5">
        <v>5000000</v>
      </c>
      <c r="E3824" s="5">
        <v>14343976</v>
      </c>
      <c r="F3824" s="5">
        <v>14343976</v>
      </c>
      <c r="G3824" s="5"/>
    </row>
    <row r="3825" spans="1:7">
      <c r="A3825" s="4">
        <v>3824</v>
      </c>
      <c r="B3825" s="6" t="s">
        <v>2278</v>
      </c>
      <c r="C3825" s="12" t="s">
        <v>4933</v>
      </c>
      <c r="D3825" s="5">
        <v>5000000</v>
      </c>
      <c r="E3825" s="5">
        <v>14124286</v>
      </c>
      <c r="F3825" s="5">
        <v>31149251</v>
      </c>
      <c r="G3825" s="5"/>
    </row>
    <row r="3826" spans="1:7">
      <c r="A3826" s="4">
        <v>3825</v>
      </c>
      <c r="B3826" s="6" t="s">
        <v>689</v>
      </c>
      <c r="C3826" s="12" t="s">
        <v>4934</v>
      </c>
      <c r="D3826" s="5">
        <v>5000000</v>
      </c>
      <c r="E3826" s="5">
        <v>13649881</v>
      </c>
      <c r="F3826" s="5">
        <v>33649881</v>
      </c>
      <c r="G3826" s="5"/>
    </row>
    <row r="3827" spans="1:7">
      <c r="A3827" s="4">
        <v>3826</v>
      </c>
      <c r="B3827" s="6" t="s">
        <v>1468</v>
      </c>
      <c r="C3827" s="12" t="s">
        <v>4935</v>
      </c>
      <c r="D3827" s="5">
        <v>5000000</v>
      </c>
      <c r="E3827" s="5">
        <v>13542874</v>
      </c>
      <c r="F3827" s="5">
        <v>30332385</v>
      </c>
      <c r="G3827" s="5"/>
    </row>
    <row r="3828" spans="1:7">
      <c r="A3828" s="4">
        <v>3827</v>
      </c>
      <c r="B3828" s="6" t="s">
        <v>2881</v>
      </c>
      <c r="C3828" s="12" t="s">
        <v>4936</v>
      </c>
      <c r="D3828" s="5">
        <v>5000000</v>
      </c>
      <c r="E3828" s="5">
        <v>13442412</v>
      </c>
      <c r="F3828" s="5">
        <v>15318257</v>
      </c>
      <c r="G3828" s="5"/>
    </row>
    <row r="3829" spans="1:7">
      <c r="A3829" s="4">
        <v>3828</v>
      </c>
      <c r="B3829" s="6" t="s">
        <v>501</v>
      </c>
      <c r="C3829" s="12" t="s">
        <v>4937</v>
      </c>
      <c r="D3829" s="5">
        <v>5000000</v>
      </c>
      <c r="E3829" s="5">
        <v>12961389</v>
      </c>
      <c r="F3829" s="5">
        <v>12961389</v>
      </c>
      <c r="G3829" s="5"/>
    </row>
    <row r="3830" spans="1:7">
      <c r="A3830" s="4">
        <v>3829</v>
      </c>
      <c r="B3830" s="6" t="s">
        <v>4938</v>
      </c>
      <c r="C3830" s="12" t="s">
        <v>4939</v>
      </c>
      <c r="D3830" s="5">
        <v>5000000</v>
      </c>
      <c r="E3830" s="5">
        <v>12947763</v>
      </c>
      <c r="F3830" s="5">
        <v>12947763</v>
      </c>
      <c r="G3830" s="5"/>
    </row>
    <row r="3831" spans="1:7">
      <c r="A3831" s="4">
        <v>3830</v>
      </c>
      <c r="B3831" s="6">
        <v>29986</v>
      </c>
      <c r="C3831" s="12" t="s">
        <v>4940</v>
      </c>
      <c r="D3831" s="5">
        <v>5000000</v>
      </c>
      <c r="E3831" s="5">
        <v>12592907</v>
      </c>
      <c r="F3831" s="5">
        <v>12592907</v>
      </c>
      <c r="G3831" s="5"/>
    </row>
    <row r="3832" spans="1:7">
      <c r="A3832" s="4">
        <v>3831</v>
      </c>
      <c r="B3832" s="6" t="s">
        <v>4601</v>
      </c>
      <c r="C3832" s="12" t="s">
        <v>4941</v>
      </c>
      <c r="D3832" s="5">
        <v>5000000</v>
      </c>
      <c r="E3832" s="5">
        <v>12232628</v>
      </c>
      <c r="F3832" s="5">
        <v>12232628</v>
      </c>
      <c r="G3832" s="5"/>
    </row>
    <row r="3833" spans="1:7">
      <c r="A3833" s="4">
        <v>3832</v>
      </c>
      <c r="B3833" s="6" t="s">
        <v>1466</v>
      </c>
      <c r="C3833" s="12" t="s">
        <v>4942</v>
      </c>
      <c r="D3833" s="5">
        <v>5000000</v>
      </c>
      <c r="E3833" s="5">
        <v>12062558</v>
      </c>
      <c r="F3833" s="5">
        <v>17329337</v>
      </c>
      <c r="G3833" s="5"/>
    </row>
    <row r="3834" spans="1:7">
      <c r="A3834" s="4">
        <v>3833</v>
      </c>
      <c r="B3834" s="6" t="s">
        <v>273</v>
      </c>
      <c r="C3834" s="12" t="s">
        <v>4943</v>
      </c>
      <c r="D3834" s="5">
        <v>5000000</v>
      </c>
      <c r="E3834" s="5">
        <v>11686940</v>
      </c>
      <c r="F3834" s="5">
        <v>20765083</v>
      </c>
      <c r="G3834" s="5"/>
    </row>
    <row r="3835" spans="1:7">
      <c r="A3835" s="4">
        <v>3834</v>
      </c>
      <c r="B3835" s="6">
        <v>20821</v>
      </c>
      <c r="C3835" s="12" t="s">
        <v>4944</v>
      </c>
      <c r="D3835" s="5">
        <v>5000000</v>
      </c>
      <c r="E3835" s="5">
        <v>11000000</v>
      </c>
      <c r="F3835" s="5">
        <v>11014090</v>
      </c>
      <c r="G3835" s="5"/>
    </row>
    <row r="3836" spans="1:7">
      <c r="A3836" s="4">
        <v>3835</v>
      </c>
      <c r="B3836" s="6">
        <v>21551</v>
      </c>
      <c r="C3836" s="12" t="s">
        <v>4945</v>
      </c>
      <c r="D3836" s="5">
        <v>5000000</v>
      </c>
      <c r="E3836" s="5">
        <v>11000000</v>
      </c>
      <c r="F3836" s="5">
        <v>11000000</v>
      </c>
      <c r="G3836" s="5"/>
    </row>
    <row r="3837" spans="1:7">
      <c r="A3837" s="4">
        <v>3836</v>
      </c>
      <c r="B3837" s="6" t="s">
        <v>4946</v>
      </c>
      <c r="C3837" s="12" t="s">
        <v>4947</v>
      </c>
      <c r="D3837" s="5">
        <v>5000000</v>
      </c>
      <c r="E3837" s="5">
        <v>10751126</v>
      </c>
      <c r="F3837" s="5">
        <v>10751126</v>
      </c>
      <c r="G3837" s="5"/>
    </row>
    <row r="3838" spans="1:7">
      <c r="A3838" s="4">
        <v>3837</v>
      </c>
      <c r="B3838" s="6">
        <v>40057</v>
      </c>
      <c r="C3838" s="12" t="s">
        <v>4948</v>
      </c>
      <c r="D3838" s="5">
        <v>5000000</v>
      </c>
      <c r="E3838" s="5">
        <v>10572742</v>
      </c>
      <c r="F3838" s="5">
        <v>10732909</v>
      </c>
      <c r="G3838" s="5"/>
    </row>
    <row r="3839" spans="1:7">
      <c r="A3839" s="4">
        <v>3838</v>
      </c>
      <c r="B3839" s="6">
        <v>41887</v>
      </c>
      <c r="C3839" s="12" t="s">
        <v>4949</v>
      </c>
      <c r="D3839" s="5">
        <v>5000000</v>
      </c>
      <c r="E3839" s="5">
        <v>10429707</v>
      </c>
      <c r="F3839" s="5">
        <v>10537341</v>
      </c>
      <c r="G3839" s="5"/>
    </row>
    <row r="3840" spans="1:7">
      <c r="A3840" s="4">
        <v>3839</v>
      </c>
      <c r="B3840" s="6">
        <v>42677</v>
      </c>
      <c r="C3840" s="12" t="s">
        <v>4950</v>
      </c>
      <c r="D3840" s="5">
        <v>5000000</v>
      </c>
      <c r="E3840" s="5">
        <v>9669521</v>
      </c>
      <c r="F3840" s="5">
        <v>9669521</v>
      </c>
      <c r="G3840" s="5"/>
    </row>
    <row r="3841" spans="1:7">
      <c r="A3841" s="4">
        <v>3840</v>
      </c>
      <c r="B3841" s="6">
        <v>36687</v>
      </c>
      <c r="C3841" s="12" t="s">
        <v>4951</v>
      </c>
      <c r="D3841" s="5">
        <v>5000000</v>
      </c>
      <c r="E3841" s="5">
        <v>9628751</v>
      </c>
      <c r="F3841" s="5">
        <v>16628751</v>
      </c>
      <c r="G3841" s="5"/>
    </row>
    <row r="3842" spans="1:7">
      <c r="A3842" s="4">
        <v>3841</v>
      </c>
      <c r="B3842" s="6" t="s">
        <v>358</v>
      </c>
      <c r="C3842" s="12" t="s">
        <v>4952</v>
      </c>
      <c r="D3842" s="5">
        <v>5000000</v>
      </c>
      <c r="E3842" s="5">
        <v>8886160</v>
      </c>
      <c r="F3842" s="5">
        <v>10206551</v>
      </c>
      <c r="G3842" s="5"/>
    </row>
    <row r="3843" spans="1:7">
      <c r="A3843" s="4">
        <v>3842</v>
      </c>
      <c r="B3843" s="6">
        <v>37869</v>
      </c>
      <c r="C3843" s="12" t="s">
        <v>4953</v>
      </c>
      <c r="D3843" s="5">
        <v>5000000</v>
      </c>
      <c r="E3843" s="5">
        <v>8460000</v>
      </c>
      <c r="F3843" s="5">
        <v>25913869</v>
      </c>
      <c r="G3843" s="5"/>
    </row>
    <row r="3844" spans="1:7">
      <c r="A3844" s="4">
        <v>3843</v>
      </c>
      <c r="B3844" s="6">
        <v>28067</v>
      </c>
      <c r="C3844" s="12" t="s">
        <v>4954</v>
      </c>
      <c r="D3844" s="5">
        <v>5000000</v>
      </c>
      <c r="E3844" s="5">
        <v>8000000</v>
      </c>
      <c r="F3844" s="5">
        <v>8000000</v>
      </c>
      <c r="G3844" s="5"/>
    </row>
    <row r="3845" spans="1:7">
      <c r="A3845" s="4">
        <v>3844</v>
      </c>
      <c r="B3845" s="6" t="s">
        <v>4955</v>
      </c>
      <c r="C3845" s="12" t="s">
        <v>4956</v>
      </c>
      <c r="D3845" s="5">
        <v>5000000</v>
      </c>
      <c r="E3845" s="5">
        <v>7100000</v>
      </c>
      <c r="F3845" s="5">
        <v>7100000</v>
      </c>
      <c r="G3845" s="5"/>
    </row>
    <row r="3846" spans="1:7">
      <c r="A3846" s="4">
        <v>3845</v>
      </c>
      <c r="B3846" s="6" t="s">
        <v>466</v>
      </c>
      <c r="C3846" s="12" t="s">
        <v>4957</v>
      </c>
      <c r="D3846" s="5">
        <v>5000000</v>
      </c>
      <c r="E3846" s="5">
        <v>6755271</v>
      </c>
      <c r="F3846" s="5">
        <v>6755271</v>
      </c>
      <c r="G3846" s="5"/>
    </row>
    <row r="3847" spans="1:7">
      <c r="A3847" s="4">
        <v>3846</v>
      </c>
      <c r="B3847" s="6" t="s">
        <v>4958</v>
      </c>
      <c r="C3847" s="12" t="s">
        <v>4959</v>
      </c>
      <c r="D3847" s="5">
        <v>5000000</v>
      </c>
      <c r="E3847" s="5">
        <v>6157157</v>
      </c>
      <c r="F3847" s="5">
        <v>6157157</v>
      </c>
      <c r="G3847" s="5"/>
    </row>
    <row r="3848" spans="1:7">
      <c r="A3848" s="4">
        <v>3847</v>
      </c>
      <c r="B3848" s="6" t="s">
        <v>102</v>
      </c>
      <c r="C3848" s="12" t="s">
        <v>4960</v>
      </c>
      <c r="D3848" s="5">
        <v>5000000</v>
      </c>
      <c r="E3848" s="5">
        <v>6096582</v>
      </c>
      <c r="F3848" s="5">
        <v>16515203</v>
      </c>
      <c r="G3848" s="5"/>
    </row>
    <row r="3849" spans="1:7">
      <c r="A3849" s="4">
        <v>3848</v>
      </c>
      <c r="B3849" s="6">
        <v>38869</v>
      </c>
      <c r="C3849" s="12" t="s">
        <v>4961</v>
      </c>
      <c r="D3849" s="5">
        <v>5000000</v>
      </c>
      <c r="E3849" s="5">
        <v>6090172</v>
      </c>
      <c r="F3849" s="5">
        <v>6590172</v>
      </c>
      <c r="G3849" s="5"/>
    </row>
    <row r="3850" spans="1:7">
      <c r="A3850" s="4">
        <v>3849</v>
      </c>
      <c r="B3850" s="6" t="s">
        <v>1235</v>
      </c>
      <c r="C3850" s="12" t="s">
        <v>4962</v>
      </c>
      <c r="D3850" s="5">
        <v>5000000</v>
      </c>
      <c r="E3850" s="5">
        <v>5502773</v>
      </c>
      <c r="F3850" s="5">
        <v>5502773</v>
      </c>
      <c r="G3850" s="5"/>
    </row>
    <row r="3851" spans="1:7">
      <c r="A3851" s="4">
        <v>3850</v>
      </c>
      <c r="B3851" s="6" t="s">
        <v>4963</v>
      </c>
      <c r="C3851" s="12" t="s">
        <v>4964</v>
      </c>
      <c r="D3851" s="5">
        <v>5000000</v>
      </c>
      <c r="E3851" s="5">
        <v>5321508</v>
      </c>
      <c r="F3851" s="5">
        <v>5321508</v>
      </c>
      <c r="G3851" s="5"/>
    </row>
    <row r="3852" spans="1:7">
      <c r="A3852" s="4">
        <v>3851</v>
      </c>
      <c r="B3852" s="6" t="s">
        <v>997</v>
      </c>
      <c r="C3852" s="12" t="s">
        <v>4965</v>
      </c>
      <c r="D3852" s="5">
        <v>5000000</v>
      </c>
      <c r="E3852" s="5">
        <v>5308707</v>
      </c>
      <c r="F3852" s="5">
        <v>5476060</v>
      </c>
      <c r="G3852" s="5"/>
    </row>
    <row r="3853" spans="1:7">
      <c r="A3853" s="4">
        <v>3852</v>
      </c>
      <c r="B3853" s="6" t="s">
        <v>486</v>
      </c>
      <c r="C3853" s="12" t="s">
        <v>4966</v>
      </c>
      <c r="D3853" s="5">
        <v>5000000</v>
      </c>
      <c r="E3853" s="5">
        <v>5211842</v>
      </c>
      <c r="F3853" s="5">
        <v>40311842</v>
      </c>
      <c r="G3853" s="5"/>
    </row>
    <row r="3854" spans="1:7">
      <c r="A3854" s="4">
        <v>3853</v>
      </c>
      <c r="B3854" s="6">
        <v>40153</v>
      </c>
      <c r="C3854" s="12" t="s">
        <v>4967</v>
      </c>
      <c r="D3854" s="5">
        <v>5000000</v>
      </c>
      <c r="E3854" s="5">
        <v>5010163</v>
      </c>
      <c r="F3854" s="5">
        <v>10676073</v>
      </c>
      <c r="G3854" s="5"/>
    </row>
    <row r="3855" spans="1:7">
      <c r="A3855" s="4">
        <v>3854</v>
      </c>
      <c r="B3855" s="6">
        <v>42317</v>
      </c>
      <c r="C3855" s="12" t="s">
        <v>4968</v>
      </c>
      <c r="D3855" s="5">
        <v>5000000</v>
      </c>
      <c r="E3855" s="5">
        <v>4816142</v>
      </c>
      <c r="F3855" s="5">
        <v>4816142</v>
      </c>
      <c r="G3855" s="5"/>
    </row>
    <row r="3856" spans="1:7">
      <c r="A3856" s="4">
        <v>3855</v>
      </c>
      <c r="B3856" s="6">
        <v>39056</v>
      </c>
      <c r="C3856" s="12" t="s">
        <v>4969</v>
      </c>
      <c r="D3856" s="5">
        <v>5000000</v>
      </c>
      <c r="E3856" s="5">
        <v>4339241</v>
      </c>
      <c r="F3856" s="5">
        <v>4414753</v>
      </c>
      <c r="G3856" s="5"/>
    </row>
    <row r="3857" spans="1:7">
      <c r="A3857" s="4">
        <v>3856</v>
      </c>
      <c r="B3857" s="6">
        <v>35713</v>
      </c>
      <c r="C3857" s="12" t="s">
        <v>4970</v>
      </c>
      <c r="D3857" s="5">
        <v>5000000</v>
      </c>
      <c r="E3857" s="5">
        <v>4306697</v>
      </c>
      <c r="F3857" s="5">
        <v>7951247</v>
      </c>
      <c r="G3857" s="5"/>
    </row>
    <row r="3858" spans="1:7">
      <c r="A3858" s="4">
        <v>3857</v>
      </c>
      <c r="B3858" s="6">
        <v>39607</v>
      </c>
      <c r="C3858" s="12" t="s">
        <v>4971</v>
      </c>
      <c r="D3858" s="5">
        <v>5000000</v>
      </c>
      <c r="E3858" s="5">
        <v>4078607</v>
      </c>
      <c r="F3858" s="5">
        <v>4815890</v>
      </c>
      <c r="G3858" s="5"/>
    </row>
    <row r="3859" spans="1:7">
      <c r="A3859" s="4">
        <v>3858</v>
      </c>
      <c r="B3859" s="6" t="s">
        <v>999</v>
      </c>
      <c r="C3859" s="12" t="s">
        <v>4972</v>
      </c>
      <c r="D3859" s="5">
        <v>5000000</v>
      </c>
      <c r="E3859" s="5">
        <v>3954651</v>
      </c>
      <c r="F3859" s="5">
        <v>46263525</v>
      </c>
      <c r="G3859" s="5"/>
    </row>
    <row r="3860" spans="1:7">
      <c r="A3860" s="4">
        <v>3859</v>
      </c>
      <c r="B3860" s="6" t="s">
        <v>4973</v>
      </c>
      <c r="C3860" s="12" t="s">
        <v>4974</v>
      </c>
      <c r="D3860" s="5">
        <v>5000000</v>
      </c>
      <c r="E3860" s="5">
        <v>3707583</v>
      </c>
      <c r="F3860" s="5">
        <v>3707583</v>
      </c>
      <c r="G3860" s="5"/>
    </row>
    <row r="3861" spans="1:7">
      <c r="A3861" s="4">
        <v>3860</v>
      </c>
      <c r="B3861" s="6" t="s">
        <v>137</v>
      </c>
      <c r="C3861" s="12" t="s">
        <v>4975</v>
      </c>
      <c r="D3861" s="5">
        <v>5000000</v>
      </c>
      <c r="E3861" s="5">
        <v>3220371</v>
      </c>
      <c r="F3861" s="5">
        <v>3807503</v>
      </c>
      <c r="G3861" s="5"/>
    </row>
    <row r="3862" spans="1:7">
      <c r="A3862" s="4">
        <v>3861</v>
      </c>
      <c r="B3862" s="6" t="s">
        <v>4976</v>
      </c>
      <c r="C3862" s="12" t="s">
        <v>4977</v>
      </c>
      <c r="D3862" s="5">
        <v>5000000</v>
      </c>
      <c r="E3862" s="5">
        <v>3046086</v>
      </c>
      <c r="F3862" s="5">
        <v>5438120</v>
      </c>
      <c r="G3862" s="5"/>
    </row>
    <row r="3863" spans="1:7">
      <c r="A3863" s="4">
        <v>3862</v>
      </c>
      <c r="B3863" s="6" t="s">
        <v>1226</v>
      </c>
      <c r="C3863" s="12" t="s">
        <v>4978</v>
      </c>
      <c r="D3863" s="5">
        <v>5000000</v>
      </c>
      <c r="E3863" s="5">
        <v>2712131</v>
      </c>
      <c r="F3863" s="5">
        <v>2821010</v>
      </c>
      <c r="G3863" s="5"/>
    </row>
    <row r="3864" spans="1:7">
      <c r="A3864" s="4">
        <v>3863</v>
      </c>
      <c r="B3864" s="6">
        <v>41922</v>
      </c>
      <c r="C3864" s="12" t="s">
        <v>4979</v>
      </c>
      <c r="D3864" s="5">
        <v>5000000</v>
      </c>
      <c r="E3864" s="5">
        <v>2450846</v>
      </c>
      <c r="F3864" s="5">
        <v>2786939</v>
      </c>
      <c r="G3864" s="5"/>
    </row>
    <row r="3865" spans="1:7">
      <c r="A3865" s="4">
        <v>3864</v>
      </c>
      <c r="B3865" s="6" t="s">
        <v>95</v>
      </c>
      <c r="C3865" s="12" t="s">
        <v>4980</v>
      </c>
      <c r="D3865" s="5">
        <v>5000000</v>
      </c>
      <c r="E3865" s="5">
        <v>2229058</v>
      </c>
      <c r="F3865" s="5">
        <v>6205034</v>
      </c>
      <c r="G3865" s="5"/>
    </row>
    <row r="3866" spans="1:7">
      <c r="A3866" s="4">
        <v>3865</v>
      </c>
      <c r="B3866" s="6" t="s">
        <v>1708</v>
      </c>
      <c r="C3866" s="12" t="s">
        <v>4981</v>
      </c>
      <c r="D3866" s="5">
        <v>5000000</v>
      </c>
      <c r="E3866" s="5">
        <v>2080693</v>
      </c>
      <c r="F3866" s="5">
        <v>2080693</v>
      </c>
      <c r="G3866" s="5"/>
    </row>
    <row r="3867" spans="1:7">
      <c r="A3867" s="4">
        <v>3866</v>
      </c>
      <c r="B3867" s="6" t="s">
        <v>3445</v>
      </c>
      <c r="C3867" s="12" t="s">
        <v>4982</v>
      </c>
      <c r="D3867" s="5">
        <v>5000000</v>
      </c>
      <c r="E3867" s="5">
        <v>1082044</v>
      </c>
      <c r="F3867" s="5">
        <v>8655397</v>
      </c>
      <c r="G3867" s="5"/>
    </row>
    <row r="3868" spans="1:7">
      <c r="A3868" s="4">
        <v>3867</v>
      </c>
      <c r="B3868" s="6" t="s">
        <v>4983</v>
      </c>
      <c r="C3868" s="12" t="s">
        <v>4984</v>
      </c>
      <c r="D3868" s="5">
        <v>5000000</v>
      </c>
      <c r="E3868" s="5">
        <v>1050861</v>
      </c>
      <c r="F3868" s="5">
        <v>1050861</v>
      </c>
      <c r="G3868" s="5"/>
    </row>
    <row r="3869" spans="1:7">
      <c r="A3869" s="4">
        <v>3868</v>
      </c>
      <c r="B3869" s="6">
        <v>41982</v>
      </c>
      <c r="C3869" s="12" t="s">
        <v>4985</v>
      </c>
      <c r="D3869" s="5">
        <v>5000000</v>
      </c>
      <c r="E3869" s="5">
        <v>851690</v>
      </c>
      <c r="F3869" s="5">
        <v>851690</v>
      </c>
      <c r="G3869" s="5"/>
    </row>
    <row r="3870" spans="1:7">
      <c r="A3870" s="4">
        <v>3869</v>
      </c>
      <c r="B3870" s="6" t="s">
        <v>2750</v>
      </c>
      <c r="C3870" s="12" t="s">
        <v>4986</v>
      </c>
      <c r="D3870" s="5">
        <v>5000000</v>
      </c>
      <c r="E3870" s="5">
        <v>742898</v>
      </c>
      <c r="F3870" s="5">
        <v>894030</v>
      </c>
      <c r="G3870" s="5"/>
    </row>
    <row r="3871" spans="1:7">
      <c r="A3871" s="4">
        <v>3870</v>
      </c>
      <c r="B3871" s="6" t="s">
        <v>1090</v>
      </c>
      <c r="C3871" s="12" t="s">
        <v>4987</v>
      </c>
      <c r="D3871" s="5">
        <v>5000000</v>
      </c>
      <c r="E3871" s="5">
        <v>418689</v>
      </c>
      <c r="F3871" s="5">
        <v>648183</v>
      </c>
      <c r="G3871" s="5"/>
    </row>
    <row r="3872" spans="1:7">
      <c r="A3872" s="4">
        <v>3871</v>
      </c>
      <c r="B3872" s="6" t="s">
        <v>4988</v>
      </c>
      <c r="C3872" s="12" t="s">
        <v>4989</v>
      </c>
      <c r="D3872" s="5">
        <v>5000000</v>
      </c>
      <c r="E3872" s="5">
        <v>407488</v>
      </c>
      <c r="F3872" s="5">
        <v>407488</v>
      </c>
      <c r="G3872" s="5"/>
    </row>
    <row r="3873" spans="1:7">
      <c r="A3873" s="4">
        <v>3872</v>
      </c>
      <c r="B3873" s="6" t="s">
        <v>4990</v>
      </c>
      <c r="C3873" s="12" t="s">
        <v>4991</v>
      </c>
      <c r="D3873" s="5">
        <v>5000000</v>
      </c>
      <c r="E3873" s="5">
        <v>353480</v>
      </c>
      <c r="F3873" s="5">
        <v>353480</v>
      </c>
      <c r="G3873" s="5"/>
    </row>
    <row r="3874" spans="1:7">
      <c r="A3874" s="4">
        <v>3873</v>
      </c>
      <c r="B3874" s="6" t="s">
        <v>1177</v>
      </c>
      <c r="C3874" s="12" t="s">
        <v>4992</v>
      </c>
      <c r="D3874" s="5">
        <v>5000000</v>
      </c>
      <c r="E3874" s="5">
        <v>340911</v>
      </c>
      <c r="F3874" s="5">
        <v>927074</v>
      </c>
      <c r="G3874" s="5"/>
    </row>
    <row r="3875" spans="1:7">
      <c r="A3875" s="4">
        <v>3874</v>
      </c>
      <c r="B3875" s="6">
        <v>39149</v>
      </c>
      <c r="C3875" s="12" t="s">
        <v>4993</v>
      </c>
      <c r="D3875" s="5">
        <v>5000000</v>
      </c>
      <c r="E3875" s="5">
        <v>240425</v>
      </c>
      <c r="F3875" s="5">
        <v>1375194</v>
      </c>
      <c r="G3875" s="5"/>
    </row>
    <row r="3876" spans="1:7">
      <c r="A3876" s="4">
        <v>3875</v>
      </c>
      <c r="B3876" s="6" t="s">
        <v>2358</v>
      </c>
      <c r="C3876" s="12" t="s">
        <v>4994</v>
      </c>
      <c r="D3876" s="5">
        <v>5000000</v>
      </c>
      <c r="E3876" s="5">
        <v>228830</v>
      </c>
      <c r="F3876" s="5">
        <v>228830</v>
      </c>
      <c r="G3876" s="5"/>
    </row>
    <row r="3877" spans="1:7">
      <c r="A3877" s="4">
        <v>3876</v>
      </c>
      <c r="B3877" s="6" t="s">
        <v>1543</v>
      </c>
      <c r="C3877" s="12" t="s">
        <v>4995</v>
      </c>
      <c r="D3877" s="5">
        <v>5000000</v>
      </c>
      <c r="E3877" s="5">
        <v>223838</v>
      </c>
      <c r="F3877" s="5">
        <v>5476793</v>
      </c>
      <c r="G3877" s="5"/>
    </row>
    <row r="3878" spans="1:7">
      <c r="A3878" s="4">
        <v>3877</v>
      </c>
      <c r="B3878" s="6" t="s">
        <v>2612</v>
      </c>
      <c r="C3878" s="12" t="s">
        <v>4996</v>
      </c>
      <c r="D3878" s="5">
        <v>5000000</v>
      </c>
      <c r="E3878" s="5">
        <v>143273</v>
      </c>
      <c r="F3878" s="5">
        <v>143273</v>
      </c>
      <c r="G3878" s="5"/>
    </row>
    <row r="3879" spans="1:7">
      <c r="A3879" s="4">
        <v>3878</v>
      </c>
      <c r="B3879" s="6">
        <v>40460</v>
      </c>
      <c r="C3879" s="12" t="s">
        <v>4997</v>
      </c>
      <c r="D3879" s="5">
        <v>5000000</v>
      </c>
      <c r="E3879" s="5">
        <v>127564</v>
      </c>
      <c r="F3879" s="5">
        <v>282687</v>
      </c>
      <c r="G3879" s="5"/>
    </row>
    <row r="3880" spans="1:7">
      <c r="A3880" s="4">
        <v>3879</v>
      </c>
      <c r="B3880" s="6" t="s">
        <v>883</v>
      </c>
      <c r="C3880" s="12" t="s">
        <v>4998</v>
      </c>
      <c r="D3880" s="5">
        <v>5000000</v>
      </c>
      <c r="E3880" s="5">
        <v>121016</v>
      </c>
      <c r="F3880" s="5">
        <v>121016</v>
      </c>
      <c r="G3880" s="5"/>
    </row>
    <row r="3881" spans="1:7">
      <c r="A3881" s="4">
        <v>3880</v>
      </c>
      <c r="B3881" s="6">
        <v>36256</v>
      </c>
      <c r="C3881" s="12" t="s">
        <v>4999</v>
      </c>
      <c r="D3881" s="5">
        <v>5000000</v>
      </c>
      <c r="E3881" s="5">
        <v>99147</v>
      </c>
      <c r="F3881" s="5">
        <v>99147</v>
      </c>
      <c r="G3881" s="5"/>
    </row>
    <row r="3882" spans="1:7">
      <c r="A3882" s="4">
        <v>3881</v>
      </c>
      <c r="B3882" s="6" t="s">
        <v>1538</v>
      </c>
      <c r="C3882" s="12" t="s">
        <v>5000</v>
      </c>
      <c r="D3882" s="5">
        <v>5000000</v>
      </c>
      <c r="E3882" s="5">
        <v>84733</v>
      </c>
      <c r="F3882" s="5">
        <v>96760</v>
      </c>
      <c r="G3882" s="5"/>
    </row>
    <row r="3883" spans="1:7">
      <c r="A3883" s="4">
        <v>3882</v>
      </c>
      <c r="B3883" s="6" t="s">
        <v>1277</v>
      </c>
      <c r="C3883" s="12" t="s">
        <v>5001</v>
      </c>
      <c r="D3883" s="5">
        <v>5000000</v>
      </c>
      <c r="E3883" s="5">
        <v>67505</v>
      </c>
      <c r="F3883" s="5">
        <v>67505</v>
      </c>
      <c r="G3883" s="5"/>
    </row>
    <row r="3884" spans="1:7">
      <c r="A3884" s="4">
        <v>3883</v>
      </c>
      <c r="B3884" s="6" t="s">
        <v>242</v>
      </c>
      <c r="C3884" s="12" t="s">
        <v>5002</v>
      </c>
      <c r="D3884" s="5">
        <v>5000000</v>
      </c>
      <c r="E3884" s="5">
        <v>65388</v>
      </c>
      <c r="F3884" s="5">
        <v>861325</v>
      </c>
      <c r="G3884" s="5"/>
    </row>
    <row r="3885" spans="1:7">
      <c r="A3885" s="4">
        <v>3884</v>
      </c>
      <c r="B3885" s="6" t="s">
        <v>756</v>
      </c>
      <c r="C3885" s="12" t="s">
        <v>5003</v>
      </c>
      <c r="D3885" s="5">
        <v>5000000</v>
      </c>
      <c r="E3885" s="5">
        <v>56001</v>
      </c>
      <c r="F3885" s="5">
        <v>56001</v>
      </c>
      <c r="G3885" s="5"/>
    </row>
    <row r="3886" spans="1:7">
      <c r="A3886" s="4">
        <v>3885</v>
      </c>
      <c r="B3886" s="6" t="s">
        <v>2723</v>
      </c>
      <c r="C3886" s="12" t="s">
        <v>5004</v>
      </c>
      <c r="D3886" s="5">
        <v>5000000</v>
      </c>
      <c r="E3886" s="5">
        <v>16670</v>
      </c>
      <c r="F3886" s="5">
        <v>83356</v>
      </c>
      <c r="G3886" s="5"/>
    </row>
    <row r="3887" spans="1:7">
      <c r="A3887" s="4">
        <v>3886</v>
      </c>
      <c r="B3887" s="6" t="s">
        <v>1979</v>
      </c>
      <c r="C3887" s="12" t="s">
        <v>5005</v>
      </c>
      <c r="D3887" s="5">
        <v>5000000</v>
      </c>
      <c r="E3887" s="5">
        <v>8297</v>
      </c>
      <c r="F3887" s="5">
        <v>8297</v>
      </c>
      <c r="G3887" s="5"/>
    </row>
    <row r="3888" spans="1:7">
      <c r="A3888" s="4">
        <v>3887</v>
      </c>
      <c r="B3888" s="6" t="s">
        <v>226</v>
      </c>
      <c r="C3888" s="12" t="s">
        <v>5006</v>
      </c>
      <c r="D3888" s="5">
        <v>5000000</v>
      </c>
      <c r="E3888" s="5">
        <v>7556</v>
      </c>
      <c r="F3888" s="5">
        <v>7556</v>
      </c>
      <c r="G3888" s="5"/>
    </row>
    <row r="3889" spans="1:7">
      <c r="A3889" s="4">
        <v>3888</v>
      </c>
      <c r="B3889" s="6" t="s">
        <v>477</v>
      </c>
      <c r="C3889" s="12" t="s">
        <v>5007</v>
      </c>
      <c r="D3889" s="5">
        <v>5000000</v>
      </c>
      <c r="E3889" s="4">
        <v>0</v>
      </c>
      <c r="F3889" s="5">
        <v>9109597</v>
      </c>
      <c r="G3889" s="5"/>
    </row>
    <row r="3890" spans="1:7">
      <c r="A3890" s="4">
        <v>3889</v>
      </c>
      <c r="B3890" s="6">
        <v>40001</v>
      </c>
      <c r="C3890" s="12" t="s">
        <v>5008</v>
      </c>
      <c r="D3890" s="5">
        <v>5000000</v>
      </c>
      <c r="E3890" s="4">
        <v>0</v>
      </c>
      <c r="F3890" s="5">
        <v>4568257</v>
      </c>
      <c r="G3890" s="5"/>
    </row>
    <row r="3891" spans="1:7">
      <c r="A3891" s="4">
        <v>3890</v>
      </c>
      <c r="B3891" s="6" t="s">
        <v>1526</v>
      </c>
      <c r="C3891" s="12" t="s">
        <v>5009</v>
      </c>
      <c r="D3891" s="5">
        <v>5000000</v>
      </c>
      <c r="E3891" s="4">
        <v>0</v>
      </c>
      <c r="F3891" s="5">
        <v>1504960</v>
      </c>
      <c r="G3891" s="5"/>
    </row>
    <row r="3892" spans="1:7">
      <c r="A3892" s="4">
        <v>3891</v>
      </c>
      <c r="B3892" s="6" t="s">
        <v>5010</v>
      </c>
      <c r="C3892" s="12" t="s">
        <v>5011</v>
      </c>
      <c r="D3892" s="5">
        <v>5000000</v>
      </c>
      <c r="E3892" s="4">
        <v>0</v>
      </c>
      <c r="F3892" s="4">
        <v>0</v>
      </c>
    </row>
    <row r="3893" spans="1:7">
      <c r="A3893" s="4">
        <v>3892</v>
      </c>
      <c r="B3893" s="6" t="s">
        <v>5012</v>
      </c>
      <c r="C3893" s="12" t="s">
        <v>5013</v>
      </c>
      <c r="D3893" s="5">
        <v>5000000</v>
      </c>
      <c r="E3893" s="4">
        <v>0</v>
      </c>
      <c r="F3893" s="4">
        <v>0</v>
      </c>
    </row>
    <row r="3894" spans="1:7">
      <c r="A3894" s="4">
        <v>3893</v>
      </c>
      <c r="B3894" s="6" t="s">
        <v>2484</v>
      </c>
      <c r="C3894" s="12" t="s">
        <v>5014</v>
      </c>
      <c r="D3894" s="5">
        <v>5000000</v>
      </c>
      <c r="E3894" s="4">
        <v>0</v>
      </c>
      <c r="F3894" s="4">
        <v>0</v>
      </c>
    </row>
    <row r="3895" spans="1:7">
      <c r="A3895" s="4">
        <v>3894</v>
      </c>
      <c r="B3895" s="6" t="s">
        <v>5015</v>
      </c>
      <c r="C3895" s="12" t="s">
        <v>5016</v>
      </c>
      <c r="D3895" s="5">
        <v>5000000</v>
      </c>
      <c r="E3895" s="4">
        <v>0</v>
      </c>
      <c r="F3895" s="4">
        <v>0</v>
      </c>
    </row>
    <row r="3896" spans="1:7">
      <c r="A3896" s="4">
        <v>3895</v>
      </c>
      <c r="B3896" s="6" t="s">
        <v>5017</v>
      </c>
      <c r="C3896" s="12" t="s">
        <v>5018</v>
      </c>
      <c r="D3896" s="5">
        <v>5000000</v>
      </c>
      <c r="E3896" s="4">
        <v>0</v>
      </c>
      <c r="F3896" s="4">
        <v>0</v>
      </c>
    </row>
    <row r="3897" spans="1:7">
      <c r="A3897" s="4">
        <v>3896</v>
      </c>
      <c r="B3897" s="6">
        <v>42409</v>
      </c>
      <c r="C3897" s="12" t="s">
        <v>5019</v>
      </c>
      <c r="D3897" s="5">
        <v>5000000</v>
      </c>
      <c r="E3897" s="4">
        <v>0</v>
      </c>
      <c r="F3897" s="4">
        <v>0</v>
      </c>
    </row>
    <row r="3898" spans="1:7">
      <c r="A3898" s="4">
        <v>3897</v>
      </c>
      <c r="B3898" s="6">
        <v>41771</v>
      </c>
      <c r="C3898" s="12" t="s">
        <v>5020</v>
      </c>
      <c r="D3898" s="5">
        <v>5000000</v>
      </c>
      <c r="E3898" s="4">
        <v>0</v>
      </c>
      <c r="F3898" s="4">
        <v>0</v>
      </c>
    </row>
    <row r="3899" spans="1:7">
      <c r="A3899" s="4">
        <v>3898</v>
      </c>
      <c r="B3899" s="6">
        <v>42248</v>
      </c>
      <c r="C3899" s="12" t="s">
        <v>5021</v>
      </c>
      <c r="D3899" s="5">
        <v>5000000</v>
      </c>
      <c r="E3899" s="4">
        <v>0</v>
      </c>
      <c r="F3899" s="4">
        <v>0</v>
      </c>
    </row>
    <row r="3900" spans="1:7">
      <c r="A3900" s="4">
        <v>3899</v>
      </c>
      <c r="B3900" s="6" t="s">
        <v>5022</v>
      </c>
      <c r="C3900" s="12" t="s">
        <v>5023</v>
      </c>
      <c r="D3900" s="5">
        <v>5000000</v>
      </c>
      <c r="E3900" s="4">
        <v>0</v>
      </c>
      <c r="F3900" s="4">
        <v>0</v>
      </c>
    </row>
    <row r="3901" spans="1:7">
      <c r="A3901" s="4">
        <v>3900</v>
      </c>
      <c r="B3901" s="6" t="s">
        <v>3843</v>
      </c>
      <c r="C3901" s="12" t="s">
        <v>5024</v>
      </c>
      <c r="D3901" s="5">
        <v>5000000</v>
      </c>
      <c r="E3901" s="4">
        <v>0</v>
      </c>
      <c r="F3901" s="4">
        <v>0</v>
      </c>
    </row>
    <row r="3902" spans="1:7">
      <c r="A3902" s="4">
        <v>3901</v>
      </c>
      <c r="B3902" s="6" t="s">
        <v>828</v>
      </c>
      <c r="C3902" s="12" t="s">
        <v>5025</v>
      </c>
      <c r="D3902" s="5">
        <v>5000000</v>
      </c>
      <c r="E3902" s="4">
        <v>0</v>
      </c>
      <c r="F3902" s="4">
        <v>0</v>
      </c>
    </row>
    <row r="3903" spans="1:7">
      <c r="A3903" s="4">
        <v>3902</v>
      </c>
      <c r="B3903" s="6" t="s">
        <v>815</v>
      </c>
      <c r="C3903" s="12" t="s">
        <v>5026</v>
      </c>
      <c r="D3903" s="5">
        <v>5000000</v>
      </c>
      <c r="E3903" s="4">
        <v>0</v>
      </c>
      <c r="F3903" s="4">
        <v>0</v>
      </c>
    </row>
    <row r="3904" spans="1:7">
      <c r="A3904" s="4">
        <v>3903</v>
      </c>
      <c r="B3904" s="6" t="s">
        <v>719</v>
      </c>
      <c r="C3904" s="12" t="s">
        <v>5027</v>
      </c>
      <c r="D3904" s="5">
        <v>5000000</v>
      </c>
      <c r="E3904" s="4">
        <v>0</v>
      </c>
      <c r="F3904" s="4">
        <v>0</v>
      </c>
    </row>
    <row r="3905" spans="1:7">
      <c r="A3905" s="4">
        <v>3904</v>
      </c>
      <c r="B3905" s="6" t="s">
        <v>5028</v>
      </c>
      <c r="C3905" s="12" t="s">
        <v>5029</v>
      </c>
      <c r="D3905" s="5">
        <v>5000000</v>
      </c>
      <c r="E3905" s="4">
        <v>0</v>
      </c>
      <c r="F3905" s="4">
        <v>0</v>
      </c>
    </row>
    <row r="3906" spans="1:7">
      <c r="A3906" s="4">
        <v>3905</v>
      </c>
      <c r="B3906" s="6" t="s">
        <v>5030</v>
      </c>
      <c r="C3906" s="12" t="s">
        <v>5031</v>
      </c>
      <c r="D3906" s="5">
        <v>5000000</v>
      </c>
      <c r="E3906" s="4">
        <v>0</v>
      </c>
      <c r="F3906" s="4">
        <v>0</v>
      </c>
    </row>
    <row r="3907" spans="1:7">
      <c r="A3907" s="4">
        <v>3906</v>
      </c>
      <c r="B3907" s="6" t="s">
        <v>1690</v>
      </c>
      <c r="C3907" s="12" t="s">
        <v>5032</v>
      </c>
      <c r="D3907" s="5">
        <v>4900000</v>
      </c>
      <c r="E3907" s="5">
        <v>617228</v>
      </c>
      <c r="F3907" s="5">
        <v>7174984</v>
      </c>
      <c r="G3907" s="5"/>
    </row>
    <row r="3908" spans="1:7">
      <c r="A3908" s="4">
        <v>3907</v>
      </c>
      <c r="B3908" s="6" t="s">
        <v>2145</v>
      </c>
      <c r="C3908" s="12" t="s">
        <v>5033</v>
      </c>
      <c r="D3908" s="5">
        <v>4900000</v>
      </c>
      <c r="E3908" s="5">
        <v>276901</v>
      </c>
      <c r="F3908" s="5">
        <v>23347469</v>
      </c>
      <c r="G3908" s="5"/>
    </row>
    <row r="3909" spans="1:7">
      <c r="A3909" s="4">
        <v>3908</v>
      </c>
      <c r="B3909" s="6" t="s">
        <v>506</v>
      </c>
      <c r="C3909" s="12" t="s">
        <v>5034</v>
      </c>
      <c r="D3909" s="5">
        <v>4900000</v>
      </c>
      <c r="E3909" s="5">
        <v>95933</v>
      </c>
      <c r="F3909" s="5">
        <v>6924321</v>
      </c>
      <c r="G3909" s="5"/>
    </row>
    <row r="3910" spans="1:7">
      <c r="A3910" s="4">
        <v>3909</v>
      </c>
      <c r="B3910" s="6" t="s">
        <v>2698</v>
      </c>
      <c r="C3910" s="12" t="s">
        <v>5035</v>
      </c>
      <c r="D3910" s="5">
        <v>4900000</v>
      </c>
      <c r="E3910" s="5">
        <v>15198</v>
      </c>
      <c r="F3910" s="5">
        <v>15198</v>
      </c>
      <c r="G3910" s="5"/>
    </row>
    <row r="3911" spans="1:7">
      <c r="A3911" s="4">
        <v>3910</v>
      </c>
      <c r="B3911" s="6" t="s">
        <v>5036</v>
      </c>
      <c r="C3911" s="12" t="s">
        <v>5037</v>
      </c>
      <c r="D3911" s="5">
        <v>4833610</v>
      </c>
      <c r="E3911" s="5">
        <v>24475416</v>
      </c>
      <c r="F3911" s="5">
        <v>34175000</v>
      </c>
      <c r="G3911" s="5"/>
    </row>
    <row r="3912" spans="1:7">
      <c r="A3912" s="4">
        <v>3911</v>
      </c>
      <c r="B3912" s="6">
        <v>38869</v>
      </c>
      <c r="C3912" s="12" t="s">
        <v>5038</v>
      </c>
      <c r="D3912" s="5">
        <v>4800000</v>
      </c>
      <c r="E3912" s="5">
        <v>47326473</v>
      </c>
      <c r="F3912" s="5">
        <v>82241110</v>
      </c>
      <c r="G3912" s="5"/>
    </row>
    <row r="3913" spans="1:7">
      <c r="A3913" s="4">
        <v>3912</v>
      </c>
      <c r="B3913" s="6" t="s">
        <v>339</v>
      </c>
      <c r="C3913" s="12" t="s">
        <v>5039</v>
      </c>
      <c r="D3913" s="5">
        <v>4800000</v>
      </c>
      <c r="E3913" s="5">
        <v>775849</v>
      </c>
      <c r="F3913" s="5">
        <v>4494560</v>
      </c>
      <c r="G3913" s="5"/>
    </row>
    <row r="3914" spans="1:7">
      <c r="A3914" s="4">
        <v>3913</v>
      </c>
      <c r="B3914" s="6" t="s">
        <v>1543</v>
      </c>
      <c r="C3914" s="12" t="s">
        <v>5040</v>
      </c>
      <c r="D3914" s="5">
        <v>4750000</v>
      </c>
      <c r="E3914" s="5">
        <v>1728953</v>
      </c>
      <c r="F3914" s="5">
        <v>4972016</v>
      </c>
      <c r="G3914" s="5"/>
    </row>
    <row r="3915" spans="1:7">
      <c r="A3915" s="4">
        <v>3914</v>
      </c>
      <c r="B3915" s="6" t="s">
        <v>1831</v>
      </c>
      <c r="C3915" s="12" t="s">
        <v>5041</v>
      </c>
      <c r="D3915" s="5">
        <v>4750000</v>
      </c>
      <c r="E3915" s="5">
        <v>1253413</v>
      </c>
      <c r="F3915" s="5">
        <v>3061763</v>
      </c>
      <c r="G3915" s="5"/>
    </row>
    <row r="3916" spans="1:7">
      <c r="A3916" s="4">
        <v>3915</v>
      </c>
      <c r="B3916" s="6" t="s">
        <v>5042</v>
      </c>
      <c r="C3916" s="12" t="s">
        <v>5043</v>
      </c>
      <c r="D3916" s="5">
        <v>4700000</v>
      </c>
      <c r="E3916" s="5">
        <v>8025872</v>
      </c>
      <c r="F3916" s="5">
        <v>8025872</v>
      </c>
      <c r="G3916" s="5"/>
    </row>
    <row r="3917" spans="1:7">
      <c r="A3917" s="4">
        <v>3916</v>
      </c>
      <c r="B3917" s="6" t="s">
        <v>5044</v>
      </c>
      <c r="C3917" s="12" t="s">
        <v>5045</v>
      </c>
      <c r="D3917" s="5">
        <v>4700000</v>
      </c>
      <c r="E3917" s="5">
        <v>1705139</v>
      </c>
      <c r="F3917" s="5">
        <v>1705139</v>
      </c>
      <c r="G3917" s="5"/>
    </row>
    <row r="3918" spans="1:7">
      <c r="A3918" s="4">
        <v>3917</v>
      </c>
      <c r="B3918" s="6" t="s">
        <v>1967</v>
      </c>
      <c r="C3918" s="12" t="s">
        <v>5046</v>
      </c>
      <c r="D3918" s="5">
        <v>4700000</v>
      </c>
      <c r="E3918" s="5">
        <v>239962</v>
      </c>
      <c r="F3918" s="5">
        <v>239962</v>
      </c>
      <c r="G3918" s="5"/>
    </row>
    <row r="3919" spans="1:7">
      <c r="A3919" s="4">
        <v>3918</v>
      </c>
      <c r="B3919" s="6" t="s">
        <v>3843</v>
      </c>
      <c r="C3919" s="12" t="s">
        <v>5047</v>
      </c>
      <c r="D3919" s="5">
        <v>4700000</v>
      </c>
      <c r="E3919" s="4">
        <v>0</v>
      </c>
      <c r="F3919" s="4">
        <v>0</v>
      </c>
    </row>
    <row r="3920" spans="1:7">
      <c r="A3920" s="4">
        <v>3919</v>
      </c>
      <c r="B3920" s="6">
        <v>42280</v>
      </c>
      <c r="C3920" s="12" t="s">
        <v>5048</v>
      </c>
      <c r="D3920" s="5">
        <v>4700000</v>
      </c>
      <c r="E3920" s="4">
        <v>0</v>
      </c>
      <c r="F3920" s="4">
        <v>0</v>
      </c>
    </row>
    <row r="3921" spans="1:7">
      <c r="A3921" s="4">
        <v>3920</v>
      </c>
      <c r="B3921" s="6" t="s">
        <v>5049</v>
      </c>
      <c r="C3921" s="12" t="s">
        <v>5050</v>
      </c>
      <c r="D3921" s="5">
        <v>4638783</v>
      </c>
      <c r="E3921" s="5">
        <v>8000000</v>
      </c>
      <c r="F3921" s="5">
        <v>11000000</v>
      </c>
      <c r="G3921" s="5"/>
    </row>
    <row r="3922" spans="1:7">
      <c r="A3922" s="4">
        <v>3921</v>
      </c>
      <c r="B3922" s="6" t="s">
        <v>459</v>
      </c>
      <c r="C3922" s="12" t="s">
        <v>5051</v>
      </c>
      <c r="D3922" s="5">
        <v>4600000</v>
      </c>
      <c r="E3922" s="5">
        <v>3479302</v>
      </c>
      <c r="F3922" s="5">
        <v>3479302</v>
      </c>
      <c r="G3922" s="5"/>
    </row>
    <row r="3923" spans="1:7">
      <c r="A3923" s="4">
        <v>3922</v>
      </c>
      <c r="B3923" s="6" t="s">
        <v>1063</v>
      </c>
      <c r="C3923" s="12" t="s">
        <v>5052</v>
      </c>
      <c r="D3923" s="5">
        <v>4600000</v>
      </c>
      <c r="E3923" s="5">
        <v>2804874</v>
      </c>
      <c r="F3923" s="5">
        <v>36751984</v>
      </c>
      <c r="G3923" s="5"/>
    </row>
    <row r="3924" spans="1:7">
      <c r="A3924" s="4">
        <v>3923</v>
      </c>
      <c r="B3924" s="6">
        <v>38445</v>
      </c>
      <c r="C3924" s="12" t="s">
        <v>5053</v>
      </c>
      <c r="D3924" s="5">
        <v>4600000</v>
      </c>
      <c r="E3924" s="5">
        <v>1340891</v>
      </c>
      <c r="F3924" s="5">
        <v>3099369</v>
      </c>
      <c r="G3924" s="5"/>
    </row>
    <row r="3925" spans="1:7">
      <c r="A3925" s="4">
        <v>3924</v>
      </c>
      <c r="B3925" s="6" t="s">
        <v>93</v>
      </c>
      <c r="C3925" s="12" t="s">
        <v>5054</v>
      </c>
      <c r="D3925" s="5">
        <v>4600000</v>
      </c>
      <c r="E3925" s="5">
        <v>514237</v>
      </c>
      <c r="F3925" s="5">
        <v>9261711</v>
      </c>
      <c r="G3925" s="5"/>
    </row>
    <row r="3926" spans="1:7">
      <c r="A3926" s="4">
        <v>3925</v>
      </c>
      <c r="B3926" s="6" t="s">
        <v>5055</v>
      </c>
      <c r="C3926" s="12" t="s">
        <v>5056</v>
      </c>
      <c r="D3926" s="5">
        <v>4600000</v>
      </c>
      <c r="E3926" s="5">
        <v>434417</v>
      </c>
      <c r="F3926" s="5">
        <v>968805</v>
      </c>
      <c r="G3926" s="5"/>
    </row>
    <row r="3927" spans="1:7">
      <c r="A3927" s="4">
        <v>3926</v>
      </c>
      <c r="B3927" s="6" t="s">
        <v>2398</v>
      </c>
      <c r="C3927" s="12" t="s">
        <v>5057</v>
      </c>
      <c r="D3927" s="5">
        <v>4600000</v>
      </c>
      <c r="E3927" s="4">
        <v>728</v>
      </c>
      <c r="F3927" s="5">
        <v>731767</v>
      </c>
      <c r="G3927" s="5"/>
    </row>
    <row r="3928" spans="1:7">
      <c r="A3928" s="4">
        <v>3927</v>
      </c>
      <c r="B3928" s="6" t="s">
        <v>5058</v>
      </c>
      <c r="C3928" s="12" t="s">
        <v>5059</v>
      </c>
      <c r="D3928" s="5">
        <v>4500000</v>
      </c>
      <c r="E3928" s="5">
        <v>81198894</v>
      </c>
      <c r="F3928" s="5">
        <v>81198894</v>
      </c>
      <c r="G3928" s="5"/>
    </row>
    <row r="3929" spans="1:7">
      <c r="A3929" s="4">
        <v>3928</v>
      </c>
      <c r="B3929" s="6">
        <v>34580</v>
      </c>
      <c r="C3929" s="12" t="s">
        <v>5060</v>
      </c>
      <c r="D3929" s="5">
        <v>4500000</v>
      </c>
      <c r="E3929" s="5">
        <v>52700832</v>
      </c>
      <c r="F3929" s="5">
        <v>242895809</v>
      </c>
      <c r="G3929" s="5"/>
    </row>
    <row r="3930" spans="1:7">
      <c r="A3930" s="4">
        <v>3929</v>
      </c>
      <c r="B3930" s="6" t="s">
        <v>2589</v>
      </c>
      <c r="C3930" s="12" t="s">
        <v>5061</v>
      </c>
      <c r="D3930" s="5">
        <v>4500000</v>
      </c>
      <c r="E3930" s="5">
        <v>47923795</v>
      </c>
      <c r="F3930" s="5">
        <v>47923795</v>
      </c>
      <c r="G3930" s="5"/>
    </row>
    <row r="3931" spans="1:7">
      <c r="A3931" s="4">
        <v>3930</v>
      </c>
      <c r="B3931" s="6" t="s">
        <v>5062</v>
      </c>
      <c r="C3931" s="12" t="s">
        <v>5063</v>
      </c>
      <c r="D3931" s="5">
        <v>4500000</v>
      </c>
      <c r="E3931" s="5">
        <v>27092880</v>
      </c>
      <c r="F3931" s="5">
        <v>27092880</v>
      </c>
      <c r="G3931" s="5"/>
    </row>
    <row r="3932" spans="1:7">
      <c r="A3932" s="4">
        <v>3931</v>
      </c>
      <c r="B3932" s="6" t="s">
        <v>5064</v>
      </c>
      <c r="C3932" s="12" t="s">
        <v>5065</v>
      </c>
      <c r="D3932" s="5">
        <v>4500000</v>
      </c>
      <c r="E3932" s="5">
        <v>13417292</v>
      </c>
      <c r="F3932" s="5">
        <v>13417292</v>
      </c>
      <c r="G3932" s="5"/>
    </row>
    <row r="3933" spans="1:7">
      <c r="A3933" s="4">
        <v>3932</v>
      </c>
      <c r="B3933" s="6" t="s">
        <v>3933</v>
      </c>
      <c r="C3933" s="12" t="s">
        <v>5066</v>
      </c>
      <c r="D3933" s="5">
        <v>4500000</v>
      </c>
      <c r="E3933" s="5">
        <v>13084595</v>
      </c>
      <c r="F3933" s="5">
        <v>25344490</v>
      </c>
      <c r="G3933" s="5"/>
    </row>
    <row r="3934" spans="1:7">
      <c r="A3934" s="4">
        <v>3933</v>
      </c>
      <c r="B3934" s="6">
        <v>20455</v>
      </c>
      <c r="C3934" s="12" t="s">
        <v>5067</v>
      </c>
      <c r="D3934" s="5">
        <v>4500000</v>
      </c>
      <c r="E3934" s="5">
        <v>10400000</v>
      </c>
      <c r="F3934" s="5">
        <v>10400000</v>
      </c>
      <c r="G3934" s="5"/>
    </row>
    <row r="3935" spans="1:7">
      <c r="A3935" s="4">
        <v>3934</v>
      </c>
      <c r="B3935" s="6">
        <v>35165</v>
      </c>
      <c r="C3935" s="12" t="s">
        <v>5068</v>
      </c>
      <c r="D3935" s="5">
        <v>4500000</v>
      </c>
      <c r="E3935" s="5">
        <v>3802260</v>
      </c>
      <c r="F3935" s="5">
        <v>7011317</v>
      </c>
      <c r="G3935" s="5"/>
    </row>
    <row r="3936" spans="1:7">
      <c r="A3936" s="4">
        <v>3935</v>
      </c>
      <c r="B3936" s="6">
        <v>36687</v>
      </c>
      <c r="C3936" s="12" t="s">
        <v>5069</v>
      </c>
      <c r="D3936" s="5">
        <v>4500000</v>
      </c>
      <c r="E3936" s="5">
        <v>3635482</v>
      </c>
      <c r="F3936" s="5">
        <v>7388858</v>
      </c>
      <c r="G3936" s="5"/>
    </row>
    <row r="3937" spans="1:7">
      <c r="A3937" s="4">
        <v>3936</v>
      </c>
      <c r="B3937" s="6">
        <v>22892</v>
      </c>
      <c r="C3937" s="12" t="s">
        <v>5070</v>
      </c>
      <c r="D3937" s="5">
        <v>4500000</v>
      </c>
      <c r="E3937" s="5">
        <v>3500000</v>
      </c>
      <c r="F3937" s="5">
        <v>3500000</v>
      </c>
      <c r="G3937" s="5"/>
    </row>
    <row r="3938" spans="1:7">
      <c r="A3938" s="4">
        <v>3937</v>
      </c>
      <c r="B3938" s="6" t="s">
        <v>1347</v>
      </c>
      <c r="C3938" s="12" t="s">
        <v>5071</v>
      </c>
      <c r="D3938" s="5">
        <v>4500000</v>
      </c>
      <c r="E3938" s="5">
        <v>2122085</v>
      </c>
      <c r="F3938" s="5">
        <v>12247682</v>
      </c>
      <c r="G3938" s="5"/>
    </row>
    <row r="3939" spans="1:7">
      <c r="A3939" s="4">
        <v>3938</v>
      </c>
      <c r="B3939" s="6">
        <v>36496</v>
      </c>
      <c r="C3939" s="12" t="s">
        <v>5072</v>
      </c>
      <c r="D3939" s="5">
        <v>4500000</v>
      </c>
      <c r="E3939" s="5">
        <v>1687311</v>
      </c>
      <c r="F3939" s="5">
        <v>5428387</v>
      </c>
      <c r="G3939" s="5"/>
    </row>
    <row r="3940" spans="1:7">
      <c r="A3940" s="4">
        <v>3939</v>
      </c>
      <c r="B3940" s="6" t="s">
        <v>5073</v>
      </c>
      <c r="C3940" s="12" t="s">
        <v>5074</v>
      </c>
      <c r="D3940" s="5">
        <v>4500000</v>
      </c>
      <c r="E3940" s="5">
        <v>1500000</v>
      </c>
      <c r="F3940" s="5">
        <v>1500000</v>
      </c>
      <c r="G3940" s="5"/>
    </row>
    <row r="3941" spans="1:7">
      <c r="A3941" s="4">
        <v>3940</v>
      </c>
      <c r="B3941" s="6">
        <v>40583</v>
      </c>
      <c r="C3941" s="12" t="s">
        <v>5075</v>
      </c>
      <c r="D3941" s="5">
        <v>4500000</v>
      </c>
      <c r="E3941" s="5">
        <v>1400726</v>
      </c>
      <c r="F3941" s="5">
        <v>9330465</v>
      </c>
      <c r="G3941" s="5"/>
    </row>
    <row r="3942" spans="1:7">
      <c r="A3942" s="4">
        <v>3941</v>
      </c>
      <c r="B3942" s="6" t="s">
        <v>3294</v>
      </c>
      <c r="C3942" s="12" t="s">
        <v>5076</v>
      </c>
      <c r="D3942" s="5">
        <v>4500000</v>
      </c>
      <c r="E3942" s="5">
        <v>1270522</v>
      </c>
      <c r="F3942" s="5">
        <v>7301393</v>
      </c>
      <c r="G3942" s="5"/>
    </row>
    <row r="3943" spans="1:7">
      <c r="A3943" s="4">
        <v>3942</v>
      </c>
      <c r="B3943" s="6" t="s">
        <v>2612</v>
      </c>
      <c r="C3943" s="12" t="s">
        <v>5077</v>
      </c>
      <c r="D3943" s="5">
        <v>4500000</v>
      </c>
      <c r="E3943" s="5">
        <v>713413</v>
      </c>
      <c r="F3943" s="5">
        <v>713413</v>
      </c>
      <c r="G3943" s="5"/>
    </row>
    <row r="3944" spans="1:7">
      <c r="A3944" s="4">
        <v>3943</v>
      </c>
      <c r="B3944" s="6" t="s">
        <v>635</v>
      </c>
      <c r="C3944" s="12" t="s">
        <v>5078</v>
      </c>
      <c r="D3944" s="5">
        <v>4500000</v>
      </c>
      <c r="E3944" s="5">
        <v>707885</v>
      </c>
      <c r="F3944" s="5">
        <v>2404639</v>
      </c>
      <c r="G3944" s="5"/>
    </row>
    <row r="3945" spans="1:7">
      <c r="A3945" s="4">
        <v>3944</v>
      </c>
      <c r="B3945" s="6" t="s">
        <v>1351</v>
      </c>
      <c r="C3945" s="12" t="s">
        <v>5079</v>
      </c>
      <c r="D3945" s="5">
        <v>4500000</v>
      </c>
      <c r="E3945" s="5">
        <v>410241</v>
      </c>
      <c r="F3945" s="5">
        <v>1022649</v>
      </c>
      <c r="G3945" s="5"/>
    </row>
    <row r="3946" spans="1:7">
      <c r="A3946" s="4">
        <v>3945</v>
      </c>
      <c r="B3946" s="6" t="s">
        <v>329</v>
      </c>
      <c r="C3946" s="12" t="s">
        <v>5080</v>
      </c>
      <c r="D3946" s="5">
        <v>4500000</v>
      </c>
      <c r="E3946" s="5">
        <v>281447</v>
      </c>
      <c r="F3946" s="5">
        <v>281447</v>
      </c>
      <c r="G3946" s="5"/>
    </row>
    <row r="3947" spans="1:7">
      <c r="A3947" s="4">
        <v>3946</v>
      </c>
      <c r="B3947" s="6">
        <v>38812</v>
      </c>
      <c r="C3947" s="12" t="s">
        <v>5081</v>
      </c>
      <c r="D3947" s="5">
        <v>4500000</v>
      </c>
      <c r="E3947" s="5">
        <v>211667</v>
      </c>
      <c r="F3947" s="5">
        <v>23471871</v>
      </c>
      <c r="G3947" s="5"/>
    </row>
    <row r="3948" spans="1:7">
      <c r="A3948" s="4">
        <v>3947</v>
      </c>
      <c r="B3948" s="6">
        <v>40734</v>
      </c>
      <c r="C3948" s="12" t="s">
        <v>5082</v>
      </c>
      <c r="D3948" s="5">
        <v>4500000</v>
      </c>
      <c r="E3948" s="5">
        <v>200558</v>
      </c>
      <c r="F3948" s="5">
        <v>1217307</v>
      </c>
      <c r="G3948" s="5"/>
    </row>
    <row r="3949" spans="1:7">
      <c r="A3949" s="4">
        <v>3948</v>
      </c>
      <c r="B3949" s="6">
        <v>42221</v>
      </c>
      <c r="C3949" s="12" t="s">
        <v>5083</v>
      </c>
      <c r="D3949" s="5">
        <v>4500000</v>
      </c>
      <c r="E3949" s="5">
        <v>187112</v>
      </c>
      <c r="F3949" s="5">
        <v>597989</v>
      </c>
      <c r="G3949" s="5"/>
    </row>
    <row r="3950" spans="1:7">
      <c r="A3950" s="4">
        <v>3949</v>
      </c>
      <c r="B3950" s="6" t="s">
        <v>2561</v>
      </c>
      <c r="C3950" s="12" t="s">
        <v>5084</v>
      </c>
      <c r="D3950" s="5">
        <v>4500000</v>
      </c>
      <c r="E3950" s="5">
        <v>181655</v>
      </c>
      <c r="F3950" s="5">
        <v>4556982</v>
      </c>
      <c r="G3950" s="5"/>
    </row>
    <row r="3951" spans="1:7">
      <c r="A3951" s="4">
        <v>3950</v>
      </c>
      <c r="B3951" s="6">
        <v>40425</v>
      </c>
      <c r="C3951" s="12" t="s">
        <v>5085</v>
      </c>
      <c r="D3951" s="5">
        <v>4500000</v>
      </c>
      <c r="E3951" s="5">
        <v>108596</v>
      </c>
      <c r="F3951" s="5">
        <v>2481925</v>
      </c>
      <c r="G3951" s="5"/>
    </row>
    <row r="3952" spans="1:7">
      <c r="A3952" s="4">
        <v>3951</v>
      </c>
      <c r="B3952" s="6" t="s">
        <v>1224</v>
      </c>
      <c r="C3952" s="12" t="s">
        <v>5086</v>
      </c>
      <c r="D3952" s="5">
        <v>4500000</v>
      </c>
      <c r="E3952" s="5">
        <v>92723</v>
      </c>
      <c r="F3952" s="5">
        <v>92723</v>
      </c>
      <c r="G3952" s="5"/>
    </row>
    <row r="3953" spans="1:7">
      <c r="A3953" s="4">
        <v>3952</v>
      </c>
      <c r="B3953" s="6" t="s">
        <v>3204</v>
      </c>
      <c r="C3953" s="12" t="s">
        <v>5087</v>
      </c>
      <c r="D3953" s="5">
        <v>4500000</v>
      </c>
      <c r="E3953" s="5">
        <v>51957</v>
      </c>
      <c r="F3953" s="5">
        <v>51957</v>
      </c>
      <c r="G3953" s="5"/>
    </row>
    <row r="3954" spans="1:7">
      <c r="A3954" s="4">
        <v>3953</v>
      </c>
      <c r="B3954" s="6" t="s">
        <v>329</v>
      </c>
      <c r="C3954" s="12" t="s">
        <v>5088</v>
      </c>
      <c r="D3954" s="5">
        <v>4500000</v>
      </c>
      <c r="E3954" s="5">
        <v>32961</v>
      </c>
      <c r="F3954" s="5">
        <v>32961</v>
      </c>
      <c r="G3954" s="5"/>
    </row>
    <row r="3955" spans="1:7">
      <c r="A3955" s="4">
        <v>3954</v>
      </c>
      <c r="B3955" s="6">
        <v>41277</v>
      </c>
      <c r="C3955" s="12" t="s">
        <v>5089</v>
      </c>
      <c r="D3955" s="5">
        <v>4500000</v>
      </c>
      <c r="E3955" s="5">
        <v>26345</v>
      </c>
      <c r="F3955" s="5">
        <v>7838405</v>
      </c>
      <c r="G3955" s="5"/>
    </row>
    <row r="3956" spans="1:7">
      <c r="A3956" s="4">
        <v>3955</v>
      </c>
      <c r="B3956" s="6">
        <v>41738</v>
      </c>
      <c r="C3956" s="12" t="s">
        <v>5090</v>
      </c>
      <c r="D3956" s="5">
        <v>4500000</v>
      </c>
      <c r="E3956" s="5">
        <v>11774</v>
      </c>
      <c r="F3956" s="5">
        <v>11774</v>
      </c>
      <c r="G3956" s="5"/>
    </row>
    <row r="3957" spans="1:7">
      <c r="A3957" s="4">
        <v>3956</v>
      </c>
      <c r="B3957" s="6" t="s">
        <v>5091</v>
      </c>
      <c r="C3957" s="12" t="s">
        <v>5092</v>
      </c>
      <c r="D3957" s="5">
        <v>4500000</v>
      </c>
      <c r="E3957" s="4">
        <v>0</v>
      </c>
      <c r="F3957" s="4">
        <v>0</v>
      </c>
    </row>
    <row r="3958" spans="1:7">
      <c r="A3958" s="4">
        <v>3957</v>
      </c>
      <c r="B3958" s="6">
        <v>41831</v>
      </c>
      <c r="C3958" s="12" t="s">
        <v>5093</v>
      </c>
      <c r="D3958" s="5">
        <v>4500000</v>
      </c>
      <c r="E3958" s="4">
        <v>0</v>
      </c>
      <c r="F3958" s="4">
        <v>0</v>
      </c>
    </row>
    <row r="3959" spans="1:7">
      <c r="A3959" s="4">
        <v>3958</v>
      </c>
      <c r="B3959" s="6" t="s">
        <v>5094</v>
      </c>
      <c r="C3959" s="12" t="s">
        <v>5095</v>
      </c>
      <c r="D3959" s="5">
        <v>4500000</v>
      </c>
      <c r="E3959" s="4">
        <v>0</v>
      </c>
      <c r="F3959" s="4">
        <v>0</v>
      </c>
    </row>
    <row r="3960" spans="1:7">
      <c r="A3960" s="4">
        <v>3959</v>
      </c>
      <c r="B3960" s="6" t="s">
        <v>5096</v>
      </c>
      <c r="C3960" s="12" t="s">
        <v>5097</v>
      </c>
      <c r="D3960" s="5">
        <v>4400000</v>
      </c>
      <c r="E3960" s="5">
        <v>108981275</v>
      </c>
      <c r="F3960" s="5">
        <v>108981275</v>
      </c>
      <c r="G3960" s="5"/>
    </row>
    <row r="3961" spans="1:7">
      <c r="A3961" s="4">
        <v>3960</v>
      </c>
      <c r="B3961" s="6" t="s">
        <v>5098</v>
      </c>
      <c r="C3961" s="12" t="s">
        <v>5099</v>
      </c>
      <c r="D3961" s="5">
        <v>4400000</v>
      </c>
      <c r="E3961" s="5">
        <v>36145695</v>
      </c>
      <c r="F3961" s="5">
        <v>36145695</v>
      </c>
      <c r="G3961" s="5"/>
    </row>
    <row r="3962" spans="1:7">
      <c r="A3962" s="4">
        <v>3961</v>
      </c>
      <c r="B3962" s="6" t="s">
        <v>2862</v>
      </c>
      <c r="C3962" s="12" t="s">
        <v>5100</v>
      </c>
      <c r="D3962" s="5">
        <v>4400000</v>
      </c>
      <c r="E3962" s="4">
        <v>0</v>
      </c>
      <c r="F3962" s="5">
        <v>9969237</v>
      </c>
      <c r="G3962" s="5"/>
    </row>
    <row r="3963" spans="1:7">
      <c r="A3963" s="4">
        <v>3962</v>
      </c>
      <c r="B3963" s="6" t="s">
        <v>5101</v>
      </c>
      <c r="C3963" s="12" t="s">
        <v>5102</v>
      </c>
      <c r="D3963" s="5">
        <v>4400000</v>
      </c>
      <c r="E3963" s="4">
        <v>0</v>
      </c>
      <c r="F3963" s="4">
        <v>0</v>
      </c>
    </row>
    <row r="3964" spans="1:7">
      <c r="A3964" s="4">
        <v>3963</v>
      </c>
      <c r="B3964" s="6">
        <v>41796</v>
      </c>
      <c r="C3964" s="12" t="s">
        <v>5103</v>
      </c>
      <c r="D3964" s="5">
        <v>4357373</v>
      </c>
      <c r="E3964" s="4">
        <v>0</v>
      </c>
      <c r="F3964" s="5">
        <v>1200000</v>
      </c>
      <c r="G3964" s="5"/>
    </row>
    <row r="3965" spans="1:7">
      <c r="A3965" s="4">
        <v>3964</v>
      </c>
      <c r="B3965" s="6">
        <v>37778</v>
      </c>
      <c r="C3965" s="12" t="s">
        <v>5104</v>
      </c>
      <c r="D3965" s="5">
        <v>4300000</v>
      </c>
      <c r="E3965" s="5">
        <v>20779666</v>
      </c>
      <c r="F3965" s="5">
        <v>39374600</v>
      </c>
      <c r="G3965" s="5"/>
    </row>
    <row r="3966" spans="1:7">
      <c r="A3966" s="4">
        <v>3965</v>
      </c>
      <c r="B3966" s="6" t="s">
        <v>5105</v>
      </c>
      <c r="C3966" s="12" t="s">
        <v>5106</v>
      </c>
      <c r="D3966" s="5">
        <v>4300000</v>
      </c>
      <c r="E3966" s="5">
        <v>6946056</v>
      </c>
      <c r="F3966" s="5">
        <v>10158355</v>
      </c>
      <c r="G3966" s="5"/>
    </row>
    <row r="3967" spans="1:7">
      <c r="A3967" s="4">
        <v>3966</v>
      </c>
      <c r="B3967" s="6">
        <v>39915</v>
      </c>
      <c r="C3967" s="12" t="s">
        <v>5107</v>
      </c>
      <c r="D3967" s="5">
        <v>4300000</v>
      </c>
      <c r="E3967" s="5">
        <v>199228</v>
      </c>
      <c r="F3967" s="5">
        <v>9791282</v>
      </c>
      <c r="G3967" s="5"/>
    </row>
    <row r="3968" spans="1:7">
      <c r="A3968" s="4">
        <v>3967</v>
      </c>
      <c r="B3968" s="6">
        <v>41220</v>
      </c>
      <c r="C3968" s="12" t="s">
        <v>5108</v>
      </c>
      <c r="D3968" s="5">
        <v>4300000</v>
      </c>
      <c r="E3968" s="5">
        <v>188870</v>
      </c>
      <c r="F3968" s="5">
        <v>10212403</v>
      </c>
      <c r="G3968" s="5"/>
    </row>
    <row r="3969" spans="1:7">
      <c r="A3969" s="4">
        <v>3968</v>
      </c>
      <c r="B3969" s="6" t="s">
        <v>3141</v>
      </c>
      <c r="C3969" s="12" t="s">
        <v>5109</v>
      </c>
      <c r="D3969" s="5">
        <v>4200000</v>
      </c>
      <c r="E3969" s="5">
        <v>5835247</v>
      </c>
      <c r="F3969" s="5">
        <v>5835247</v>
      </c>
      <c r="G3969" s="5"/>
    </row>
    <row r="3970" spans="1:7">
      <c r="A3970" s="4">
        <v>3969</v>
      </c>
      <c r="B3970" s="6" t="s">
        <v>1815</v>
      </c>
      <c r="C3970" s="12" t="s">
        <v>5110</v>
      </c>
      <c r="D3970" s="5">
        <v>4200000</v>
      </c>
      <c r="E3970" s="5">
        <v>1502188</v>
      </c>
      <c r="F3970" s="5">
        <v>33913542</v>
      </c>
      <c r="G3970" s="5"/>
    </row>
    <row r="3971" spans="1:7">
      <c r="A3971" s="4">
        <v>3970</v>
      </c>
      <c r="B3971" s="6" t="s">
        <v>694</v>
      </c>
      <c r="C3971" s="12" t="s">
        <v>5111</v>
      </c>
      <c r="D3971" s="5">
        <v>4200000</v>
      </c>
      <c r="E3971" s="5">
        <v>1044039</v>
      </c>
      <c r="F3971" s="5">
        <v>8078683</v>
      </c>
      <c r="G3971" s="5"/>
    </row>
    <row r="3972" spans="1:7">
      <c r="A3972" s="4">
        <v>3971</v>
      </c>
      <c r="B3972" s="6" t="s">
        <v>102</v>
      </c>
      <c r="C3972" s="12" t="s">
        <v>5112</v>
      </c>
      <c r="D3972" s="5">
        <v>4200000</v>
      </c>
      <c r="E3972" s="5">
        <v>101740</v>
      </c>
      <c r="F3972" s="5">
        <v>101740</v>
      </c>
      <c r="G3972" s="5"/>
    </row>
    <row r="3973" spans="1:7">
      <c r="A3973" s="4">
        <v>3972</v>
      </c>
      <c r="B3973" s="6" t="s">
        <v>637</v>
      </c>
      <c r="C3973" s="12" t="s">
        <v>5113</v>
      </c>
      <c r="D3973" s="5">
        <v>4200000</v>
      </c>
      <c r="E3973" s="4">
        <v>0</v>
      </c>
      <c r="F3973" s="5">
        <v>313230</v>
      </c>
      <c r="G3973" s="5"/>
    </row>
    <row r="3974" spans="1:7">
      <c r="A3974" s="4">
        <v>3973</v>
      </c>
      <c r="B3974" s="6" t="s">
        <v>5114</v>
      </c>
      <c r="C3974" s="12" t="s">
        <v>5115</v>
      </c>
      <c r="D3974" s="5">
        <v>4200000</v>
      </c>
      <c r="E3974" s="4">
        <v>0</v>
      </c>
      <c r="F3974" s="4">
        <v>0</v>
      </c>
    </row>
    <row r="3975" spans="1:7">
      <c r="A3975" s="4">
        <v>3974</v>
      </c>
      <c r="B3975" s="6">
        <v>35949</v>
      </c>
      <c r="C3975" s="12" t="s">
        <v>5116</v>
      </c>
      <c r="D3975" s="5">
        <v>4030000</v>
      </c>
      <c r="E3975" s="5">
        <v>2542264</v>
      </c>
      <c r="F3975" s="5">
        <v>2542264</v>
      </c>
      <c r="G3975" s="5"/>
    </row>
    <row r="3976" spans="1:7">
      <c r="A3976" s="4">
        <v>3975</v>
      </c>
      <c r="B3976" s="6" t="s">
        <v>5117</v>
      </c>
      <c r="C3976" s="12" t="s">
        <v>5118</v>
      </c>
      <c r="D3976" s="5">
        <v>4000000</v>
      </c>
      <c r="E3976" s="5">
        <v>109492484</v>
      </c>
      <c r="F3976" s="5">
        <v>109492484</v>
      </c>
      <c r="G3976" s="5"/>
    </row>
    <row r="3977" spans="1:7">
      <c r="A3977" s="4">
        <v>3976</v>
      </c>
      <c r="B3977" s="6">
        <v>19481</v>
      </c>
      <c r="C3977" s="12" t="s">
        <v>525</v>
      </c>
      <c r="D3977" s="5">
        <v>4000000</v>
      </c>
      <c r="E3977" s="5">
        <v>87400000</v>
      </c>
      <c r="F3977" s="5">
        <v>87400000</v>
      </c>
      <c r="G3977" s="5"/>
    </row>
    <row r="3978" spans="1:7">
      <c r="A3978" s="4">
        <v>3977</v>
      </c>
      <c r="B3978" s="6" t="s">
        <v>2688</v>
      </c>
      <c r="C3978" s="12" t="s">
        <v>5119</v>
      </c>
      <c r="D3978" s="5">
        <v>4000000</v>
      </c>
      <c r="E3978" s="5">
        <v>62546695</v>
      </c>
      <c r="F3978" s="5">
        <v>62546695</v>
      </c>
      <c r="G3978" s="5"/>
    </row>
    <row r="3979" spans="1:7">
      <c r="A3979" s="4">
        <v>3978</v>
      </c>
      <c r="B3979" s="6">
        <v>37964</v>
      </c>
      <c r="C3979" s="12" t="s">
        <v>5120</v>
      </c>
      <c r="D3979" s="5">
        <v>4000000</v>
      </c>
      <c r="E3979" s="5">
        <v>44585453</v>
      </c>
      <c r="F3979" s="5">
        <v>117085297</v>
      </c>
      <c r="G3979" s="5"/>
    </row>
    <row r="3980" spans="1:7">
      <c r="A3980" s="4">
        <v>3979</v>
      </c>
      <c r="B3980" s="6" t="s">
        <v>5121</v>
      </c>
      <c r="C3980" s="12" t="s">
        <v>5122</v>
      </c>
      <c r="D3980" s="5">
        <v>4000000</v>
      </c>
      <c r="E3980" s="5">
        <v>38251425</v>
      </c>
      <c r="F3980" s="5">
        <v>38251425</v>
      </c>
      <c r="G3980" s="5"/>
    </row>
    <row r="3981" spans="1:7">
      <c r="A3981" s="4">
        <v>3980</v>
      </c>
      <c r="B3981" s="6">
        <v>19268</v>
      </c>
      <c r="C3981" s="12" t="s">
        <v>5123</v>
      </c>
      <c r="D3981" s="5">
        <v>4000000</v>
      </c>
      <c r="E3981" s="5">
        <v>36000000</v>
      </c>
      <c r="F3981" s="5">
        <v>36000000</v>
      </c>
      <c r="G3981" s="5"/>
    </row>
    <row r="3982" spans="1:7">
      <c r="A3982" s="4">
        <v>3981</v>
      </c>
      <c r="B3982" s="6" t="s">
        <v>1254</v>
      </c>
      <c r="C3982" s="12" t="s">
        <v>5124</v>
      </c>
      <c r="D3982" s="5">
        <v>4000000</v>
      </c>
      <c r="E3982" s="5">
        <v>35423380</v>
      </c>
      <c r="F3982" s="5">
        <v>52819253</v>
      </c>
      <c r="G3982" s="5"/>
    </row>
    <row r="3983" spans="1:7">
      <c r="A3983" s="4">
        <v>3982</v>
      </c>
      <c r="B3983" s="6" t="s">
        <v>3109</v>
      </c>
      <c r="C3983" s="12" t="s">
        <v>5125</v>
      </c>
      <c r="D3983" s="5">
        <v>4000000</v>
      </c>
      <c r="E3983" s="5">
        <v>31983777</v>
      </c>
      <c r="F3983" s="5">
        <v>49800000</v>
      </c>
      <c r="G3983" s="5"/>
    </row>
    <row r="3984" spans="1:7">
      <c r="A3984" s="4">
        <v>3983</v>
      </c>
      <c r="B3984" s="6" t="s">
        <v>3349</v>
      </c>
      <c r="C3984" s="12" t="s">
        <v>5126</v>
      </c>
      <c r="D3984" s="5">
        <v>4000000</v>
      </c>
      <c r="E3984" s="5">
        <v>31273922</v>
      </c>
      <c r="F3984" s="5">
        <v>43766463</v>
      </c>
      <c r="G3984" s="5"/>
    </row>
    <row r="3985" spans="1:7">
      <c r="A3985" s="4">
        <v>3984</v>
      </c>
      <c r="B3985" s="6">
        <v>41950</v>
      </c>
      <c r="C3985" s="12" t="s">
        <v>5127</v>
      </c>
      <c r="D3985" s="5">
        <v>4000000</v>
      </c>
      <c r="E3985" s="5">
        <v>25379975</v>
      </c>
      <c r="F3985" s="5">
        <v>50692666</v>
      </c>
      <c r="G3985" s="5"/>
    </row>
    <row r="3986" spans="1:7">
      <c r="A3986" s="4">
        <v>3985</v>
      </c>
      <c r="B3986" s="6">
        <v>21916</v>
      </c>
      <c r="C3986" s="12" t="s">
        <v>5128</v>
      </c>
      <c r="D3986" s="5">
        <v>4000000</v>
      </c>
      <c r="E3986" s="5">
        <v>21750000</v>
      </c>
      <c r="F3986" s="5">
        <v>21750000</v>
      </c>
      <c r="G3986" s="5"/>
    </row>
    <row r="3987" spans="1:7">
      <c r="A3987" s="4">
        <v>3986</v>
      </c>
      <c r="B3987" s="6">
        <v>40428</v>
      </c>
      <c r="C3987" s="12" t="s">
        <v>5129</v>
      </c>
      <c r="D3987" s="5">
        <v>4000000</v>
      </c>
      <c r="E3987" s="5">
        <v>20811365</v>
      </c>
      <c r="F3987" s="5">
        <v>36275469</v>
      </c>
      <c r="G3987" s="5"/>
    </row>
    <row r="3988" spans="1:7">
      <c r="A3988" s="4">
        <v>3987</v>
      </c>
      <c r="B3988" s="6" t="s">
        <v>5130</v>
      </c>
      <c r="C3988" s="12" t="s">
        <v>5131</v>
      </c>
      <c r="D3988" s="5">
        <v>4000000</v>
      </c>
      <c r="E3988" s="5">
        <v>20008693</v>
      </c>
      <c r="F3988" s="5">
        <v>20008693</v>
      </c>
      <c r="G3988" s="5"/>
    </row>
    <row r="3989" spans="1:7">
      <c r="A3989" s="4">
        <v>3988</v>
      </c>
      <c r="B3989" s="6" t="s">
        <v>535</v>
      </c>
      <c r="C3989" s="12" t="s">
        <v>5132</v>
      </c>
      <c r="D3989" s="5">
        <v>4000000</v>
      </c>
      <c r="E3989" s="5">
        <v>17329487</v>
      </c>
      <c r="F3989" s="5">
        <v>21206861</v>
      </c>
      <c r="G3989" s="5"/>
    </row>
    <row r="3990" spans="1:7">
      <c r="A3990" s="4">
        <v>3989</v>
      </c>
      <c r="B3990" s="6">
        <v>41277</v>
      </c>
      <c r="C3990" s="12" t="s">
        <v>5133</v>
      </c>
      <c r="D3990" s="5">
        <v>4000000</v>
      </c>
      <c r="E3990" s="5">
        <v>15179303</v>
      </c>
      <c r="F3990" s="5">
        <v>25448707</v>
      </c>
      <c r="G3990" s="5"/>
    </row>
    <row r="3991" spans="1:7">
      <c r="A3991" s="4">
        <v>3990</v>
      </c>
      <c r="B3991" s="6" t="s">
        <v>3776</v>
      </c>
      <c r="C3991" s="12" t="s">
        <v>5134</v>
      </c>
      <c r="D3991" s="5">
        <v>4000000</v>
      </c>
      <c r="E3991" s="5">
        <v>15000000</v>
      </c>
      <c r="F3991" s="5">
        <v>15000000</v>
      </c>
      <c r="G3991" s="5"/>
    </row>
    <row r="3992" spans="1:7">
      <c r="A3992" s="4">
        <v>3991</v>
      </c>
      <c r="B3992" s="6">
        <v>20455</v>
      </c>
      <c r="C3992" s="12" t="s">
        <v>5135</v>
      </c>
      <c r="D3992" s="5">
        <v>4000000</v>
      </c>
      <c r="E3992" s="5">
        <v>14400000</v>
      </c>
      <c r="F3992" s="5">
        <v>14400000</v>
      </c>
      <c r="G3992" s="5"/>
    </row>
    <row r="3993" spans="1:7">
      <c r="A3993" s="4">
        <v>3992</v>
      </c>
      <c r="B3993" s="6" t="s">
        <v>5136</v>
      </c>
      <c r="C3993" s="12" t="s">
        <v>5137</v>
      </c>
      <c r="D3993" s="5">
        <v>4000000</v>
      </c>
      <c r="E3993" s="5">
        <v>14237880</v>
      </c>
      <c r="F3993" s="5">
        <v>14237880</v>
      </c>
      <c r="G3993" s="5"/>
    </row>
    <row r="3994" spans="1:7">
      <c r="A3994" s="4">
        <v>3993</v>
      </c>
      <c r="B3994" s="6">
        <v>32244</v>
      </c>
      <c r="C3994" s="12" t="s">
        <v>5138</v>
      </c>
      <c r="D3994" s="5">
        <v>4000000</v>
      </c>
      <c r="E3994" s="5">
        <v>13000000</v>
      </c>
      <c r="F3994" s="5">
        <v>13000000</v>
      </c>
      <c r="G3994" s="5"/>
    </row>
    <row r="3995" spans="1:7">
      <c r="A3995" s="4">
        <v>3994</v>
      </c>
      <c r="B3995" s="6">
        <v>36624</v>
      </c>
      <c r="C3995" s="12" t="s">
        <v>5139</v>
      </c>
      <c r="D3995" s="5">
        <v>4000000</v>
      </c>
      <c r="E3995" s="5">
        <v>12178602</v>
      </c>
      <c r="F3995" s="5">
        <v>27786849</v>
      </c>
      <c r="G3995" s="5"/>
    </row>
    <row r="3996" spans="1:7">
      <c r="A3996" s="4">
        <v>3995</v>
      </c>
      <c r="B3996" s="6">
        <v>23231</v>
      </c>
      <c r="C3996" s="12" t="s">
        <v>5140</v>
      </c>
      <c r="D3996" s="5">
        <v>4000000</v>
      </c>
      <c r="E3996" s="5">
        <v>11744471</v>
      </c>
      <c r="F3996" s="5">
        <v>11744471</v>
      </c>
      <c r="G3996" s="5"/>
    </row>
    <row r="3997" spans="1:7">
      <c r="A3997" s="4">
        <v>3996</v>
      </c>
      <c r="B3997" s="6">
        <v>38140</v>
      </c>
      <c r="C3997" s="12" t="s">
        <v>5141</v>
      </c>
      <c r="D3997" s="5">
        <v>4000000</v>
      </c>
      <c r="E3997" s="5">
        <v>10941801</v>
      </c>
      <c r="F3997" s="5">
        <v>10941801</v>
      </c>
      <c r="G3997" s="5"/>
    </row>
    <row r="3998" spans="1:7">
      <c r="A3998" s="4">
        <v>3997</v>
      </c>
      <c r="B3998" s="6" t="s">
        <v>309</v>
      </c>
      <c r="C3998" s="12" t="s">
        <v>5142</v>
      </c>
      <c r="D3998" s="5">
        <v>4000000</v>
      </c>
      <c r="E3998" s="5">
        <v>10525717</v>
      </c>
      <c r="F3998" s="5">
        <v>40107018</v>
      </c>
      <c r="G3998" s="5"/>
    </row>
    <row r="3999" spans="1:7">
      <c r="A3999" s="4">
        <v>3998</v>
      </c>
      <c r="B3999" s="6" t="s">
        <v>5143</v>
      </c>
      <c r="C3999" s="12" t="s">
        <v>5144</v>
      </c>
      <c r="D3999" s="5">
        <v>4000000</v>
      </c>
      <c r="E3999" s="5">
        <v>10097096</v>
      </c>
      <c r="F3999" s="5">
        <v>10097096</v>
      </c>
      <c r="G3999" s="5"/>
    </row>
    <row r="4000" spans="1:7">
      <c r="A4000" s="4">
        <v>3999</v>
      </c>
      <c r="B4000" s="6">
        <v>36528</v>
      </c>
      <c r="C4000" s="12" t="s">
        <v>5145</v>
      </c>
      <c r="D4000" s="5">
        <v>4000000</v>
      </c>
      <c r="E4000" s="5">
        <v>9821335</v>
      </c>
      <c r="F4000" s="5">
        <v>9821335</v>
      </c>
      <c r="G4000" s="5"/>
    </row>
    <row r="4001" spans="1:7">
      <c r="A4001" s="4">
        <v>4000</v>
      </c>
      <c r="B4001" s="6">
        <v>39756</v>
      </c>
      <c r="C4001" s="12" t="s">
        <v>5146</v>
      </c>
      <c r="D4001" s="5">
        <v>4000000</v>
      </c>
      <c r="E4001" s="5">
        <v>9427026</v>
      </c>
      <c r="F4001" s="5">
        <v>19174817</v>
      </c>
      <c r="G4001" s="5"/>
    </row>
    <row r="4002" spans="1:7">
      <c r="A4002" s="4">
        <v>4001</v>
      </c>
      <c r="B4002" s="6" t="s">
        <v>616</v>
      </c>
      <c r="C4002" s="12" t="s">
        <v>5147</v>
      </c>
      <c r="D4002" s="5">
        <v>4000000</v>
      </c>
      <c r="E4002" s="5">
        <v>8291572</v>
      </c>
      <c r="F4002" s="5">
        <v>11131455</v>
      </c>
      <c r="G4002" s="5"/>
    </row>
    <row r="4003" spans="1:7">
      <c r="A4003" s="4">
        <v>4002</v>
      </c>
      <c r="B4003" s="6">
        <v>22282</v>
      </c>
      <c r="C4003" s="12" t="s">
        <v>5148</v>
      </c>
      <c r="D4003" s="5">
        <v>4000000</v>
      </c>
      <c r="E4003" s="5">
        <v>8200000</v>
      </c>
      <c r="F4003" s="5">
        <v>8200000</v>
      </c>
      <c r="G4003" s="5"/>
    </row>
    <row r="4004" spans="1:7">
      <c r="A4004" s="4">
        <v>4003</v>
      </c>
      <c r="B4004" s="6">
        <v>38815</v>
      </c>
      <c r="C4004" s="12" t="s">
        <v>5149</v>
      </c>
      <c r="D4004" s="5">
        <v>4000000</v>
      </c>
      <c r="E4004" s="5">
        <v>7836393</v>
      </c>
      <c r="F4004" s="5">
        <v>10770993</v>
      </c>
      <c r="G4004" s="5"/>
    </row>
    <row r="4005" spans="1:7">
      <c r="A4005" s="4">
        <v>4004</v>
      </c>
      <c r="B4005" s="6">
        <v>34760</v>
      </c>
      <c r="C4005" s="12" t="s">
        <v>5150</v>
      </c>
      <c r="D4005" s="5">
        <v>4000000</v>
      </c>
      <c r="E4005" s="5">
        <v>7555256</v>
      </c>
      <c r="F4005" s="5">
        <v>7555256</v>
      </c>
      <c r="G4005" s="5"/>
    </row>
    <row r="4006" spans="1:7">
      <c r="A4006" s="4">
        <v>4005</v>
      </c>
      <c r="B4006" s="6" t="s">
        <v>5151</v>
      </c>
      <c r="C4006" s="12" t="s">
        <v>5152</v>
      </c>
      <c r="D4006" s="5">
        <v>4000000</v>
      </c>
      <c r="E4006" s="5">
        <v>7159147</v>
      </c>
      <c r="F4006" s="5">
        <v>79250193</v>
      </c>
      <c r="G4006" s="5"/>
    </row>
    <row r="4007" spans="1:7">
      <c r="A4007" s="4">
        <v>4006</v>
      </c>
      <c r="B4007" s="6" t="s">
        <v>5153</v>
      </c>
      <c r="C4007" s="12" t="s">
        <v>5154</v>
      </c>
      <c r="D4007" s="5">
        <v>4000000</v>
      </c>
      <c r="E4007" s="5">
        <v>7006708</v>
      </c>
      <c r="F4007" s="5">
        <v>8302995</v>
      </c>
      <c r="G4007" s="5"/>
    </row>
    <row r="4008" spans="1:7">
      <c r="A4008" s="4">
        <v>4007</v>
      </c>
      <c r="B4008" s="6">
        <v>37570</v>
      </c>
      <c r="C4008" s="12" t="s">
        <v>5155</v>
      </c>
      <c r="D4008" s="5">
        <v>4000000</v>
      </c>
      <c r="E4008" s="5">
        <v>6525762</v>
      </c>
      <c r="F4008" s="5">
        <v>11799060</v>
      </c>
      <c r="G4008" s="5"/>
    </row>
    <row r="4009" spans="1:7">
      <c r="A4009" s="4">
        <v>4008</v>
      </c>
      <c r="B4009" s="6" t="s">
        <v>5156</v>
      </c>
      <c r="C4009" s="12" t="s">
        <v>5157</v>
      </c>
      <c r="D4009" s="5">
        <v>4000000</v>
      </c>
      <c r="E4009" s="5">
        <v>6000000</v>
      </c>
      <c r="F4009" s="5">
        <v>6000000</v>
      </c>
      <c r="G4009" s="5"/>
    </row>
    <row r="4010" spans="1:7">
      <c r="A4010" s="4">
        <v>4009</v>
      </c>
      <c r="B4010" s="6" t="s">
        <v>473</v>
      </c>
      <c r="C4010" s="12" t="s">
        <v>5158</v>
      </c>
      <c r="D4010" s="5">
        <v>4000000</v>
      </c>
      <c r="E4010" s="5">
        <v>4630045</v>
      </c>
      <c r="F4010" s="5">
        <v>4630045</v>
      </c>
      <c r="G4010" s="5"/>
    </row>
    <row r="4011" spans="1:7">
      <c r="A4011" s="4">
        <v>4010</v>
      </c>
      <c r="B4011" s="6" t="s">
        <v>5159</v>
      </c>
      <c r="C4011" s="12" t="s">
        <v>5160</v>
      </c>
      <c r="D4011" s="5">
        <v>4000000</v>
      </c>
      <c r="E4011" s="5">
        <v>4301000</v>
      </c>
      <c r="F4011" s="5">
        <v>4301000</v>
      </c>
      <c r="G4011" s="5"/>
    </row>
    <row r="4012" spans="1:7">
      <c r="A4012" s="4">
        <v>4011</v>
      </c>
      <c r="B4012" s="6" t="s">
        <v>983</v>
      </c>
      <c r="C4012" s="12" t="s">
        <v>5161</v>
      </c>
      <c r="D4012" s="5">
        <v>4000000</v>
      </c>
      <c r="E4012" s="5">
        <v>4046737</v>
      </c>
      <c r="F4012" s="5">
        <v>9413956</v>
      </c>
      <c r="G4012" s="5"/>
    </row>
    <row r="4013" spans="1:7">
      <c r="A4013" s="4">
        <v>4012</v>
      </c>
      <c r="B4013" s="6" t="s">
        <v>2535</v>
      </c>
      <c r="C4013" s="12" t="s">
        <v>5162</v>
      </c>
      <c r="D4013" s="5">
        <v>4000000</v>
      </c>
      <c r="E4013" s="5">
        <v>3816594</v>
      </c>
      <c r="F4013" s="5">
        <v>3816594</v>
      </c>
      <c r="G4013" s="5"/>
    </row>
    <row r="4014" spans="1:7">
      <c r="A4014" s="4">
        <v>4013</v>
      </c>
      <c r="B4014" s="6">
        <v>32154</v>
      </c>
      <c r="C4014" s="12" t="s">
        <v>5163</v>
      </c>
      <c r="D4014" s="5">
        <v>4000000</v>
      </c>
      <c r="E4014" s="5">
        <v>3468572</v>
      </c>
      <c r="F4014" s="5">
        <v>3468572</v>
      </c>
      <c r="G4014" s="5"/>
    </row>
    <row r="4015" spans="1:7">
      <c r="A4015" s="4">
        <v>4014</v>
      </c>
      <c r="B4015" s="6" t="s">
        <v>1717</v>
      </c>
      <c r="C4015" s="12" t="s">
        <v>5164</v>
      </c>
      <c r="D4015" s="5">
        <v>4000000</v>
      </c>
      <c r="E4015" s="5">
        <v>2922988</v>
      </c>
      <c r="F4015" s="5">
        <v>2922988</v>
      </c>
      <c r="G4015" s="5"/>
    </row>
    <row r="4016" spans="1:7">
      <c r="A4016" s="4">
        <v>4015</v>
      </c>
      <c r="B4016" s="6">
        <v>36442</v>
      </c>
      <c r="C4016" s="12" t="s">
        <v>5165</v>
      </c>
      <c r="D4016" s="5">
        <v>4000000</v>
      </c>
      <c r="E4016" s="5">
        <v>2793776</v>
      </c>
      <c r="F4016" s="5">
        <v>2793776</v>
      </c>
      <c r="G4016" s="5"/>
    </row>
    <row r="4017" spans="1:7">
      <c r="A4017" s="4">
        <v>4016</v>
      </c>
      <c r="B4017" s="6" t="s">
        <v>2164</v>
      </c>
      <c r="C4017" s="12" t="s">
        <v>5166</v>
      </c>
      <c r="D4017" s="5">
        <v>4000000</v>
      </c>
      <c r="E4017" s="5">
        <v>2672413</v>
      </c>
      <c r="F4017" s="5">
        <v>5966671</v>
      </c>
      <c r="G4017" s="5"/>
    </row>
    <row r="4018" spans="1:7">
      <c r="A4018" s="4">
        <v>4017</v>
      </c>
      <c r="B4018" s="6" t="s">
        <v>150</v>
      </c>
      <c r="C4018" s="12" t="s">
        <v>5167</v>
      </c>
      <c r="D4018" s="5">
        <v>4000000</v>
      </c>
      <c r="E4018" s="5">
        <v>2426851</v>
      </c>
      <c r="F4018" s="5">
        <v>3858964</v>
      </c>
      <c r="G4018" s="5"/>
    </row>
    <row r="4019" spans="1:7">
      <c r="A4019" s="4">
        <v>4018</v>
      </c>
      <c r="B4019" s="6" t="s">
        <v>100</v>
      </c>
      <c r="C4019" s="12" t="s">
        <v>5168</v>
      </c>
      <c r="D4019" s="5">
        <v>4000000</v>
      </c>
      <c r="E4019" s="5">
        <v>1430241</v>
      </c>
      <c r="F4019" s="5">
        <v>1989035</v>
      </c>
      <c r="G4019" s="5"/>
    </row>
    <row r="4020" spans="1:7">
      <c r="A4020" s="4">
        <v>4019</v>
      </c>
      <c r="B4020" s="6" t="s">
        <v>1269</v>
      </c>
      <c r="C4020" s="12" t="s">
        <v>5169</v>
      </c>
      <c r="D4020" s="5">
        <v>4000000</v>
      </c>
      <c r="E4020" s="5">
        <v>1328679</v>
      </c>
      <c r="F4020" s="5">
        <v>1919197</v>
      </c>
      <c r="G4020" s="5"/>
    </row>
    <row r="4021" spans="1:7">
      <c r="A4021" s="4">
        <v>4020</v>
      </c>
      <c r="B4021" s="6">
        <v>40666</v>
      </c>
      <c r="C4021" s="12" t="s">
        <v>5170</v>
      </c>
      <c r="D4021" s="5">
        <v>4000000</v>
      </c>
      <c r="E4021" s="5">
        <v>1065429</v>
      </c>
      <c r="F4021" s="5">
        <v>1983596</v>
      </c>
      <c r="G4021" s="5"/>
    </row>
    <row r="4022" spans="1:7">
      <c r="A4022" s="4">
        <v>4021</v>
      </c>
      <c r="B4022" s="6" t="s">
        <v>1551</v>
      </c>
      <c r="C4022" s="12" t="s">
        <v>5171</v>
      </c>
      <c r="D4022" s="5">
        <v>4000000</v>
      </c>
      <c r="E4022" s="5">
        <v>864959</v>
      </c>
      <c r="F4022" s="5">
        <v>973613</v>
      </c>
      <c r="G4022" s="5"/>
    </row>
    <row r="4023" spans="1:7">
      <c r="A4023" s="4">
        <v>4022</v>
      </c>
      <c r="B4023" s="6" t="s">
        <v>5172</v>
      </c>
      <c r="C4023" s="12" t="s">
        <v>5173</v>
      </c>
      <c r="D4023" s="5">
        <v>4000000</v>
      </c>
      <c r="E4023" s="5">
        <v>800000</v>
      </c>
      <c r="F4023" s="5">
        <v>800000</v>
      </c>
      <c r="G4023" s="5"/>
    </row>
    <row r="4024" spans="1:7">
      <c r="A4024" s="4">
        <v>4023</v>
      </c>
      <c r="B4024" s="6" t="s">
        <v>5174</v>
      </c>
      <c r="C4024" s="12" t="s">
        <v>5175</v>
      </c>
      <c r="D4024" s="5">
        <v>4000000</v>
      </c>
      <c r="E4024" s="5">
        <v>641054</v>
      </c>
      <c r="F4024" s="5">
        <v>4230426</v>
      </c>
      <c r="G4024" s="5"/>
    </row>
    <row r="4025" spans="1:7">
      <c r="A4025" s="4">
        <v>4024</v>
      </c>
      <c r="B4025" s="6" t="s">
        <v>2753</v>
      </c>
      <c r="C4025" s="12" t="s">
        <v>5176</v>
      </c>
      <c r="D4025" s="5">
        <v>4000000</v>
      </c>
      <c r="E4025" s="5">
        <v>563711</v>
      </c>
      <c r="F4025" s="5">
        <v>563711</v>
      </c>
      <c r="G4025" s="5"/>
    </row>
    <row r="4026" spans="1:7">
      <c r="A4026" s="4">
        <v>4025</v>
      </c>
      <c r="B4026" s="6" t="s">
        <v>1744</v>
      </c>
      <c r="C4026" s="12" t="s">
        <v>5177</v>
      </c>
      <c r="D4026" s="5">
        <v>4000000</v>
      </c>
      <c r="E4026" s="5">
        <v>399793</v>
      </c>
      <c r="F4026" s="5">
        <v>399793</v>
      </c>
      <c r="G4026" s="5"/>
    </row>
    <row r="4027" spans="1:7">
      <c r="A4027" s="4">
        <v>4026</v>
      </c>
      <c r="B4027" s="6">
        <v>41947</v>
      </c>
      <c r="C4027" s="12" t="s">
        <v>5178</v>
      </c>
      <c r="D4027" s="5">
        <v>4000000</v>
      </c>
      <c r="E4027" s="5">
        <v>373375</v>
      </c>
      <c r="F4027" s="5">
        <v>373375</v>
      </c>
      <c r="G4027" s="5"/>
    </row>
    <row r="4028" spans="1:7">
      <c r="A4028" s="4">
        <v>4027</v>
      </c>
      <c r="B4028" s="6">
        <v>32236</v>
      </c>
      <c r="C4028" s="12" t="s">
        <v>5179</v>
      </c>
      <c r="D4028" s="5">
        <v>4000000</v>
      </c>
      <c r="E4028" s="5">
        <v>354704</v>
      </c>
      <c r="F4028" s="5">
        <v>354704</v>
      </c>
      <c r="G4028" s="5"/>
    </row>
    <row r="4029" spans="1:7">
      <c r="A4029" s="4">
        <v>4028</v>
      </c>
      <c r="B4029" s="6">
        <v>35800</v>
      </c>
      <c r="C4029" s="12" t="s">
        <v>5180</v>
      </c>
      <c r="D4029" s="5">
        <v>4000000</v>
      </c>
      <c r="E4029" s="5">
        <v>302204</v>
      </c>
      <c r="F4029" s="5">
        <v>302204</v>
      </c>
      <c r="G4029" s="5"/>
    </row>
    <row r="4030" spans="1:7">
      <c r="A4030" s="4">
        <v>4029</v>
      </c>
      <c r="B4030" s="6">
        <v>40030</v>
      </c>
      <c r="C4030" s="12" t="s">
        <v>5181</v>
      </c>
      <c r="D4030" s="5">
        <v>4000000</v>
      </c>
      <c r="E4030" s="5">
        <v>294244</v>
      </c>
      <c r="F4030" s="5">
        <v>384244</v>
      </c>
      <c r="G4030" s="5"/>
    </row>
    <row r="4031" spans="1:7">
      <c r="A4031" s="4">
        <v>4030</v>
      </c>
      <c r="B4031" s="6">
        <v>36624</v>
      </c>
      <c r="C4031" s="12" t="s">
        <v>5182</v>
      </c>
      <c r="D4031" s="5">
        <v>4000000</v>
      </c>
      <c r="E4031" s="5">
        <v>267972</v>
      </c>
      <c r="F4031" s="5">
        <v>267972</v>
      </c>
      <c r="G4031" s="5"/>
    </row>
    <row r="4032" spans="1:7">
      <c r="A4032" s="4">
        <v>4031</v>
      </c>
      <c r="B4032" s="6" t="s">
        <v>2062</v>
      </c>
      <c r="C4032" s="12" t="s">
        <v>5183</v>
      </c>
      <c r="D4032" s="5">
        <v>4000000</v>
      </c>
      <c r="E4032" s="5">
        <v>185577</v>
      </c>
      <c r="F4032" s="5">
        <v>185577</v>
      </c>
      <c r="G4032" s="5"/>
    </row>
    <row r="4033" spans="1:7">
      <c r="A4033" s="4">
        <v>4032</v>
      </c>
      <c r="B4033" s="6">
        <v>42281</v>
      </c>
      <c r="C4033" s="12" t="s">
        <v>5184</v>
      </c>
      <c r="D4033" s="5">
        <v>4000000</v>
      </c>
      <c r="E4033" s="5">
        <v>155271</v>
      </c>
      <c r="F4033" s="5">
        <v>324218</v>
      </c>
      <c r="G4033" s="5"/>
    </row>
    <row r="4034" spans="1:7">
      <c r="A4034" s="4">
        <v>4033</v>
      </c>
      <c r="B4034" s="6" t="s">
        <v>2481</v>
      </c>
      <c r="C4034" s="12" t="s">
        <v>5185</v>
      </c>
      <c r="D4034" s="5">
        <v>4000000</v>
      </c>
      <c r="E4034" s="5">
        <v>154356</v>
      </c>
      <c r="F4034" s="5">
        <v>4854356</v>
      </c>
      <c r="G4034" s="5"/>
    </row>
    <row r="4035" spans="1:7">
      <c r="A4035" s="4">
        <v>4034</v>
      </c>
      <c r="B4035" s="6" t="s">
        <v>622</v>
      </c>
      <c r="C4035" s="12" t="s">
        <v>5186</v>
      </c>
      <c r="D4035" s="5">
        <v>4000000</v>
      </c>
      <c r="E4035" s="5">
        <v>146402</v>
      </c>
      <c r="F4035" s="5">
        <v>146402</v>
      </c>
      <c r="G4035" s="5"/>
    </row>
    <row r="4036" spans="1:7">
      <c r="A4036" s="4">
        <v>4035</v>
      </c>
      <c r="B4036" s="6">
        <v>40547</v>
      </c>
      <c r="C4036" s="12" t="s">
        <v>5187</v>
      </c>
      <c r="D4036" s="5">
        <v>4000000</v>
      </c>
      <c r="E4036" s="5">
        <v>120016</v>
      </c>
      <c r="F4036" s="5">
        <v>120016</v>
      </c>
      <c r="G4036" s="5"/>
    </row>
    <row r="4037" spans="1:7">
      <c r="A4037" s="4">
        <v>4036</v>
      </c>
      <c r="B4037" s="6" t="s">
        <v>644</v>
      </c>
      <c r="C4037" s="12" t="s">
        <v>5188</v>
      </c>
      <c r="D4037" s="5">
        <v>4000000</v>
      </c>
      <c r="E4037" s="5">
        <v>75078</v>
      </c>
      <c r="F4037" s="5">
        <v>75078</v>
      </c>
      <c r="G4037" s="5"/>
    </row>
    <row r="4038" spans="1:7">
      <c r="A4038" s="4">
        <v>4037</v>
      </c>
      <c r="B4038" s="6" t="s">
        <v>1238</v>
      </c>
      <c r="C4038" s="12" t="s">
        <v>5189</v>
      </c>
      <c r="D4038" s="5">
        <v>4000000</v>
      </c>
      <c r="E4038" s="5">
        <v>64359</v>
      </c>
      <c r="F4038" s="5">
        <v>64359</v>
      </c>
      <c r="G4038" s="5"/>
    </row>
    <row r="4039" spans="1:7">
      <c r="A4039" s="4">
        <v>4038</v>
      </c>
      <c r="B4039" s="6" t="s">
        <v>1052</v>
      </c>
      <c r="C4039" s="12" t="s">
        <v>5190</v>
      </c>
      <c r="D4039" s="5">
        <v>4000000</v>
      </c>
      <c r="E4039" s="5">
        <v>34145</v>
      </c>
      <c r="F4039" s="5">
        <v>34145</v>
      </c>
      <c r="G4039" s="5"/>
    </row>
    <row r="4040" spans="1:7">
      <c r="A4040" s="4">
        <v>4039</v>
      </c>
      <c r="B4040" s="6" t="s">
        <v>2000</v>
      </c>
      <c r="C4040" s="12" t="s">
        <v>5191</v>
      </c>
      <c r="D4040" s="5">
        <v>4000000</v>
      </c>
      <c r="E4040" s="5">
        <v>33245</v>
      </c>
      <c r="F4040" s="5">
        <v>679482</v>
      </c>
      <c r="G4040" s="5"/>
    </row>
    <row r="4041" spans="1:7">
      <c r="A4041" s="4">
        <v>4040</v>
      </c>
      <c r="B4041" s="6" t="s">
        <v>1056</v>
      </c>
      <c r="C4041" s="12" t="s">
        <v>5192</v>
      </c>
      <c r="D4041" s="5">
        <v>4000000</v>
      </c>
      <c r="E4041" s="5">
        <v>20620</v>
      </c>
      <c r="F4041" s="5">
        <v>760678</v>
      </c>
      <c r="G4041" s="5"/>
    </row>
    <row r="4042" spans="1:7">
      <c r="A4042" s="4">
        <v>4041</v>
      </c>
      <c r="B4042" s="6" t="s">
        <v>2138</v>
      </c>
      <c r="C4042" s="12" t="s">
        <v>5193</v>
      </c>
      <c r="D4042" s="5">
        <v>4000000</v>
      </c>
      <c r="E4042" s="5">
        <v>17639</v>
      </c>
      <c r="F4042" s="5">
        <v>17639</v>
      </c>
      <c r="G4042" s="5"/>
    </row>
    <row r="4043" spans="1:7">
      <c r="A4043" s="4">
        <v>4042</v>
      </c>
      <c r="B4043" s="6" t="s">
        <v>364</v>
      </c>
      <c r="C4043" s="12" t="s">
        <v>5194</v>
      </c>
      <c r="D4043" s="5">
        <v>4000000</v>
      </c>
      <c r="E4043" s="5">
        <v>12836</v>
      </c>
      <c r="F4043" s="5">
        <v>12836</v>
      </c>
      <c r="G4043" s="5"/>
    </row>
    <row r="4044" spans="1:7">
      <c r="A4044" s="4">
        <v>4043</v>
      </c>
      <c r="B4044" s="6" t="s">
        <v>307</v>
      </c>
      <c r="C4044" s="12" t="s">
        <v>5195</v>
      </c>
      <c r="D4044" s="5">
        <v>4000000</v>
      </c>
      <c r="E4044" s="5">
        <v>9120</v>
      </c>
      <c r="F4044" s="5">
        <v>978527</v>
      </c>
      <c r="G4044" s="5"/>
    </row>
    <row r="4045" spans="1:7">
      <c r="A4045" s="4">
        <v>4044</v>
      </c>
      <c r="B4045" s="6" t="s">
        <v>3614</v>
      </c>
      <c r="C4045" s="12" t="s">
        <v>5196</v>
      </c>
      <c r="D4045" s="5">
        <v>4000000</v>
      </c>
      <c r="E4045" s="5">
        <v>4327</v>
      </c>
      <c r="F4045" s="5">
        <v>4327</v>
      </c>
      <c r="G4045" s="5"/>
    </row>
    <row r="4046" spans="1:7">
      <c r="A4046" s="4">
        <v>4045</v>
      </c>
      <c r="B4046" s="6" t="s">
        <v>2489</v>
      </c>
      <c r="C4046" s="12" t="s">
        <v>5197</v>
      </c>
      <c r="D4046" s="5">
        <v>4000000</v>
      </c>
      <c r="E4046" s="4">
        <v>0</v>
      </c>
      <c r="F4046" s="5">
        <v>4454853</v>
      </c>
      <c r="G4046" s="5"/>
    </row>
    <row r="4047" spans="1:7">
      <c r="A4047" s="4">
        <v>4046</v>
      </c>
      <c r="B4047" s="6" t="s">
        <v>5198</v>
      </c>
      <c r="C4047" s="12" t="s">
        <v>5199</v>
      </c>
      <c r="D4047" s="5">
        <v>4000000</v>
      </c>
      <c r="E4047" s="4">
        <v>0</v>
      </c>
      <c r="F4047" s="5">
        <v>442550</v>
      </c>
      <c r="G4047" s="5"/>
    </row>
    <row r="4048" spans="1:7">
      <c r="A4048" s="4">
        <v>4047</v>
      </c>
      <c r="B4048" s="6" t="s">
        <v>2491</v>
      </c>
      <c r="C4048" s="12" t="s">
        <v>5200</v>
      </c>
      <c r="D4048" s="5">
        <v>4000000</v>
      </c>
      <c r="E4048" s="4">
        <v>0</v>
      </c>
      <c r="F4048" s="5">
        <v>63180</v>
      </c>
      <c r="G4048" s="5"/>
    </row>
    <row r="4049" spans="1:7">
      <c r="A4049" s="4">
        <v>4048</v>
      </c>
      <c r="B4049" s="6">
        <v>40914</v>
      </c>
      <c r="C4049" s="12" t="s">
        <v>5201</v>
      </c>
      <c r="D4049" s="5">
        <v>4000000</v>
      </c>
      <c r="E4049" s="4">
        <v>0</v>
      </c>
      <c r="F4049" s="5">
        <v>12302</v>
      </c>
      <c r="G4049" s="5"/>
    </row>
    <row r="4050" spans="1:7">
      <c r="A4050" s="4">
        <v>4049</v>
      </c>
      <c r="B4050" s="6">
        <v>26553</v>
      </c>
      <c r="C4050" s="12">
        <v>1776</v>
      </c>
      <c r="D4050" s="5">
        <v>4000000</v>
      </c>
      <c r="E4050" s="4">
        <v>0</v>
      </c>
      <c r="F4050" s="4">
        <v>0</v>
      </c>
    </row>
    <row r="4051" spans="1:7">
      <c r="A4051" s="4">
        <v>4050</v>
      </c>
      <c r="B4051" s="6">
        <v>10959</v>
      </c>
      <c r="C4051" s="12" t="s">
        <v>5202</v>
      </c>
      <c r="D4051" s="5">
        <v>4000000</v>
      </c>
      <c r="E4051" s="4">
        <v>0</v>
      </c>
      <c r="F4051" s="4">
        <v>0</v>
      </c>
    </row>
    <row r="4052" spans="1:7">
      <c r="A4052" s="4">
        <v>4051</v>
      </c>
      <c r="B4052" s="6" t="s">
        <v>2025</v>
      </c>
      <c r="C4052" s="12" t="s">
        <v>5203</v>
      </c>
      <c r="D4052" s="5">
        <v>4000000</v>
      </c>
      <c r="E4052" s="4">
        <v>0</v>
      </c>
      <c r="F4052" s="4">
        <v>0</v>
      </c>
    </row>
    <row r="4053" spans="1:7">
      <c r="A4053" s="4">
        <v>4052</v>
      </c>
      <c r="B4053" s="6">
        <v>41163</v>
      </c>
      <c r="C4053" s="12" t="s">
        <v>5204</v>
      </c>
      <c r="D4053" s="5">
        <v>4000000</v>
      </c>
      <c r="E4053" s="4">
        <v>0</v>
      </c>
      <c r="F4053" s="4">
        <v>0</v>
      </c>
    </row>
    <row r="4054" spans="1:7">
      <c r="A4054" s="4">
        <v>4053</v>
      </c>
      <c r="B4054" s="6" t="s">
        <v>828</v>
      </c>
      <c r="C4054" s="12" t="s">
        <v>5205</v>
      </c>
      <c r="D4054" s="5">
        <v>4000000</v>
      </c>
      <c r="E4054" s="4">
        <v>0</v>
      </c>
      <c r="F4054" s="4">
        <v>0</v>
      </c>
    </row>
    <row r="4055" spans="1:7">
      <c r="A4055" s="4">
        <v>4054</v>
      </c>
      <c r="B4055" s="6" t="s">
        <v>815</v>
      </c>
      <c r="C4055" s="12" t="s">
        <v>5206</v>
      </c>
      <c r="D4055" s="5">
        <v>4000000</v>
      </c>
      <c r="E4055" s="4">
        <v>0</v>
      </c>
      <c r="F4055" s="4">
        <v>0</v>
      </c>
    </row>
    <row r="4056" spans="1:7">
      <c r="A4056" s="4">
        <v>4055</v>
      </c>
      <c r="B4056" s="6">
        <v>41950</v>
      </c>
      <c r="C4056" s="12" t="s">
        <v>5207</v>
      </c>
      <c r="D4056" s="5">
        <v>4000000</v>
      </c>
      <c r="E4056" s="4">
        <v>0</v>
      </c>
      <c r="F4056" s="4">
        <v>0</v>
      </c>
    </row>
    <row r="4057" spans="1:7">
      <c r="A4057" s="4">
        <v>4056</v>
      </c>
      <c r="B4057" s="6" t="s">
        <v>828</v>
      </c>
      <c r="C4057" s="12" t="s">
        <v>5208</v>
      </c>
      <c r="D4057" s="5">
        <v>4000000</v>
      </c>
      <c r="E4057" s="4">
        <v>0</v>
      </c>
      <c r="F4057" s="4">
        <v>0</v>
      </c>
    </row>
    <row r="4058" spans="1:7">
      <c r="A4058" s="4">
        <v>4057</v>
      </c>
      <c r="B4058" s="6">
        <v>42225</v>
      </c>
      <c r="C4058" s="12" t="s">
        <v>5209</v>
      </c>
      <c r="D4058" s="5">
        <v>4000000</v>
      </c>
      <c r="E4058" s="4">
        <v>0</v>
      </c>
      <c r="F4058" s="4">
        <v>0</v>
      </c>
    </row>
    <row r="4059" spans="1:7">
      <c r="A4059" s="4">
        <v>4058</v>
      </c>
      <c r="B4059" s="6" t="s">
        <v>5210</v>
      </c>
      <c r="C4059" s="12" t="s">
        <v>5211</v>
      </c>
      <c r="D4059" s="5">
        <v>3900000</v>
      </c>
      <c r="E4059" s="5">
        <v>198680470</v>
      </c>
      <c r="F4059" s="5">
        <v>390525192</v>
      </c>
      <c r="G4059" s="5"/>
    </row>
    <row r="4060" spans="1:7">
      <c r="A4060" s="4">
        <v>4059</v>
      </c>
      <c r="B4060" s="6">
        <v>24453</v>
      </c>
      <c r="C4060" s="12" t="s">
        <v>5212</v>
      </c>
      <c r="D4060" s="5">
        <v>3900000</v>
      </c>
      <c r="E4060" s="5">
        <v>28350000</v>
      </c>
      <c r="F4060" s="5">
        <v>28350000</v>
      </c>
      <c r="G4060" s="5"/>
    </row>
    <row r="4061" spans="1:7">
      <c r="A4061" s="4">
        <v>4060</v>
      </c>
      <c r="B4061" s="6" t="s">
        <v>5213</v>
      </c>
      <c r="C4061" s="12" t="s">
        <v>565</v>
      </c>
      <c r="D4061" s="5">
        <v>3900000</v>
      </c>
      <c r="E4061" s="5">
        <v>9000000</v>
      </c>
      <c r="F4061" s="5">
        <v>9000000</v>
      </c>
      <c r="G4061" s="5"/>
    </row>
    <row r="4062" spans="1:7">
      <c r="A4062" s="4">
        <v>4061</v>
      </c>
      <c r="B4062" s="6">
        <v>27760</v>
      </c>
      <c r="C4062" s="12" t="s">
        <v>5214</v>
      </c>
      <c r="D4062" s="5">
        <v>3800000</v>
      </c>
      <c r="E4062" s="5">
        <v>23689877</v>
      </c>
      <c r="F4062" s="5">
        <v>23689877</v>
      </c>
      <c r="G4062" s="5"/>
    </row>
    <row r="4063" spans="1:7">
      <c r="A4063" s="4">
        <v>4062</v>
      </c>
      <c r="B4063" s="6" t="s">
        <v>434</v>
      </c>
      <c r="C4063" s="12" t="s">
        <v>5215</v>
      </c>
      <c r="D4063" s="5">
        <v>3800000</v>
      </c>
      <c r="E4063" s="5">
        <v>41914</v>
      </c>
      <c r="F4063" s="5">
        <v>41914</v>
      </c>
      <c r="G4063" s="5"/>
    </row>
    <row r="4064" spans="1:7">
      <c r="A4064" s="4">
        <v>4063</v>
      </c>
      <c r="B4064" s="6" t="s">
        <v>2097</v>
      </c>
      <c r="C4064" s="12" t="s">
        <v>5216</v>
      </c>
      <c r="D4064" s="5">
        <v>3800000</v>
      </c>
      <c r="E4064" s="5">
        <v>20930</v>
      </c>
      <c r="F4064" s="5">
        <v>340930</v>
      </c>
      <c r="G4064" s="5"/>
    </row>
    <row r="4065" spans="1:7">
      <c r="A4065" s="4">
        <v>4064</v>
      </c>
      <c r="B4065" s="6">
        <v>23927</v>
      </c>
      <c r="C4065" s="12" t="s">
        <v>5217</v>
      </c>
      <c r="D4065" s="5">
        <v>3800000</v>
      </c>
      <c r="E4065" s="5">
        <v>14873</v>
      </c>
      <c r="F4065" s="5">
        <v>14873</v>
      </c>
      <c r="G4065" s="5"/>
    </row>
    <row r="4066" spans="1:7">
      <c r="A4066" s="4">
        <v>4065</v>
      </c>
      <c r="B4066" s="6" t="s">
        <v>5218</v>
      </c>
      <c r="C4066" s="12" t="s">
        <v>5219</v>
      </c>
      <c r="D4066" s="5">
        <v>3768785</v>
      </c>
      <c r="E4066" s="5">
        <v>8000000</v>
      </c>
      <c r="F4066" s="5">
        <v>8000000</v>
      </c>
      <c r="G4066" s="5"/>
    </row>
    <row r="4067" spans="1:7">
      <c r="A4067" s="4">
        <v>4066</v>
      </c>
      <c r="B4067" s="6">
        <v>39029</v>
      </c>
      <c r="C4067" s="12" t="s">
        <v>5220</v>
      </c>
      <c r="D4067" s="5">
        <v>3750000</v>
      </c>
      <c r="E4067" s="5">
        <v>539285</v>
      </c>
      <c r="F4067" s="5">
        <v>1178175</v>
      </c>
      <c r="G4067" s="5"/>
    </row>
    <row r="4068" spans="1:7">
      <c r="A4068" s="4">
        <v>4067</v>
      </c>
      <c r="B4068" s="6">
        <v>40309</v>
      </c>
      <c r="C4068" s="12" t="s">
        <v>5221</v>
      </c>
      <c r="D4068" s="5">
        <v>3750000</v>
      </c>
      <c r="E4068" s="5">
        <v>310007</v>
      </c>
      <c r="F4068" s="5">
        <v>2436111</v>
      </c>
      <c r="G4068" s="5"/>
    </row>
    <row r="4069" spans="1:7">
      <c r="A4069" s="4">
        <v>4068</v>
      </c>
      <c r="B4069" s="6" t="s">
        <v>732</v>
      </c>
      <c r="C4069" s="12" t="s">
        <v>5222</v>
      </c>
      <c r="D4069" s="5">
        <v>3750000</v>
      </c>
      <c r="E4069" s="5">
        <v>44462</v>
      </c>
      <c r="F4069" s="5">
        <v>44462</v>
      </c>
      <c r="G4069" s="5"/>
    </row>
    <row r="4070" spans="1:7">
      <c r="A4070" s="4">
        <v>4069</v>
      </c>
      <c r="B4070" s="6" t="s">
        <v>5223</v>
      </c>
      <c r="C4070" s="12" t="s">
        <v>5224</v>
      </c>
      <c r="D4070" s="5">
        <v>3716946</v>
      </c>
      <c r="E4070" s="5">
        <v>3500000</v>
      </c>
      <c r="F4070" s="5">
        <v>5000000</v>
      </c>
      <c r="G4070" s="5"/>
    </row>
    <row r="4071" spans="1:7">
      <c r="A4071" s="4">
        <v>4070</v>
      </c>
      <c r="B4071" s="6">
        <v>17533</v>
      </c>
      <c r="C4071" s="12" t="s">
        <v>5225</v>
      </c>
      <c r="D4071" s="5">
        <v>3700000</v>
      </c>
      <c r="E4071" s="5">
        <v>2956000</v>
      </c>
      <c r="F4071" s="5">
        <v>2956000</v>
      </c>
      <c r="G4071" s="5"/>
    </row>
    <row r="4072" spans="1:7">
      <c r="A4072" s="4">
        <v>4071</v>
      </c>
      <c r="B4072" s="6" t="s">
        <v>5226</v>
      </c>
      <c r="C4072" s="12" t="s">
        <v>5227</v>
      </c>
      <c r="D4072" s="5">
        <v>3700000</v>
      </c>
      <c r="E4072" s="5">
        <v>2730296</v>
      </c>
      <c r="F4072" s="5">
        <v>13447998</v>
      </c>
      <c r="G4072" s="5"/>
    </row>
    <row r="4073" spans="1:7">
      <c r="A4073" s="4">
        <v>4072</v>
      </c>
      <c r="B4073" s="6">
        <v>38787</v>
      </c>
      <c r="C4073" s="12" t="s">
        <v>1837</v>
      </c>
      <c r="D4073" s="5">
        <v>3700000</v>
      </c>
      <c r="E4073" s="5">
        <v>26403</v>
      </c>
      <c r="F4073" s="5">
        <v>3355048</v>
      </c>
      <c r="G4073" s="5"/>
    </row>
    <row r="4074" spans="1:7">
      <c r="A4074" s="4">
        <v>4073</v>
      </c>
      <c r="B4074" s="6" t="s">
        <v>5228</v>
      </c>
      <c r="C4074" s="12" t="s">
        <v>5229</v>
      </c>
      <c r="D4074" s="5">
        <v>3600000</v>
      </c>
      <c r="E4074" s="5">
        <v>44785053</v>
      </c>
      <c r="F4074" s="5">
        <v>44785053</v>
      </c>
      <c r="G4074" s="5"/>
    </row>
    <row r="4075" spans="1:7">
      <c r="A4075" s="4">
        <v>4074</v>
      </c>
      <c r="B4075" s="6">
        <v>29318</v>
      </c>
      <c r="C4075" s="12" t="s">
        <v>5230</v>
      </c>
      <c r="D4075" s="5">
        <v>3500000</v>
      </c>
      <c r="E4075" s="5">
        <v>83453539</v>
      </c>
      <c r="F4075" s="5">
        <v>83453539</v>
      </c>
      <c r="G4075" s="5"/>
    </row>
    <row r="4076" spans="1:7">
      <c r="A4076" s="4">
        <v>4075</v>
      </c>
      <c r="B4076" s="6">
        <v>25569</v>
      </c>
      <c r="C4076" s="12" t="s">
        <v>5231</v>
      </c>
      <c r="D4076" s="5">
        <v>3500000</v>
      </c>
      <c r="E4076" s="5">
        <v>81600000</v>
      </c>
      <c r="F4076" s="5">
        <v>81600000</v>
      </c>
      <c r="G4076" s="5"/>
    </row>
    <row r="4077" spans="1:7">
      <c r="A4077" s="4">
        <v>4076</v>
      </c>
      <c r="B4077" s="6" t="s">
        <v>5232</v>
      </c>
      <c r="C4077" s="12" t="s">
        <v>5233</v>
      </c>
      <c r="D4077" s="5">
        <v>3500000</v>
      </c>
      <c r="E4077" s="5">
        <v>45950122</v>
      </c>
      <c r="F4077" s="5">
        <v>257938649</v>
      </c>
      <c r="G4077" s="5"/>
    </row>
    <row r="4078" spans="1:7">
      <c r="A4078" s="4">
        <v>4077</v>
      </c>
      <c r="B4078" s="6" t="s">
        <v>5234</v>
      </c>
      <c r="C4078" s="12" t="s">
        <v>5235</v>
      </c>
      <c r="D4078" s="5">
        <v>3500000</v>
      </c>
      <c r="E4078" s="5">
        <v>27731527</v>
      </c>
      <c r="F4078" s="5">
        <v>27731527</v>
      </c>
      <c r="G4078" s="5"/>
    </row>
    <row r="4079" spans="1:7">
      <c r="A4079" s="4">
        <v>4078</v>
      </c>
      <c r="B4079" s="6" t="s">
        <v>5236</v>
      </c>
      <c r="C4079" s="12" t="s">
        <v>5237</v>
      </c>
      <c r="D4079" s="5">
        <v>3500000</v>
      </c>
      <c r="E4079" s="5">
        <v>27467564</v>
      </c>
      <c r="F4079" s="5">
        <v>27936778</v>
      </c>
      <c r="G4079" s="5"/>
    </row>
    <row r="4080" spans="1:7">
      <c r="A4080" s="4">
        <v>4079</v>
      </c>
      <c r="B4080" s="6" t="s">
        <v>3093</v>
      </c>
      <c r="C4080" s="12" t="s">
        <v>5238</v>
      </c>
      <c r="D4080" s="5">
        <v>3500000</v>
      </c>
      <c r="E4080" s="5">
        <v>25138705</v>
      </c>
      <c r="F4080" s="5">
        <v>40454520</v>
      </c>
      <c r="G4080" s="5"/>
    </row>
    <row r="4081" spans="1:7">
      <c r="A4081" s="4">
        <v>4080</v>
      </c>
      <c r="B4081" s="6">
        <v>37419</v>
      </c>
      <c r="C4081" s="12" t="s">
        <v>5239</v>
      </c>
      <c r="D4081" s="5">
        <v>3500000</v>
      </c>
      <c r="E4081" s="5">
        <v>17504595</v>
      </c>
      <c r="F4081" s="5">
        <v>18495444</v>
      </c>
      <c r="G4081" s="5"/>
    </row>
    <row r="4082" spans="1:7">
      <c r="A4082" s="4">
        <v>4081</v>
      </c>
      <c r="B4082" s="6" t="s">
        <v>3614</v>
      </c>
      <c r="C4082" s="12" t="s">
        <v>5240</v>
      </c>
      <c r="D4082" s="5">
        <v>3500000</v>
      </c>
      <c r="E4082" s="5">
        <v>17418667</v>
      </c>
      <c r="F4082" s="5">
        <v>27704111</v>
      </c>
      <c r="G4082" s="5"/>
    </row>
    <row r="4083" spans="1:7">
      <c r="A4083" s="4">
        <v>4082</v>
      </c>
      <c r="B4083" s="6">
        <v>31782</v>
      </c>
      <c r="C4083" s="12" t="s">
        <v>5241</v>
      </c>
      <c r="D4083" s="5">
        <v>3500000</v>
      </c>
      <c r="E4083" s="5">
        <v>14000000</v>
      </c>
      <c r="F4083" s="5">
        <v>14000000</v>
      </c>
      <c r="G4083" s="5"/>
    </row>
    <row r="4084" spans="1:7">
      <c r="A4084" s="4">
        <v>4083</v>
      </c>
      <c r="B4084" s="6">
        <v>24473</v>
      </c>
      <c r="C4084" s="12" t="s">
        <v>5242</v>
      </c>
      <c r="D4084" s="5">
        <v>3500000</v>
      </c>
      <c r="E4084" s="5">
        <v>13000000</v>
      </c>
      <c r="F4084" s="5">
        <v>13007551</v>
      </c>
      <c r="G4084" s="5"/>
    </row>
    <row r="4085" spans="1:7">
      <c r="A4085" s="4">
        <v>4084</v>
      </c>
      <c r="B4085" s="6">
        <v>21551</v>
      </c>
      <c r="C4085" s="12" t="s">
        <v>5243</v>
      </c>
      <c r="D4085" s="5">
        <v>3500000</v>
      </c>
      <c r="E4085" s="5">
        <v>12800000</v>
      </c>
      <c r="F4085" s="5">
        <v>12800000</v>
      </c>
      <c r="G4085" s="5"/>
    </row>
    <row r="4086" spans="1:7">
      <c r="A4086" s="4">
        <v>4085</v>
      </c>
      <c r="B4086" s="6" t="s">
        <v>5244</v>
      </c>
      <c r="C4086" s="12" t="s">
        <v>5245</v>
      </c>
      <c r="D4086" s="5">
        <v>3500000</v>
      </c>
      <c r="E4086" s="5">
        <v>12600000</v>
      </c>
      <c r="F4086" s="5">
        <v>12600000</v>
      </c>
      <c r="G4086" s="5"/>
    </row>
    <row r="4087" spans="1:7">
      <c r="A4087" s="4">
        <v>4086</v>
      </c>
      <c r="B4087" s="6" t="s">
        <v>5246</v>
      </c>
      <c r="C4087" s="12" t="s">
        <v>5247</v>
      </c>
      <c r="D4087" s="5">
        <v>3500000</v>
      </c>
      <c r="E4087" s="5">
        <v>12000000</v>
      </c>
      <c r="F4087" s="5">
        <v>12000000</v>
      </c>
      <c r="G4087" s="5"/>
    </row>
    <row r="4088" spans="1:7">
      <c r="A4088" s="4">
        <v>4087</v>
      </c>
      <c r="B4088" s="6" t="s">
        <v>5248</v>
      </c>
      <c r="C4088" s="12" t="s">
        <v>5249</v>
      </c>
      <c r="D4088" s="5">
        <v>3500000</v>
      </c>
      <c r="E4088" s="5">
        <v>10317779</v>
      </c>
      <c r="F4088" s="5">
        <v>10317779</v>
      </c>
      <c r="G4088" s="5"/>
    </row>
    <row r="4089" spans="1:7">
      <c r="A4089" s="4">
        <v>4088</v>
      </c>
      <c r="B4089" s="6" t="s">
        <v>1910</v>
      </c>
      <c r="C4089" s="12" t="s">
        <v>5250</v>
      </c>
      <c r="D4089" s="5">
        <v>3500000</v>
      </c>
      <c r="E4089" s="5">
        <v>9482579</v>
      </c>
      <c r="F4089" s="5">
        <v>13795053</v>
      </c>
      <c r="G4089" s="5"/>
    </row>
    <row r="4090" spans="1:7">
      <c r="A4090" s="4">
        <v>4089</v>
      </c>
      <c r="B4090" s="6">
        <v>29221</v>
      </c>
      <c r="C4090" s="12" t="s">
        <v>5251</v>
      </c>
      <c r="D4090" s="5">
        <v>3500000</v>
      </c>
      <c r="E4090" s="5">
        <v>8000000</v>
      </c>
      <c r="F4090" s="5">
        <v>8000000</v>
      </c>
      <c r="G4090" s="5"/>
    </row>
    <row r="4091" spans="1:7">
      <c r="A4091" s="4">
        <v>4090</v>
      </c>
      <c r="B4091" s="6">
        <v>35957</v>
      </c>
      <c r="C4091" s="12" t="s">
        <v>5252</v>
      </c>
      <c r="D4091" s="5">
        <v>3500000</v>
      </c>
      <c r="E4091" s="5">
        <v>6451628</v>
      </c>
      <c r="F4091" s="5">
        <v>6451628</v>
      </c>
      <c r="G4091" s="5"/>
    </row>
    <row r="4092" spans="1:7">
      <c r="A4092" s="4">
        <v>4091</v>
      </c>
      <c r="B4092" s="6" t="s">
        <v>2538</v>
      </c>
      <c r="C4092" s="12" t="s">
        <v>5253</v>
      </c>
      <c r="D4092" s="5">
        <v>3500000</v>
      </c>
      <c r="E4092" s="5">
        <v>6391436</v>
      </c>
      <c r="F4092" s="5">
        <v>40527719</v>
      </c>
      <c r="G4092" s="5"/>
    </row>
    <row r="4093" spans="1:7">
      <c r="A4093" s="4">
        <v>4092</v>
      </c>
      <c r="B4093" s="6" t="s">
        <v>5254</v>
      </c>
      <c r="C4093" s="12" t="s">
        <v>5255</v>
      </c>
      <c r="D4093" s="5">
        <v>3500000</v>
      </c>
      <c r="E4093" s="5">
        <v>5923044</v>
      </c>
      <c r="F4093" s="5">
        <v>5923044</v>
      </c>
      <c r="G4093" s="5"/>
    </row>
    <row r="4094" spans="1:7">
      <c r="A4094" s="4">
        <v>4093</v>
      </c>
      <c r="B4094" s="6">
        <v>31113</v>
      </c>
      <c r="C4094" s="12" t="s">
        <v>3420</v>
      </c>
      <c r="D4094" s="5">
        <v>3500000</v>
      </c>
      <c r="E4094" s="5">
        <v>5804262</v>
      </c>
      <c r="F4094" s="5">
        <v>34004262</v>
      </c>
      <c r="G4094" s="5"/>
    </row>
    <row r="4095" spans="1:7">
      <c r="A4095" s="4">
        <v>4094</v>
      </c>
      <c r="B4095" s="6" t="s">
        <v>614</v>
      </c>
      <c r="C4095" s="12" t="s">
        <v>5256</v>
      </c>
      <c r="D4095" s="5">
        <v>3500000</v>
      </c>
      <c r="E4095" s="5">
        <v>3293258</v>
      </c>
      <c r="F4095" s="5">
        <v>3293258</v>
      </c>
      <c r="G4095" s="5"/>
    </row>
    <row r="4096" spans="1:7">
      <c r="A4096" s="4">
        <v>4095</v>
      </c>
      <c r="B4096" s="6" t="s">
        <v>5257</v>
      </c>
      <c r="C4096" s="12" t="s">
        <v>5258</v>
      </c>
      <c r="D4096" s="5">
        <v>3500000</v>
      </c>
      <c r="E4096" s="5">
        <v>886410</v>
      </c>
      <c r="F4096" s="5">
        <v>886410</v>
      </c>
      <c r="G4096" s="5"/>
    </row>
    <row r="4097" spans="1:7">
      <c r="A4097" s="4">
        <v>4096</v>
      </c>
      <c r="B4097" s="6">
        <v>40822</v>
      </c>
      <c r="C4097" s="12" t="s">
        <v>5259</v>
      </c>
      <c r="D4097" s="5">
        <v>3500000</v>
      </c>
      <c r="E4097" s="5">
        <v>253444</v>
      </c>
      <c r="F4097" s="5">
        <v>5706638</v>
      </c>
      <c r="G4097" s="5"/>
    </row>
    <row r="4098" spans="1:7">
      <c r="A4098" s="4">
        <v>4097</v>
      </c>
      <c r="B4098" s="6" t="s">
        <v>1553</v>
      </c>
      <c r="C4098" s="12" t="s">
        <v>5260</v>
      </c>
      <c r="D4098" s="5">
        <v>3500000</v>
      </c>
      <c r="E4098" s="5">
        <v>221096</v>
      </c>
      <c r="F4098" s="5">
        <v>221096</v>
      </c>
      <c r="G4098" s="5"/>
    </row>
    <row r="4099" spans="1:7">
      <c r="A4099" s="4">
        <v>4098</v>
      </c>
      <c r="B4099" s="6">
        <v>42583</v>
      </c>
      <c r="C4099" s="12" t="s">
        <v>5261</v>
      </c>
      <c r="D4099" s="5">
        <v>3500000</v>
      </c>
      <c r="E4099" s="5">
        <v>182695</v>
      </c>
      <c r="F4099" s="5">
        <v>182695</v>
      </c>
      <c r="G4099" s="5"/>
    </row>
    <row r="4100" spans="1:7">
      <c r="A4100" s="4">
        <v>4099</v>
      </c>
      <c r="B4100" s="6" t="s">
        <v>1815</v>
      </c>
      <c r="C4100" s="12" t="s">
        <v>5262</v>
      </c>
      <c r="D4100" s="5">
        <v>3500000</v>
      </c>
      <c r="E4100" s="5">
        <v>107492</v>
      </c>
      <c r="F4100" s="5">
        <v>113783</v>
      </c>
      <c r="G4100" s="5"/>
    </row>
    <row r="4101" spans="1:7">
      <c r="A4101" s="4">
        <v>4100</v>
      </c>
      <c r="B4101" s="6" t="s">
        <v>2090</v>
      </c>
      <c r="C4101" s="12" t="s">
        <v>5263</v>
      </c>
      <c r="D4101" s="5">
        <v>3500000</v>
      </c>
      <c r="E4101" s="5">
        <v>96793</v>
      </c>
      <c r="F4101" s="5">
        <v>96793</v>
      </c>
      <c r="G4101" s="5"/>
    </row>
    <row r="4102" spans="1:7">
      <c r="A4102" s="4">
        <v>4101</v>
      </c>
      <c r="B4102" s="6">
        <v>42435</v>
      </c>
      <c r="C4102" s="12" t="s">
        <v>5264</v>
      </c>
      <c r="D4102" s="5">
        <v>3500000</v>
      </c>
      <c r="E4102" s="5">
        <v>29233</v>
      </c>
      <c r="F4102" s="5">
        <v>29233</v>
      </c>
      <c r="G4102" s="5"/>
    </row>
    <row r="4103" spans="1:7">
      <c r="A4103" s="4">
        <v>4102</v>
      </c>
      <c r="B4103" s="6" t="s">
        <v>2576</v>
      </c>
      <c r="C4103" s="12" t="s">
        <v>5265</v>
      </c>
      <c r="D4103" s="5">
        <v>3500000</v>
      </c>
      <c r="E4103" s="5">
        <v>27349</v>
      </c>
      <c r="F4103" s="5">
        <v>1396395</v>
      </c>
      <c r="G4103" s="5"/>
    </row>
    <row r="4104" spans="1:7">
      <c r="A4104" s="4">
        <v>4103</v>
      </c>
      <c r="B4104" s="6" t="s">
        <v>1516</v>
      </c>
      <c r="C4104" s="12" t="s">
        <v>5266</v>
      </c>
      <c r="D4104" s="5">
        <v>3500000</v>
      </c>
      <c r="E4104" s="5">
        <v>9871</v>
      </c>
      <c r="F4104" s="5">
        <v>9871</v>
      </c>
      <c r="G4104" s="5"/>
    </row>
    <row r="4105" spans="1:7">
      <c r="A4105" s="4">
        <v>4104</v>
      </c>
      <c r="B4105" s="6" t="s">
        <v>5267</v>
      </c>
      <c r="C4105" s="12" t="s">
        <v>5268</v>
      </c>
      <c r="D4105" s="5">
        <v>3500000</v>
      </c>
      <c r="E4105" s="4">
        <v>0</v>
      </c>
      <c r="F4105" s="4">
        <v>0</v>
      </c>
    </row>
    <row r="4106" spans="1:7">
      <c r="A4106" s="4">
        <v>4105</v>
      </c>
      <c r="B4106" s="6">
        <v>38727</v>
      </c>
      <c r="C4106" s="12" t="s">
        <v>5269</v>
      </c>
      <c r="D4106" s="5">
        <v>3500000</v>
      </c>
      <c r="E4106" s="4">
        <v>0</v>
      </c>
      <c r="F4106" s="4">
        <v>0</v>
      </c>
    </row>
    <row r="4107" spans="1:7">
      <c r="A4107" s="4">
        <v>4106</v>
      </c>
      <c r="B4107" s="6" t="s">
        <v>5270</v>
      </c>
      <c r="C4107" s="14">
        <v>9.2361111111111116E-2</v>
      </c>
      <c r="D4107" s="5">
        <v>3500000</v>
      </c>
      <c r="E4107" s="4">
        <v>0</v>
      </c>
      <c r="F4107" s="4">
        <v>0</v>
      </c>
    </row>
    <row r="4108" spans="1:7">
      <c r="A4108" s="4">
        <v>4107</v>
      </c>
      <c r="B4108" s="6" t="s">
        <v>5271</v>
      </c>
      <c r="C4108" s="12" t="s">
        <v>5272</v>
      </c>
      <c r="D4108" s="5">
        <v>3500000</v>
      </c>
      <c r="E4108" s="4">
        <v>0</v>
      </c>
      <c r="F4108" s="4">
        <v>0</v>
      </c>
    </row>
    <row r="4109" spans="1:7">
      <c r="A4109" s="4">
        <v>4108</v>
      </c>
      <c r="B4109" s="6">
        <v>41946</v>
      </c>
      <c r="C4109" s="12" t="s">
        <v>5273</v>
      </c>
      <c r="D4109" s="5">
        <v>3500000</v>
      </c>
      <c r="E4109" s="4">
        <v>0</v>
      </c>
      <c r="F4109" s="4">
        <v>0</v>
      </c>
    </row>
    <row r="4110" spans="1:7">
      <c r="A4110" s="4">
        <v>4109</v>
      </c>
      <c r="B4110" s="6">
        <v>41732</v>
      </c>
      <c r="C4110" s="12" t="s">
        <v>5274</v>
      </c>
      <c r="D4110" s="5">
        <v>3500000</v>
      </c>
      <c r="E4110" s="4">
        <v>0</v>
      </c>
      <c r="F4110" s="4">
        <v>0</v>
      </c>
    </row>
    <row r="4111" spans="1:7">
      <c r="A4111" s="4">
        <v>4110</v>
      </c>
      <c r="B4111" s="6">
        <v>42130</v>
      </c>
      <c r="C4111" s="12" t="s">
        <v>5275</v>
      </c>
      <c r="D4111" s="5">
        <v>3500000</v>
      </c>
      <c r="E4111" s="4">
        <v>0</v>
      </c>
      <c r="F4111" s="4">
        <v>0</v>
      </c>
    </row>
    <row r="4112" spans="1:7">
      <c r="A4112" s="4">
        <v>4111</v>
      </c>
      <c r="B4112" s="6" t="s">
        <v>5276</v>
      </c>
      <c r="C4112" s="12" t="s">
        <v>5277</v>
      </c>
      <c r="D4112" s="5">
        <v>3450000</v>
      </c>
      <c r="E4112" s="5">
        <v>687185</v>
      </c>
      <c r="F4112" s="5">
        <v>18309793</v>
      </c>
      <c r="G4112" s="5"/>
    </row>
    <row r="4113" spans="1:7">
      <c r="A4113" s="4">
        <v>4112</v>
      </c>
      <c r="B4113" s="6">
        <v>42013</v>
      </c>
      <c r="C4113" s="12" t="s">
        <v>5278</v>
      </c>
      <c r="D4113" s="5">
        <v>3440000</v>
      </c>
      <c r="E4113" s="4">
        <v>0</v>
      </c>
      <c r="F4113" s="4">
        <v>0</v>
      </c>
    </row>
    <row r="4114" spans="1:7">
      <c r="A4114" s="4">
        <v>4113</v>
      </c>
      <c r="B4114" s="6" t="s">
        <v>771</v>
      </c>
      <c r="C4114" s="12" t="s">
        <v>5279</v>
      </c>
      <c r="D4114" s="5">
        <v>3400000</v>
      </c>
      <c r="E4114" s="5">
        <v>77437223</v>
      </c>
      <c r="F4114" s="5">
        <v>133276359</v>
      </c>
      <c r="G4114" s="5"/>
    </row>
    <row r="4115" spans="1:7">
      <c r="A4115" s="4">
        <v>4114</v>
      </c>
      <c r="B4115" s="6" t="s">
        <v>5280</v>
      </c>
      <c r="C4115" s="12" t="s">
        <v>5281</v>
      </c>
      <c r="D4115" s="5">
        <v>3400000</v>
      </c>
      <c r="E4115" s="5">
        <v>31063038</v>
      </c>
      <c r="F4115" s="5">
        <v>31063038</v>
      </c>
      <c r="G4115" s="5"/>
    </row>
    <row r="4116" spans="1:7">
      <c r="A4116" s="4">
        <v>4115</v>
      </c>
      <c r="B4116" s="6" t="s">
        <v>637</v>
      </c>
      <c r="C4116" s="12" t="s">
        <v>5282</v>
      </c>
      <c r="D4116" s="5">
        <v>3400000</v>
      </c>
      <c r="E4116" s="5">
        <v>5353586</v>
      </c>
      <c r="F4116" s="5">
        <v>20433227</v>
      </c>
      <c r="G4116" s="5"/>
    </row>
    <row r="4117" spans="1:7">
      <c r="A4117" s="4">
        <v>4116</v>
      </c>
      <c r="B4117" s="6" t="s">
        <v>743</v>
      </c>
      <c r="C4117" s="12" t="s">
        <v>5283</v>
      </c>
      <c r="D4117" s="5">
        <v>3400000</v>
      </c>
      <c r="E4117" s="5">
        <v>2926565</v>
      </c>
      <c r="F4117" s="5">
        <v>4124277</v>
      </c>
      <c r="G4117" s="5"/>
    </row>
    <row r="4118" spans="1:7">
      <c r="A4118" s="4">
        <v>4117</v>
      </c>
      <c r="B4118" s="6" t="s">
        <v>1145</v>
      </c>
      <c r="C4118" s="12" t="s">
        <v>5284</v>
      </c>
      <c r="D4118" s="5">
        <v>3400000</v>
      </c>
      <c r="E4118" s="5">
        <v>493905</v>
      </c>
      <c r="F4118" s="5">
        <v>493905</v>
      </c>
      <c r="G4118" s="5"/>
    </row>
    <row r="4119" spans="1:7">
      <c r="A4119" s="4">
        <v>4118</v>
      </c>
      <c r="B4119" s="6">
        <v>39759</v>
      </c>
      <c r="C4119" s="12" t="s">
        <v>5285</v>
      </c>
      <c r="D4119" s="5">
        <v>3400000</v>
      </c>
      <c r="E4119" s="5">
        <v>12636</v>
      </c>
      <c r="F4119" s="5">
        <v>12636</v>
      </c>
      <c r="G4119" s="5"/>
    </row>
    <row r="4120" spans="1:7">
      <c r="A4120" s="4">
        <v>4119</v>
      </c>
      <c r="B4120" s="6">
        <v>42066</v>
      </c>
      <c r="C4120" s="12" t="s">
        <v>5286</v>
      </c>
      <c r="D4120" s="5">
        <v>3400000</v>
      </c>
      <c r="E4120" s="4">
        <v>0</v>
      </c>
      <c r="F4120" s="4">
        <v>0</v>
      </c>
    </row>
    <row r="4121" spans="1:7">
      <c r="A4121" s="4">
        <v>4120</v>
      </c>
      <c r="B4121" s="6">
        <v>41922</v>
      </c>
      <c r="C4121" s="12" t="s">
        <v>5287</v>
      </c>
      <c r="D4121" s="5">
        <v>3300000</v>
      </c>
      <c r="E4121" s="5">
        <v>13092006</v>
      </c>
      <c r="F4121" s="5">
        <v>33474334</v>
      </c>
      <c r="G4121" s="5"/>
    </row>
    <row r="4122" spans="1:7">
      <c r="A4122" s="4">
        <v>4121</v>
      </c>
      <c r="B4122" s="6" t="s">
        <v>4163</v>
      </c>
      <c r="C4122" s="12" t="s">
        <v>5288</v>
      </c>
      <c r="D4122" s="5">
        <v>3300000</v>
      </c>
      <c r="E4122" s="5">
        <v>8093373</v>
      </c>
      <c r="F4122" s="5">
        <v>12405473</v>
      </c>
      <c r="G4122" s="5"/>
    </row>
    <row r="4123" spans="1:7">
      <c r="A4123" s="4">
        <v>4122</v>
      </c>
      <c r="B4123" s="6" t="s">
        <v>1159</v>
      </c>
      <c r="C4123" s="12" t="s">
        <v>5289</v>
      </c>
      <c r="D4123" s="5">
        <v>3300000</v>
      </c>
      <c r="E4123" s="5">
        <v>7563397</v>
      </c>
      <c r="F4123" s="5">
        <v>32059295</v>
      </c>
      <c r="G4123" s="5"/>
    </row>
    <row r="4124" spans="1:7">
      <c r="A4124" s="4">
        <v>4123</v>
      </c>
      <c r="B4124" s="6">
        <v>36651</v>
      </c>
      <c r="C4124" s="12" t="s">
        <v>5290</v>
      </c>
      <c r="D4124" s="5">
        <v>3300000</v>
      </c>
      <c r="E4124" s="5">
        <v>104257</v>
      </c>
      <c r="F4124" s="5">
        <v>5422740</v>
      </c>
      <c r="G4124" s="5"/>
    </row>
    <row r="4125" spans="1:7">
      <c r="A4125" s="4">
        <v>4124</v>
      </c>
      <c r="B4125" s="6" t="s">
        <v>2474</v>
      </c>
      <c r="C4125" s="12" t="s">
        <v>5291</v>
      </c>
      <c r="D4125" s="5">
        <v>3300000</v>
      </c>
      <c r="E4125" s="5">
        <v>19875</v>
      </c>
      <c r="F4125" s="5">
        <v>19875</v>
      </c>
      <c r="G4125" s="5"/>
    </row>
    <row r="4126" spans="1:7">
      <c r="A4126" s="4">
        <v>4125</v>
      </c>
      <c r="B4126" s="6" t="s">
        <v>4432</v>
      </c>
      <c r="C4126" s="12" t="s">
        <v>5292</v>
      </c>
      <c r="D4126" s="5">
        <v>3300000</v>
      </c>
      <c r="E4126" s="4">
        <v>0</v>
      </c>
      <c r="F4126" s="5">
        <v>40262</v>
      </c>
      <c r="G4126" s="5"/>
    </row>
    <row r="4127" spans="1:7">
      <c r="A4127" s="4">
        <v>4126</v>
      </c>
      <c r="B4127" s="6" t="s">
        <v>3980</v>
      </c>
      <c r="C4127" s="12" t="s">
        <v>5293</v>
      </c>
      <c r="D4127" s="5">
        <v>3250000</v>
      </c>
      <c r="E4127" s="5">
        <v>20605209</v>
      </c>
      <c r="F4127" s="5">
        <v>20605209</v>
      </c>
      <c r="G4127" s="5"/>
    </row>
    <row r="4128" spans="1:7">
      <c r="A4128" s="4">
        <v>4127</v>
      </c>
      <c r="B4128" s="6" t="s">
        <v>4946</v>
      </c>
      <c r="C4128" s="12" t="s">
        <v>5294</v>
      </c>
      <c r="D4128" s="5">
        <v>3250000</v>
      </c>
      <c r="E4128" s="5">
        <v>6965361</v>
      </c>
      <c r="F4128" s="5">
        <v>6965361</v>
      </c>
      <c r="G4128" s="5"/>
    </row>
    <row r="4129" spans="1:7">
      <c r="A4129" s="4">
        <v>4128</v>
      </c>
      <c r="B4129" s="6" t="s">
        <v>2685</v>
      </c>
      <c r="C4129" s="12" t="s">
        <v>5295</v>
      </c>
      <c r="D4129" s="5">
        <v>3250000</v>
      </c>
      <c r="E4129" s="5">
        <v>3766810</v>
      </c>
      <c r="F4129" s="5">
        <v>34114067</v>
      </c>
      <c r="G4129" s="5"/>
    </row>
    <row r="4130" spans="1:7">
      <c r="A4130" s="4">
        <v>4129</v>
      </c>
      <c r="B4130" s="6" t="s">
        <v>3236</v>
      </c>
      <c r="C4130" s="12" t="s">
        <v>5296</v>
      </c>
      <c r="D4130" s="5">
        <v>3250000</v>
      </c>
      <c r="E4130" s="5">
        <v>7680</v>
      </c>
      <c r="F4130" s="5">
        <v>7680</v>
      </c>
      <c r="G4130" s="5"/>
    </row>
    <row r="4131" spans="1:7">
      <c r="A4131" s="4">
        <v>4130</v>
      </c>
      <c r="B4131" s="6">
        <v>25178</v>
      </c>
      <c r="C4131" s="12" t="s">
        <v>5297</v>
      </c>
      <c r="D4131" s="5">
        <v>3200000</v>
      </c>
      <c r="E4131" s="5">
        <v>33395426</v>
      </c>
      <c r="F4131" s="5">
        <v>33395426</v>
      </c>
      <c r="G4131" s="5"/>
    </row>
    <row r="4132" spans="1:7">
      <c r="A4132" s="4">
        <v>4131</v>
      </c>
      <c r="B4132" s="6">
        <v>22647</v>
      </c>
      <c r="C4132" s="12" t="s">
        <v>5298</v>
      </c>
      <c r="D4132" s="5">
        <v>3200000</v>
      </c>
      <c r="E4132" s="5">
        <v>8000000</v>
      </c>
      <c r="F4132" s="5">
        <v>8000000</v>
      </c>
      <c r="G4132" s="5"/>
    </row>
    <row r="4133" spans="1:7">
      <c r="A4133" s="4">
        <v>4132</v>
      </c>
      <c r="B4133" s="6" t="s">
        <v>459</v>
      </c>
      <c r="C4133" s="12" t="s">
        <v>5299</v>
      </c>
      <c r="D4133" s="5">
        <v>3200000</v>
      </c>
      <c r="E4133" s="5">
        <v>6529624</v>
      </c>
      <c r="F4133" s="5">
        <v>14441158</v>
      </c>
      <c r="G4133" s="5"/>
    </row>
    <row r="4134" spans="1:7">
      <c r="A4134" s="4">
        <v>4133</v>
      </c>
      <c r="B4134" s="6">
        <v>40608</v>
      </c>
      <c r="C4134" s="12" t="s">
        <v>5300</v>
      </c>
      <c r="D4134" s="5">
        <v>3200000</v>
      </c>
      <c r="E4134" s="5">
        <v>5790894</v>
      </c>
      <c r="F4134" s="5">
        <v>14314407</v>
      </c>
      <c r="G4134" s="5"/>
    </row>
    <row r="4135" spans="1:7">
      <c r="A4135" s="4">
        <v>4134</v>
      </c>
      <c r="B4135" s="6" t="s">
        <v>5301</v>
      </c>
      <c r="C4135" s="12" t="s">
        <v>5302</v>
      </c>
      <c r="D4135" s="5">
        <v>3200000</v>
      </c>
      <c r="E4135" s="5">
        <v>2277396</v>
      </c>
      <c r="F4135" s="5">
        <v>2828590</v>
      </c>
      <c r="G4135" s="5"/>
    </row>
    <row r="4136" spans="1:7">
      <c r="A4136" s="4">
        <v>4135</v>
      </c>
      <c r="B4136" s="6" t="s">
        <v>1247</v>
      </c>
      <c r="C4136" s="12" t="s">
        <v>5303</v>
      </c>
      <c r="D4136" s="5">
        <v>3200000</v>
      </c>
      <c r="E4136" s="5">
        <v>56131</v>
      </c>
      <c r="F4136" s="5">
        <v>690872</v>
      </c>
      <c r="G4136" s="5"/>
    </row>
    <row r="4137" spans="1:7">
      <c r="A4137" s="4">
        <v>4136</v>
      </c>
      <c r="B4137" s="6">
        <v>16803</v>
      </c>
      <c r="C4137" s="12" t="s">
        <v>5304</v>
      </c>
      <c r="D4137" s="5">
        <v>3180000</v>
      </c>
      <c r="E4137" s="5">
        <v>6600000</v>
      </c>
      <c r="F4137" s="5">
        <v>9644124</v>
      </c>
      <c r="G4137" s="5"/>
    </row>
    <row r="4138" spans="1:7">
      <c r="A4138" s="4">
        <v>4137</v>
      </c>
      <c r="B4138" s="6" t="s">
        <v>2441</v>
      </c>
      <c r="C4138" s="12" t="s">
        <v>5305</v>
      </c>
      <c r="D4138" s="5">
        <v>3100000</v>
      </c>
      <c r="E4138" s="5">
        <v>16501785</v>
      </c>
      <c r="F4138" s="5">
        <v>71561772</v>
      </c>
      <c r="G4138" s="5"/>
    </row>
    <row r="4139" spans="1:7">
      <c r="A4139" s="4">
        <v>4138</v>
      </c>
      <c r="B4139" s="6">
        <v>41612</v>
      </c>
      <c r="C4139" s="12" t="s">
        <v>5306</v>
      </c>
      <c r="D4139" s="5">
        <v>3100000</v>
      </c>
      <c r="E4139" s="4">
        <v>0</v>
      </c>
      <c r="F4139" s="5">
        <v>123407</v>
      </c>
      <c r="G4139" s="5"/>
    </row>
    <row r="4140" spans="1:7">
      <c r="A4140" s="4">
        <v>4139</v>
      </c>
      <c r="B4140" s="6" t="s">
        <v>5307</v>
      </c>
      <c r="C4140" s="12" t="s">
        <v>5308</v>
      </c>
      <c r="D4140" s="5">
        <v>3000000</v>
      </c>
      <c r="E4140" s="5">
        <v>141600000</v>
      </c>
      <c r="F4140" s="5">
        <v>141600000</v>
      </c>
      <c r="G4140" s="5"/>
    </row>
    <row r="4141" spans="1:7">
      <c r="A4141" s="4">
        <v>4140</v>
      </c>
      <c r="B4141" s="6" t="s">
        <v>5309</v>
      </c>
      <c r="C4141" s="12" t="s">
        <v>5310</v>
      </c>
      <c r="D4141" s="5">
        <v>3000000</v>
      </c>
      <c r="E4141" s="5">
        <v>84752907</v>
      </c>
      <c r="F4141" s="5">
        <v>177512032</v>
      </c>
      <c r="G4141" s="5"/>
    </row>
    <row r="4142" spans="1:7">
      <c r="A4142" s="4">
        <v>4141</v>
      </c>
      <c r="B4142" s="6">
        <v>41461</v>
      </c>
      <c r="C4142" s="12" t="s">
        <v>5311</v>
      </c>
      <c r="D4142" s="5">
        <v>3000000</v>
      </c>
      <c r="E4142" s="5">
        <v>64473115</v>
      </c>
      <c r="F4142" s="5">
        <v>91265155</v>
      </c>
      <c r="G4142" s="5"/>
    </row>
    <row r="4143" spans="1:7">
      <c r="A4143" s="4">
        <v>4142</v>
      </c>
      <c r="B4143" s="6" t="s">
        <v>5312</v>
      </c>
      <c r="C4143" s="12" t="s">
        <v>5313</v>
      </c>
      <c r="D4143" s="5">
        <v>3000000</v>
      </c>
      <c r="E4143" s="5">
        <v>51100000</v>
      </c>
      <c r="F4143" s="5">
        <v>124900000</v>
      </c>
      <c r="G4143" s="5"/>
    </row>
    <row r="4144" spans="1:7">
      <c r="A4144" s="4">
        <v>4143</v>
      </c>
      <c r="B4144" s="6">
        <v>41253</v>
      </c>
      <c r="C4144" s="12" t="s">
        <v>5314</v>
      </c>
      <c r="D4144" s="5">
        <v>3000000</v>
      </c>
      <c r="E4144" s="5">
        <v>48086903</v>
      </c>
      <c r="F4144" s="5">
        <v>87727807</v>
      </c>
      <c r="G4144" s="5"/>
    </row>
    <row r="4145" spans="1:7">
      <c r="A4145" s="4">
        <v>4144</v>
      </c>
      <c r="B4145" s="6" t="s">
        <v>2099</v>
      </c>
      <c r="C4145" s="12" t="s">
        <v>5315</v>
      </c>
      <c r="D4145" s="5">
        <v>3000000</v>
      </c>
      <c r="E4145" s="5">
        <v>38168022</v>
      </c>
      <c r="F4145" s="5">
        <v>38236338</v>
      </c>
      <c r="G4145" s="5"/>
    </row>
    <row r="4146" spans="1:7">
      <c r="A4146" s="4">
        <v>4145</v>
      </c>
      <c r="B4146" s="6" t="s">
        <v>5316</v>
      </c>
      <c r="C4146" s="12" t="s">
        <v>5317</v>
      </c>
      <c r="D4146" s="5">
        <v>3000000</v>
      </c>
      <c r="E4146" s="5">
        <v>33300000</v>
      </c>
      <c r="F4146" s="5">
        <v>33300000</v>
      </c>
      <c r="G4146" s="5"/>
    </row>
    <row r="4147" spans="1:7">
      <c r="A4147" s="4">
        <v>4146</v>
      </c>
      <c r="B4147" s="6">
        <v>28491</v>
      </c>
      <c r="C4147" s="12" t="s">
        <v>5318</v>
      </c>
      <c r="D4147" s="5">
        <v>3000000</v>
      </c>
      <c r="E4147" s="5">
        <v>32653000</v>
      </c>
      <c r="F4147" s="5">
        <v>32653000</v>
      </c>
      <c r="G4147" s="5"/>
    </row>
    <row r="4148" spans="1:7">
      <c r="A4148" s="4">
        <v>4147</v>
      </c>
      <c r="B4148" s="6" t="s">
        <v>665</v>
      </c>
      <c r="C4148" s="12" t="s">
        <v>5319</v>
      </c>
      <c r="D4148" s="5">
        <v>3000000</v>
      </c>
      <c r="E4148" s="5">
        <v>24793251</v>
      </c>
      <c r="F4148" s="5">
        <v>55193251</v>
      </c>
      <c r="G4148" s="5"/>
    </row>
    <row r="4149" spans="1:7">
      <c r="A4149" s="4">
        <v>4148</v>
      </c>
      <c r="B4149" s="6">
        <v>35438</v>
      </c>
      <c r="C4149" s="12" t="s">
        <v>5320</v>
      </c>
      <c r="D4149" s="5">
        <v>3000000</v>
      </c>
      <c r="E4149" s="5">
        <v>24646936</v>
      </c>
      <c r="F4149" s="5">
        <v>27788649</v>
      </c>
      <c r="G4149" s="5"/>
    </row>
    <row r="4150" spans="1:7">
      <c r="A4150" s="4">
        <v>4149</v>
      </c>
      <c r="B4150" s="6">
        <v>37570</v>
      </c>
      <c r="C4150" s="12" t="s">
        <v>5321</v>
      </c>
      <c r="D4150" s="5">
        <v>3000000</v>
      </c>
      <c r="E4150" s="5">
        <v>21576018</v>
      </c>
      <c r="F4150" s="5">
        <v>58240487</v>
      </c>
      <c r="G4150" s="5"/>
    </row>
    <row r="4151" spans="1:7">
      <c r="A4151" s="4">
        <v>4150</v>
      </c>
      <c r="B4151" s="6">
        <v>31058</v>
      </c>
      <c r="C4151" s="12" t="s">
        <v>5322</v>
      </c>
      <c r="D4151" s="5">
        <v>3000000</v>
      </c>
      <c r="E4151" s="5">
        <v>21163999</v>
      </c>
      <c r="F4151" s="5">
        <v>21163999</v>
      </c>
      <c r="G4151" s="5"/>
    </row>
    <row r="4152" spans="1:7">
      <c r="A4152" s="4">
        <v>4151</v>
      </c>
      <c r="B4152" s="6">
        <v>31596</v>
      </c>
      <c r="C4152" s="12" t="s">
        <v>5323</v>
      </c>
      <c r="D4152" s="5">
        <v>3000000</v>
      </c>
      <c r="E4152" s="5">
        <v>20966644</v>
      </c>
      <c r="F4152" s="5">
        <v>20966644</v>
      </c>
      <c r="G4152" s="5"/>
    </row>
    <row r="4153" spans="1:7">
      <c r="A4153" s="4">
        <v>4152</v>
      </c>
      <c r="B4153" s="6">
        <v>27673</v>
      </c>
      <c r="C4153" s="12" t="s">
        <v>5324</v>
      </c>
      <c r="D4153" s="5">
        <v>3000000</v>
      </c>
      <c r="E4153" s="5">
        <v>20123742</v>
      </c>
      <c r="F4153" s="5">
        <v>20123742</v>
      </c>
      <c r="G4153" s="5"/>
    </row>
    <row r="4154" spans="1:7">
      <c r="A4154" s="4">
        <v>4153</v>
      </c>
      <c r="B4154" s="6">
        <v>31420</v>
      </c>
      <c r="C4154" s="12" t="s">
        <v>5325</v>
      </c>
      <c r="D4154" s="5">
        <v>3000000</v>
      </c>
      <c r="E4154" s="5">
        <v>19472057</v>
      </c>
      <c r="F4154" s="5">
        <v>19472057</v>
      </c>
      <c r="G4154" s="5"/>
    </row>
    <row r="4155" spans="1:7">
      <c r="A4155" s="4">
        <v>4154</v>
      </c>
      <c r="B4155" s="6">
        <v>37295</v>
      </c>
      <c r="C4155" s="12" t="s">
        <v>5326</v>
      </c>
      <c r="D4155" s="5">
        <v>3000000</v>
      </c>
      <c r="E4155" s="5">
        <v>19184820</v>
      </c>
      <c r="F4155" s="5">
        <v>19184820</v>
      </c>
      <c r="G4155" s="5"/>
    </row>
    <row r="4156" spans="1:7">
      <c r="A4156" s="4">
        <v>4155</v>
      </c>
      <c r="B4156" s="6">
        <v>21916</v>
      </c>
      <c r="C4156" s="12" t="s">
        <v>5327</v>
      </c>
      <c r="D4156" s="5">
        <v>3000000</v>
      </c>
      <c r="E4156" s="5">
        <v>18600000</v>
      </c>
      <c r="F4156" s="5">
        <v>24600000</v>
      </c>
      <c r="G4156" s="5"/>
    </row>
    <row r="4157" spans="1:7">
      <c r="A4157" s="4">
        <v>4156</v>
      </c>
      <c r="B4157" s="6" t="s">
        <v>5328</v>
      </c>
      <c r="C4157" s="12" t="s">
        <v>5329</v>
      </c>
      <c r="D4157" s="5">
        <v>3000000</v>
      </c>
      <c r="E4157" s="5">
        <v>17570324</v>
      </c>
      <c r="F4157" s="5">
        <v>17570324</v>
      </c>
      <c r="G4157" s="5"/>
    </row>
    <row r="4158" spans="1:7">
      <c r="A4158" s="4">
        <v>4157</v>
      </c>
      <c r="B4158" s="6" t="s">
        <v>5330</v>
      </c>
      <c r="C4158" s="12" t="s">
        <v>5331</v>
      </c>
      <c r="D4158" s="5">
        <v>3000000</v>
      </c>
      <c r="E4158" s="5">
        <v>17489009</v>
      </c>
      <c r="F4158" s="5">
        <v>17489009</v>
      </c>
      <c r="G4158" s="5"/>
    </row>
    <row r="4159" spans="1:7">
      <c r="A4159" s="4">
        <v>4158</v>
      </c>
      <c r="B4159" s="6">
        <v>37046</v>
      </c>
      <c r="C4159" s="12" t="s">
        <v>5332</v>
      </c>
      <c r="D4159" s="5">
        <v>3000000</v>
      </c>
      <c r="E4159" s="5">
        <v>17052128</v>
      </c>
      <c r="F4159" s="5">
        <v>68452128</v>
      </c>
      <c r="G4159" s="5"/>
    </row>
    <row r="4160" spans="1:7">
      <c r="A4160" s="4">
        <v>4159</v>
      </c>
      <c r="B4160" s="6" t="s">
        <v>5333</v>
      </c>
      <c r="C4160" s="12" t="s">
        <v>5334</v>
      </c>
      <c r="D4160" s="5">
        <v>3000000</v>
      </c>
      <c r="E4160" s="5">
        <v>15935068</v>
      </c>
      <c r="F4160" s="5">
        <v>15935068</v>
      </c>
      <c r="G4160" s="5"/>
    </row>
    <row r="4161" spans="1:7">
      <c r="A4161" s="4">
        <v>4160</v>
      </c>
      <c r="B4161" s="6" t="s">
        <v>5335</v>
      </c>
      <c r="C4161" s="12" t="s">
        <v>5336</v>
      </c>
      <c r="D4161" s="5">
        <v>3000000</v>
      </c>
      <c r="E4161" s="5">
        <v>15000000</v>
      </c>
      <c r="F4161" s="5">
        <v>15000000</v>
      </c>
      <c r="G4161" s="5"/>
    </row>
    <row r="4162" spans="1:7">
      <c r="A4162" s="4">
        <v>4161</v>
      </c>
      <c r="B4162" s="6">
        <v>28007</v>
      </c>
      <c r="C4162" s="12" t="s">
        <v>5337</v>
      </c>
      <c r="D4162" s="5">
        <v>3000000</v>
      </c>
      <c r="E4162" s="5">
        <v>13200000</v>
      </c>
      <c r="F4162" s="5">
        <v>13200000</v>
      </c>
      <c r="G4162" s="5"/>
    </row>
    <row r="4163" spans="1:7">
      <c r="A4163" s="4">
        <v>4162</v>
      </c>
      <c r="B4163" s="6" t="s">
        <v>5338</v>
      </c>
      <c r="C4163" s="12" t="s">
        <v>5339</v>
      </c>
      <c r="D4163" s="5">
        <v>3000000</v>
      </c>
      <c r="E4163" s="5">
        <v>13000000</v>
      </c>
      <c r="F4163" s="5">
        <v>13000000</v>
      </c>
      <c r="G4163" s="5"/>
    </row>
    <row r="4164" spans="1:7">
      <c r="A4164" s="4">
        <v>4163</v>
      </c>
      <c r="B4164" s="6">
        <v>38779</v>
      </c>
      <c r="C4164" s="12" t="s">
        <v>5340</v>
      </c>
      <c r="D4164" s="5">
        <v>3000000</v>
      </c>
      <c r="E4164" s="5">
        <v>11718595</v>
      </c>
      <c r="F4164" s="5">
        <v>12051924</v>
      </c>
      <c r="G4164" s="5"/>
    </row>
    <row r="4165" spans="1:7">
      <c r="A4165" s="4">
        <v>4164</v>
      </c>
      <c r="B4165" s="6" t="s">
        <v>5341</v>
      </c>
      <c r="C4165" s="12" t="s">
        <v>5342</v>
      </c>
      <c r="D4165" s="5">
        <v>3000000</v>
      </c>
      <c r="E4165" s="5">
        <v>11052713</v>
      </c>
      <c r="F4165" s="5">
        <v>11052713</v>
      </c>
      <c r="G4165" s="5"/>
    </row>
    <row r="4166" spans="1:7">
      <c r="A4166" s="4">
        <v>4165</v>
      </c>
      <c r="B4166" s="6">
        <v>21916</v>
      </c>
      <c r="C4166" s="12" t="s">
        <v>5343</v>
      </c>
      <c r="D4166" s="5">
        <v>3000000</v>
      </c>
      <c r="E4166" s="5">
        <v>10400000</v>
      </c>
      <c r="F4166" s="5">
        <v>10400000</v>
      </c>
      <c r="G4166" s="5"/>
    </row>
    <row r="4167" spans="1:7">
      <c r="A4167" s="4">
        <v>4166</v>
      </c>
      <c r="B4167" s="6">
        <v>40030</v>
      </c>
      <c r="C4167" s="12" t="s">
        <v>5344</v>
      </c>
      <c r="D4167" s="5">
        <v>3000000</v>
      </c>
      <c r="E4167" s="5">
        <v>10027047</v>
      </c>
      <c r="F4167" s="5">
        <v>10172519</v>
      </c>
      <c r="G4167" s="5"/>
    </row>
    <row r="4168" spans="1:7">
      <c r="A4168" s="4">
        <v>4167</v>
      </c>
      <c r="B4168" s="6">
        <v>22282</v>
      </c>
      <c r="C4168" s="12" t="s">
        <v>5345</v>
      </c>
      <c r="D4168" s="5">
        <v>3000000</v>
      </c>
      <c r="E4168" s="5">
        <v>10000000</v>
      </c>
      <c r="F4168" s="5">
        <v>10000000</v>
      </c>
      <c r="G4168" s="5"/>
    </row>
    <row r="4169" spans="1:7">
      <c r="A4169" s="4">
        <v>4168</v>
      </c>
      <c r="B4169" s="6">
        <v>36499</v>
      </c>
      <c r="C4169" s="12" t="s">
        <v>5346</v>
      </c>
      <c r="D4169" s="5">
        <v>3000000</v>
      </c>
      <c r="E4169" s="5">
        <v>9017070</v>
      </c>
      <c r="F4169" s="5">
        <v>9017070</v>
      </c>
      <c r="G4169" s="5"/>
    </row>
    <row r="4170" spans="1:7">
      <c r="A4170" s="4">
        <v>4169</v>
      </c>
      <c r="B4170" s="6">
        <v>17533</v>
      </c>
      <c r="C4170" s="12" t="s">
        <v>5347</v>
      </c>
      <c r="D4170" s="5">
        <v>3000000</v>
      </c>
      <c r="E4170" s="5">
        <v>9012000</v>
      </c>
      <c r="F4170" s="5">
        <v>9012000</v>
      </c>
      <c r="G4170" s="5"/>
    </row>
    <row r="4171" spans="1:7">
      <c r="A4171" s="4">
        <v>4170</v>
      </c>
      <c r="B4171" s="6">
        <v>37111</v>
      </c>
      <c r="C4171" s="12" t="s">
        <v>5348</v>
      </c>
      <c r="D4171" s="5">
        <v>3000000</v>
      </c>
      <c r="E4171" s="5">
        <v>8823109</v>
      </c>
      <c r="F4171" s="5">
        <v>9981635</v>
      </c>
      <c r="G4171" s="5"/>
    </row>
    <row r="4172" spans="1:7">
      <c r="A4172" s="4">
        <v>4171</v>
      </c>
      <c r="B4172" s="6" t="s">
        <v>186</v>
      </c>
      <c r="C4172" s="12" t="s">
        <v>5349</v>
      </c>
      <c r="D4172" s="5">
        <v>3000000</v>
      </c>
      <c r="E4172" s="5">
        <v>8110621</v>
      </c>
      <c r="F4172" s="5">
        <v>23376973</v>
      </c>
      <c r="G4172" s="5"/>
    </row>
    <row r="4173" spans="1:7">
      <c r="A4173" s="4">
        <v>4172</v>
      </c>
      <c r="B4173" s="6" t="s">
        <v>2734</v>
      </c>
      <c r="C4173" s="12" t="s">
        <v>5350</v>
      </c>
      <c r="D4173" s="5">
        <v>3000000</v>
      </c>
      <c r="E4173" s="5">
        <v>7888000</v>
      </c>
      <c r="F4173" s="5">
        <v>7888000</v>
      </c>
      <c r="G4173" s="5"/>
    </row>
    <row r="4174" spans="1:7">
      <c r="A4174" s="4">
        <v>4173</v>
      </c>
      <c r="B4174" s="6">
        <v>38902</v>
      </c>
      <c r="C4174" s="12" t="s">
        <v>5351</v>
      </c>
      <c r="D4174" s="5">
        <v>3000000</v>
      </c>
      <c r="E4174" s="5">
        <v>7061128</v>
      </c>
      <c r="F4174" s="5">
        <v>7301115</v>
      </c>
      <c r="G4174" s="5"/>
    </row>
    <row r="4175" spans="1:7">
      <c r="A4175" s="4">
        <v>4174</v>
      </c>
      <c r="B4175" s="6">
        <v>32362</v>
      </c>
      <c r="C4175" s="12" t="s">
        <v>5352</v>
      </c>
      <c r="D4175" s="5">
        <v>3000000</v>
      </c>
      <c r="E4175" s="5">
        <v>7000000</v>
      </c>
      <c r="F4175" s="5">
        <v>7000000</v>
      </c>
      <c r="G4175" s="5"/>
    </row>
    <row r="4176" spans="1:7">
      <c r="A4176" s="4">
        <v>4175</v>
      </c>
      <c r="B4176" s="6">
        <v>37996</v>
      </c>
      <c r="C4176" s="12" t="s">
        <v>5353</v>
      </c>
      <c r="D4176" s="5">
        <v>3000000</v>
      </c>
      <c r="E4176" s="5">
        <v>6879730</v>
      </c>
      <c r="F4176" s="5">
        <v>6879730</v>
      </c>
      <c r="G4176" s="5"/>
    </row>
    <row r="4177" spans="1:7">
      <c r="A4177" s="4">
        <v>4176</v>
      </c>
      <c r="B4177" s="6" t="s">
        <v>1583</v>
      </c>
      <c r="C4177" s="12" t="s">
        <v>5354</v>
      </c>
      <c r="D4177" s="5">
        <v>3000000</v>
      </c>
      <c r="E4177" s="5">
        <v>5853194</v>
      </c>
      <c r="F4177" s="5">
        <v>7777790</v>
      </c>
      <c r="G4177" s="5"/>
    </row>
    <row r="4178" spans="1:7">
      <c r="A4178" s="4">
        <v>4177</v>
      </c>
      <c r="B4178" s="6" t="s">
        <v>5355</v>
      </c>
      <c r="C4178" s="12" t="s">
        <v>5356</v>
      </c>
      <c r="D4178" s="5">
        <v>3000000</v>
      </c>
      <c r="E4178" s="5">
        <v>5732587</v>
      </c>
      <c r="F4178" s="5">
        <v>5732587</v>
      </c>
      <c r="G4178" s="5"/>
    </row>
    <row r="4179" spans="1:7">
      <c r="A4179" s="4">
        <v>4178</v>
      </c>
      <c r="B4179" s="6" t="s">
        <v>1316</v>
      </c>
      <c r="C4179" s="12" t="s">
        <v>5357</v>
      </c>
      <c r="D4179" s="5">
        <v>3000000</v>
      </c>
      <c r="E4179" s="5">
        <v>5529144</v>
      </c>
      <c r="F4179" s="5">
        <v>11322573</v>
      </c>
      <c r="G4179" s="5"/>
    </row>
    <row r="4180" spans="1:7">
      <c r="A4180" s="4">
        <v>4179</v>
      </c>
      <c r="B4180" s="6" t="s">
        <v>1734</v>
      </c>
      <c r="C4180" s="12" t="s">
        <v>5358</v>
      </c>
      <c r="D4180" s="5">
        <v>3000000</v>
      </c>
      <c r="E4180" s="5">
        <v>4170647</v>
      </c>
      <c r="F4180" s="5">
        <v>30438635</v>
      </c>
      <c r="G4180" s="5"/>
    </row>
    <row r="4181" spans="1:7">
      <c r="A4181" s="4">
        <v>4180</v>
      </c>
      <c r="B4181" s="6">
        <v>36534</v>
      </c>
      <c r="C4181" s="12" t="s">
        <v>5359</v>
      </c>
      <c r="D4181" s="5">
        <v>3000000</v>
      </c>
      <c r="E4181" s="5">
        <v>4142507</v>
      </c>
      <c r="F4181" s="5">
        <v>4142507</v>
      </c>
      <c r="G4181" s="5"/>
    </row>
    <row r="4182" spans="1:7">
      <c r="A4182" s="4">
        <v>4181</v>
      </c>
      <c r="B4182" s="6" t="s">
        <v>2117</v>
      </c>
      <c r="C4182" s="12" t="s">
        <v>5360</v>
      </c>
      <c r="D4182" s="5">
        <v>3000000</v>
      </c>
      <c r="E4182" s="5">
        <v>4109095</v>
      </c>
      <c r="F4182" s="5">
        <v>4109095</v>
      </c>
      <c r="G4182" s="5"/>
    </row>
    <row r="4183" spans="1:7">
      <c r="A4183" s="4">
        <v>4182</v>
      </c>
      <c r="B4183" s="6" t="s">
        <v>5276</v>
      </c>
      <c r="C4183" s="12" t="s">
        <v>5361</v>
      </c>
      <c r="D4183" s="5">
        <v>3000000</v>
      </c>
      <c r="E4183" s="5">
        <v>4067398</v>
      </c>
      <c r="F4183" s="5">
        <v>11267511</v>
      </c>
      <c r="G4183" s="5"/>
    </row>
    <row r="4184" spans="1:7">
      <c r="A4184" s="4">
        <v>4183</v>
      </c>
      <c r="B4184" s="6" t="s">
        <v>2097</v>
      </c>
      <c r="C4184" s="12" t="s">
        <v>5362</v>
      </c>
      <c r="D4184" s="5">
        <v>3000000</v>
      </c>
      <c r="E4184" s="5">
        <v>4033574</v>
      </c>
      <c r="F4184" s="5">
        <v>4570178</v>
      </c>
      <c r="G4184" s="5"/>
    </row>
    <row r="4185" spans="1:7">
      <c r="A4185" s="4">
        <v>4184</v>
      </c>
      <c r="B4185" s="6" t="s">
        <v>5363</v>
      </c>
      <c r="C4185" s="12" t="s">
        <v>5364</v>
      </c>
      <c r="D4185" s="5">
        <v>3000000</v>
      </c>
      <c r="E4185" s="5">
        <v>4000000</v>
      </c>
      <c r="F4185" s="5">
        <v>4000000</v>
      </c>
      <c r="G4185" s="5"/>
    </row>
    <row r="4186" spans="1:7">
      <c r="A4186" s="4">
        <v>4185</v>
      </c>
      <c r="B4186" s="6" t="s">
        <v>4688</v>
      </c>
      <c r="C4186" s="12" t="s">
        <v>5365</v>
      </c>
      <c r="D4186" s="5">
        <v>3000000</v>
      </c>
      <c r="E4186" s="5">
        <v>3902679</v>
      </c>
      <c r="F4186" s="5">
        <v>3902679</v>
      </c>
      <c r="G4186" s="5"/>
    </row>
    <row r="4187" spans="1:7">
      <c r="A4187" s="4">
        <v>4186</v>
      </c>
      <c r="B4187" s="6" t="s">
        <v>1769</v>
      </c>
      <c r="C4187" s="12" t="s">
        <v>5366</v>
      </c>
      <c r="D4187" s="5">
        <v>3000000</v>
      </c>
      <c r="E4187" s="5">
        <v>3602884</v>
      </c>
      <c r="F4187" s="5">
        <v>4002884</v>
      </c>
      <c r="G4187" s="5"/>
    </row>
    <row r="4188" spans="1:7">
      <c r="A4188" s="4">
        <v>4187</v>
      </c>
      <c r="B4188" s="6" t="s">
        <v>5367</v>
      </c>
      <c r="C4188" s="12" t="s">
        <v>5368</v>
      </c>
      <c r="D4188" s="5">
        <v>3000000</v>
      </c>
      <c r="E4188" s="5">
        <v>3446749</v>
      </c>
      <c r="F4188" s="5">
        <v>3660880</v>
      </c>
      <c r="G4188" s="5"/>
    </row>
    <row r="4189" spans="1:7">
      <c r="A4189" s="4">
        <v>4188</v>
      </c>
      <c r="B4189" s="6" t="s">
        <v>763</v>
      </c>
      <c r="C4189" s="12" t="s">
        <v>5369</v>
      </c>
      <c r="D4189" s="5">
        <v>3000000</v>
      </c>
      <c r="E4189" s="5">
        <v>3287435</v>
      </c>
      <c r="F4189" s="5">
        <v>3705923</v>
      </c>
      <c r="G4189" s="5"/>
    </row>
    <row r="4190" spans="1:7">
      <c r="A4190" s="4">
        <v>4189</v>
      </c>
      <c r="B4190" s="6" t="s">
        <v>409</v>
      </c>
      <c r="C4190" s="12" t="s">
        <v>5370</v>
      </c>
      <c r="D4190" s="5">
        <v>3000000</v>
      </c>
      <c r="E4190" s="5">
        <v>3127773</v>
      </c>
      <c r="F4190" s="5">
        <v>7445044</v>
      </c>
      <c r="G4190" s="5"/>
    </row>
    <row r="4191" spans="1:7">
      <c r="A4191" s="4">
        <v>4190</v>
      </c>
      <c r="B4191" s="6" t="s">
        <v>4247</v>
      </c>
      <c r="C4191" s="12" t="s">
        <v>5371</v>
      </c>
      <c r="D4191" s="5">
        <v>3000000</v>
      </c>
      <c r="E4191" s="5">
        <v>3076820</v>
      </c>
      <c r="F4191" s="5">
        <v>3076820</v>
      </c>
      <c r="G4191" s="5"/>
    </row>
    <row r="4192" spans="1:7">
      <c r="A4192" s="4">
        <v>4191</v>
      </c>
      <c r="B4192" s="6">
        <v>35316</v>
      </c>
      <c r="C4192" s="12" t="s">
        <v>5372</v>
      </c>
      <c r="D4192" s="5">
        <v>3000000</v>
      </c>
      <c r="E4192" s="5">
        <v>2962051</v>
      </c>
      <c r="F4192" s="5">
        <v>2962051</v>
      </c>
      <c r="G4192" s="5"/>
    </row>
    <row r="4193" spans="1:7">
      <c r="A4193" s="4">
        <v>4192</v>
      </c>
      <c r="B4193" s="6" t="s">
        <v>3215</v>
      </c>
      <c r="C4193" s="12" t="s">
        <v>5373</v>
      </c>
      <c r="D4193" s="5">
        <v>3000000</v>
      </c>
      <c r="E4193" s="5">
        <v>2912606</v>
      </c>
      <c r="F4193" s="5">
        <v>11537539</v>
      </c>
      <c r="G4193" s="5"/>
    </row>
    <row r="4194" spans="1:7">
      <c r="A4194" s="4">
        <v>4193</v>
      </c>
      <c r="B4194" s="6">
        <v>40425</v>
      </c>
      <c r="C4194" s="12" t="s">
        <v>5374</v>
      </c>
      <c r="D4194" s="5">
        <v>3000000</v>
      </c>
      <c r="E4194" s="5">
        <v>2848587</v>
      </c>
      <c r="F4194" s="5">
        <v>3237452</v>
      </c>
      <c r="G4194" s="5"/>
    </row>
    <row r="4195" spans="1:7">
      <c r="A4195" s="4">
        <v>4194</v>
      </c>
      <c r="B4195" s="6" t="s">
        <v>1190</v>
      </c>
      <c r="C4195" s="12" t="s">
        <v>5375</v>
      </c>
      <c r="D4195" s="5">
        <v>3000000</v>
      </c>
      <c r="E4195" s="5">
        <v>2746453</v>
      </c>
      <c r="F4195" s="5">
        <v>5746453</v>
      </c>
      <c r="G4195" s="5"/>
    </row>
    <row r="4196" spans="1:7">
      <c r="A4196" s="4">
        <v>4195</v>
      </c>
      <c r="B4196" s="6">
        <v>37715</v>
      </c>
      <c r="C4196" s="12" t="s">
        <v>5376</v>
      </c>
      <c r="D4196" s="5">
        <v>3000000</v>
      </c>
      <c r="E4196" s="5">
        <v>2255000</v>
      </c>
      <c r="F4196" s="5">
        <v>2255000</v>
      </c>
      <c r="G4196" s="5"/>
    </row>
    <row r="4197" spans="1:7">
      <c r="A4197" s="4">
        <v>4196</v>
      </c>
      <c r="B4197" s="6" t="s">
        <v>2221</v>
      </c>
      <c r="C4197" s="12" t="s">
        <v>5377</v>
      </c>
      <c r="D4197" s="5">
        <v>3000000</v>
      </c>
      <c r="E4197" s="5">
        <v>1821983</v>
      </c>
      <c r="F4197" s="5">
        <v>1821983</v>
      </c>
      <c r="G4197" s="5"/>
    </row>
    <row r="4198" spans="1:7">
      <c r="A4198" s="4">
        <v>4197</v>
      </c>
      <c r="B4198" s="6">
        <v>41064</v>
      </c>
      <c r="C4198" s="12" t="s">
        <v>5378</v>
      </c>
      <c r="D4198" s="5">
        <v>3000000</v>
      </c>
      <c r="E4198" s="5">
        <v>1007535</v>
      </c>
      <c r="F4198" s="5">
        <v>1324299</v>
      </c>
      <c r="G4198" s="5"/>
    </row>
    <row r="4199" spans="1:7">
      <c r="A4199" s="4">
        <v>4198</v>
      </c>
      <c r="B4199" s="6" t="s">
        <v>2090</v>
      </c>
      <c r="C4199" s="12" t="s">
        <v>5379</v>
      </c>
      <c r="D4199" s="5">
        <v>3000000</v>
      </c>
      <c r="E4199" s="5">
        <v>707391</v>
      </c>
      <c r="F4199" s="5">
        <v>6239723</v>
      </c>
      <c r="G4199" s="5"/>
    </row>
    <row r="4200" spans="1:7">
      <c r="A4200" s="4">
        <v>4199</v>
      </c>
      <c r="B4200" s="6">
        <v>40699</v>
      </c>
      <c r="C4200" s="12" t="s">
        <v>5380</v>
      </c>
      <c r="D4200" s="5">
        <v>3000000</v>
      </c>
      <c r="E4200" s="5">
        <v>703372</v>
      </c>
      <c r="F4200" s="5">
        <v>834953</v>
      </c>
      <c r="G4200" s="5"/>
    </row>
    <row r="4201" spans="1:7">
      <c r="A4201" s="4">
        <v>4200</v>
      </c>
      <c r="B4201" s="6">
        <v>41099</v>
      </c>
      <c r="C4201" s="12" t="s">
        <v>5381</v>
      </c>
      <c r="D4201" s="5">
        <v>3000000</v>
      </c>
      <c r="E4201" s="5">
        <v>446770</v>
      </c>
      <c r="F4201" s="5">
        <v>12577401</v>
      </c>
      <c r="G4201" s="5"/>
    </row>
    <row r="4202" spans="1:7">
      <c r="A4202" s="4">
        <v>4201</v>
      </c>
      <c r="B4202" s="6" t="s">
        <v>748</v>
      </c>
      <c r="C4202" s="12" t="s">
        <v>5382</v>
      </c>
      <c r="D4202" s="5">
        <v>3000000</v>
      </c>
      <c r="E4202" s="5">
        <v>374675</v>
      </c>
      <c r="F4202" s="5">
        <v>5922292</v>
      </c>
      <c r="G4202" s="5"/>
    </row>
    <row r="4203" spans="1:7">
      <c r="A4203" s="4">
        <v>4202</v>
      </c>
      <c r="B4203" s="6">
        <v>40795</v>
      </c>
      <c r="C4203" s="12" t="s">
        <v>5383</v>
      </c>
      <c r="D4203" s="5">
        <v>3000000</v>
      </c>
      <c r="E4203" s="5">
        <v>331000</v>
      </c>
      <c r="F4203" s="5">
        <v>331000</v>
      </c>
      <c r="G4203" s="5"/>
    </row>
    <row r="4204" spans="1:7">
      <c r="A4204" s="4">
        <v>4203</v>
      </c>
      <c r="B4204" s="6" t="s">
        <v>1910</v>
      </c>
      <c r="C4204" s="12" t="s">
        <v>5384</v>
      </c>
      <c r="D4204" s="5">
        <v>3000000</v>
      </c>
      <c r="E4204" s="5">
        <v>295493</v>
      </c>
      <c r="F4204" s="5">
        <v>295493</v>
      </c>
      <c r="G4204" s="5"/>
    </row>
    <row r="4205" spans="1:7">
      <c r="A4205" s="4">
        <v>4204</v>
      </c>
      <c r="B4205" s="6">
        <v>38878</v>
      </c>
      <c r="C4205" s="12" t="s">
        <v>5385</v>
      </c>
      <c r="D4205" s="5">
        <v>3000000</v>
      </c>
      <c r="E4205" s="5">
        <v>252726</v>
      </c>
      <c r="F4205" s="5">
        <v>252726</v>
      </c>
      <c r="G4205" s="5"/>
    </row>
    <row r="4206" spans="1:7">
      <c r="A4206" s="4">
        <v>4205</v>
      </c>
      <c r="B4206" s="6">
        <v>34305</v>
      </c>
      <c r="C4206" s="12" t="s">
        <v>5386</v>
      </c>
      <c r="D4206" s="5">
        <v>3000000</v>
      </c>
      <c r="E4206" s="5">
        <v>242623</v>
      </c>
      <c r="F4206" s="5">
        <v>242623</v>
      </c>
      <c r="G4206" s="5"/>
    </row>
    <row r="4207" spans="1:7">
      <c r="A4207" s="4">
        <v>4206</v>
      </c>
      <c r="B4207" s="6">
        <v>40188</v>
      </c>
      <c r="C4207" s="12" t="s">
        <v>5387</v>
      </c>
      <c r="D4207" s="5">
        <v>3000000</v>
      </c>
      <c r="E4207" s="5">
        <v>205842</v>
      </c>
      <c r="F4207" s="5">
        <v>1022453</v>
      </c>
      <c r="G4207" s="5"/>
    </row>
    <row r="4208" spans="1:7">
      <c r="A4208" s="4">
        <v>4207</v>
      </c>
      <c r="B4208" s="6">
        <v>40942</v>
      </c>
      <c r="C4208" s="12" t="s">
        <v>5388</v>
      </c>
      <c r="D4208" s="5">
        <v>3000000</v>
      </c>
      <c r="E4208" s="5">
        <v>201436</v>
      </c>
      <c r="F4208" s="5">
        <v>223652</v>
      </c>
      <c r="G4208" s="5"/>
    </row>
    <row r="4209" spans="1:7">
      <c r="A4209" s="4">
        <v>4208</v>
      </c>
      <c r="B4209" s="6">
        <v>39336</v>
      </c>
      <c r="C4209" s="12" t="s">
        <v>5389</v>
      </c>
      <c r="D4209" s="5">
        <v>3000000</v>
      </c>
      <c r="E4209" s="5">
        <v>163069</v>
      </c>
      <c r="F4209" s="5">
        <v>163069</v>
      </c>
      <c r="G4209" s="5"/>
    </row>
    <row r="4210" spans="1:7">
      <c r="A4210" s="4">
        <v>4209</v>
      </c>
      <c r="B4210" s="6" t="s">
        <v>172</v>
      </c>
      <c r="C4210" s="12" t="s">
        <v>5390</v>
      </c>
      <c r="D4210" s="5">
        <v>3000000</v>
      </c>
      <c r="E4210" s="5">
        <v>133411</v>
      </c>
      <c r="F4210" s="5">
        <v>133411</v>
      </c>
      <c r="G4210" s="5"/>
    </row>
    <row r="4211" spans="1:7">
      <c r="A4211" s="4">
        <v>4210</v>
      </c>
      <c r="B4211" s="6" t="s">
        <v>1898</v>
      </c>
      <c r="C4211" s="12" t="s">
        <v>5391</v>
      </c>
      <c r="D4211" s="5">
        <v>3000000</v>
      </c>
      <c r="E4211" s="5">
        <v>115879</v>
      </c>
      <c r="F4211" s="5">
        <v>115879</v>
      </c>
      <c r="G4211" s="5"/>
    </row>
    <row r="4212" spans="1:7">
      <c r="A4212" s="4">
        <v>4211</v>
      </c>
      <c r="B4212" s="6" t="s">
        <v>1463</v>
      </c>
      <c r="C4212" s="12" t="s">
        <v>5392</v>
      </c>
      <c r="D4212" s="5">
        <v>3000000</v>
      </c>
      <c r="E4212" s="5">
        <v>95204</v>
      </c>
      <c r="F4212" s="5">
        <v>95204</v>
      </c>
      <c r="G4212" s="5"/>
    </row>
    <row r="4213" spans="1:7">
      <c r="A4213" s="4">
        <v>4212</v>
      </c>
      <c r="B4213" s="6" t="s">
        <v>528</v>
      </c>
      <c r="C4213" s="12" t="s">
        <v>5393</v>
      </c>
      <c r="D4213" s="5">
        <v>3000000</v>
      </c>
      <c r="E4213" s="5">
        <v>78948</v>
      </c>
      <c r="F4213" s="5">
        <v>78948</v>
      </c>
      <c r="G4213" s="5"/>
    </row>
    <row r="4214" spans="1:7">
      <c r="A4214" s="4">
        <v>4213</v>
      </c>
      <c r="B4214" s="6">
        <v>36258</v>
      </c>
      <c r="C4214" s="12" t="s">
        <v>2756</v>
      </c>
      <c r="D4214" s="5">
        <v>3000000</v>
      </c>
      <c r="E4214" s="5">
        <v>51773</v>
      </c>
      <c r="F4214" s="5">
        <v>101773</v>
      </c>
      <c r="G4214" s="5"/>
    </row>
    <row r="4215" spans="1:7">
      <c r="A4215" s="4">
        <v>4214</v>
      </c>
      <c r="B4215" s="6" t="s">
        <v>2559</v>
      </c>
      <c r="C4215" s="12" t="s">
        <v>5394</v>
      </c>
      <c r="D4215" s="5">
        <v>3000000</v>
      </c>
      <c r="E4215" s="5">
        <v>39852</v>
      </c>
      <c r="F4215" s="5">
        <v>39852</v>
      </c>
      <c r="G4215" s="5"/>
    </row>
    <row r="4216" spans="1:7">
      <c r="A4216" s="4">
        <v>4215</v>
      </c>
      <c r="B4216" s="6" t="s">
        <v>2579</v>
      </c>
      <c r="C4216" s="12" t="s">
        <v>5395</v>
      </c>
      <c r="D4216" s="5">
        <v>3000000</v>
      </c>
      <c r="E4216" s="5">
        <v>18000</v>
      </c>
      <c r="F4216" s="5">
        <v>156362</v>
      </c>
      <c r="G4216" s="5"/>
    </row>
    <row r="4217" spans="1:7">
      <c r="A4217" s="4">
        <v>4216</v>
      </c>
      <c r="B4217" s="6">
        <v>40795</v>
      </c>
      <c r="C4217" s="12" t="s">
        <v>5396</v>
      </c>
      <c r="D4217" s="5">
        <v>3000000</v>
      </c>
      <c r="E4217" s="5">
        <v>5073</v>
      </c>
      <c r="F4217" s="5">
        <v>5073</v>
      </c>
      <c r="G4217" s="5"/>
    </row>
    <row r="4218" spans="1:7">
      <c r="A4218" s="4">
        <v>4217</v>
      </c>
      <c r="B4218" s="6" t="s">
        <v>1551</v>
      </c>
      <c r="C4218" s="12" t="s">
        <v>5397</v>
      </c>
      <c r="D4218" s="5">
        <v>3000000</v>
      </c>
      <c r="E4218" s="5">
        <v>4655</v>
      </c>
      <c r="F4218" s="5">
        <v>4655</v>
      </c>
      <c r="G4218" s="5"/>
    </row>
    <row r="4219" spans="1:7">
      <c r="A4219" s="4">
        <v>4218</v>
      </c>
      <c r="B4219" s="6" t="s">
        <v>1976</v>
      </c>
      <c r="C4219" s="12" t="s">
        <v>5398</v>
      </c>
      <c r="D4219" s="5">
        <v>3000000</v>
      </c>
      <c r="E4219" s="4">
        <v>0</v>
      </c>
      <c r="F4219" s="5">
        <v>4668109</v>
      </c>
      <c r="G4219" s="5"/>
    </row>
    <row r="4220" spans="1:7">
      <c r="A4220" s="4">
        <v>4219</v>
      </c>
      <c r="B4220" s="6" t="s">
        <v>5399</v>
      </c>
      <c r="C4220" s="12" t="s">
        <v>5400</v>
      </c>
      <c r="D4220" s="5">
        <v>3000000</v>
      </c>
      <c r="E4220" s="4">
        <v>0</v>
      </c>
      <c r="F4220" s="5">
        <v>895932</v>
      </c>
      <c r="G4220" s="5"/>
    </row>
    <row r="4221" spans="1:7">
      <c r="A4221" s="4">
        <v>4220</v>
      </c>
      <c r="B4221" s="6" t="s">
        <v>69</v>
      </c>
      <c r="C4221" s="12" t="s">
        <v>5401</v>
      </c>
      <c r="D4221" s="5">
        <v>3000000</v>
      </c>
      <c r="E4221" s="4">
        <v>0</v>
      </c>
      <c r="F4221" s="5">
        <v>82780</v>
      </c>
      <c r="G4221" s="5"/>
    </row>
    <row r="4222" spans="1:7">
      <c r="A4222" s="4">
        <v>4221</v>
      </c>
      <c r="B4222" s="6" t="s">
        <v>5402</v>
      </c>
      <c r="C4222" s="12" t="s">
        <v>5403</v>
      </c>
      <c r="D4222" s="5">
        <v>3000000</v>
      </c>
      <c r="E4222" s="4">
        <v>0</v>
      </c>
      <c r="F4222" s="5">
        <v>47469</v>
      </c>
      <c r="G4222" s="5"/>
    </row>
    <row r="4223" spans="1:7">
      <c r="A4223" s="4">
        <v>4222</v>
      </c>
      <c r="B4223" s="6" t="s">
        <v>5404</v>
      </c>
      <c r="C4223" s="12" t="s">
        <v>85</v>
      </c>
      <c r="D4223" s="5">
        <v>3000000</v>
      </c>
      <c r="E4223" s="4">
        <v>0</v>
      </c>
      <c r="F4223" s="4">
        <v>0</v>
      </c>
    </row>
    <row r="4224" spans="1:7">
      <c r="A4224" s="4">
        <v>4223</v>
      </c>
      <c r="B4224" s="6">
        <v>40188</v>
      </c>
      <c r="C4224" s="12" t="s">
        <v>5405</v>
      </c>
      <c r="D4224" s="5">
        <v>3000000</v>
      </c>
      <c r="E4224" s="4">
        <v>0</v>
      </c>
      <c r="F4224" s="4">
        <v>0</v>
      </c>
    </row>
    <row r="4225" spans="1:7">
      <c r="A4225" s="4">
        <v>4224</v>
      </c>
      <c r="B4225" s="6" t="s">
        <v>2045</v>
      </c>
      <c r="C4225" s="12" t="s">
        <v>5406</v>
      </c>
      <c r="D4225" s="5">
        <v>3000000</v>
      </c>
      <c r="E4225" s="4">
        <v>0</v>
      </c>
      <c r="F4225" s="4">
        <v>0</v>
      </c>
    </row>
    <row r="4226" spans="1:7">
      <c r="A4226" s="4">
        <v>4225</v>
      </c>
      <c r="B4226" s="6" t="s">
        <v>2045</v>
      </c>
      <c r="C4226" s="12" t="s">
        <v>5407</v>
      </c>
      <c r="D4226" s="5">
        <v>3000000</v>
      </c>
      <c r="E4226" s="4">
        <v>0</v>
      </c>
      <c r="F4226" s="4">
        <v>0</v>
      </c>
    </row>
    <row r="4227" spans="1:7">
      <c r="A4227" s="4">
        <v>4226</v>
      </c>
      <c r="B4227" s="6" t="s">
        <v>5408</v>
      </c>
      <c r="C4227" s="12" t="s">
        <v>5409</v>
      </c>
      <c r="D4227" s="5">
        <v>3000000</v>
      </c>
      <c r="E4227" s="4">
        <v>0</v>
      </c>
      <c r="F4227" s="4">
        <v>0</v>
      </c>
    </row>
    <row r="4228" spans="1:7">
      <c r="A4228" s="4">
        <v>4227</v>
      </c>
      <c r="B4228" s="6" t="s">
        <v>815</v>
      </c>
      <c r="C4228" s="12" t="s">
        <v>5410</v>
      </c>
      <c r="D4228" s="5">
        <v>3000000</v>
      </c>
      <c r="E4228" s="4">
        <v>0</v>
      </c>
      <c r="F4228" s="4">
        <v>0</v>
      </c>
    </row>
    <row r="4229" spans="1:7">
      <c r="A4229" s="4">
        <v>4228</v>
      </c>
      <c r="B4229" s="6" t="s">
        <v>5411</v>
      </c>
      <c r="C4229" s="12" t="s">
        <v>5412</v>
      </c>
      <c r="D4229" s="5">
        <v>3000000</v>
      </c>
      <c r="E4229" s="4">
        <v>0</v>
      </c>
      <c r="F4229" s="4">
        <v>0</v>
      </c>
    </row>
    <row r="4230" spans="1:7">
      <c r="A4230" s="4">
        <v>4229</v>
      </c>
      <c r="B4230" s="6">
        <v>42157</v>
      </c>
      <c r="C4230" s="12" t="s">
        <v>5413</v>
      </c>
      <c r="D4230" s="5">
        <v>3000000</v>
      </c>
      <c r="E4230" s="4">
        <v>0</v>
      </c>
      <c r="F4230" s="4">
        <v>0</v>
      </c>
    </row>
    <row r="4231" spans="1:7">
      <c r="A4231" s="4">
        <v>4230</v>
      </c>
      <c r="B4231" s="6" t="s">
        <v>2669</v>
      </c>
      <c r="C4231" s="12" t="s">
        <v>5414</v>
      </c>
      <c r="D4231" s="5">
        <v>3000000</v>
      </c>
      <c r="E4231" s="4">
        <v>0</v>
      </c>
      <c r="F4231" s="4">
        <v>0</v>
      </c>
    </row>
    <row r="4232" spans="1:7">
      <c r="A4232" s="4">
        <v>4231</v>
      </c>
      <c r="B4232" s="6">
        <v>41858</v>
      </c>
      <c r="C4232" s="12" t="s">
        <v>5415</v>
      </c>
      <c r="D4232" s="5">
        <v>3000000</v>
      </c>
      <c r="E4232" s="4">
        <v>0</v>
      </c>
      <c r="F4232" s="4">
        <v>0</v>
      </c>
    </row>
    <row r="4233" spans="1:7">
      <c r="A4233" s="4">
        <v>4232</v>
      </c>
      <c r="B4233" s="6" t="s">
        <v>5416</v>
      </c>
      <c r="C4233" s="12" t="s">
        <v>5417</v>
      </c>
      <c r="D4233" s="5">
        <v>3000000</v>
      </c>
      <c r="E4233" s="4">
        <v>0</v>
      </c>
      <c r="F4233" s="4">
        <v>0</v>
      </c>
    </row>
    <row r="4234" spans="1:7">
      <c r="A4234" s="4">
        <v>4233</v>
      </c>
      <c r="B4234" s="6" t="s">
        <v>2045</v>
      </c>
      <c r="C4234" s="12" t="s">
        <v>5418</v>
      </c>
      <c r="D4234" s="5">
        <v>3000000</v>
      </c>
      <c r="E4234" s="4">
        <v>0</v>
      </c>
      <c r="F4234" s="4">
        <v>0</v>
      </c>
    </row>
    <row r="4235" spans="1:7">
      <c r="A4235" s="4">
        <v>4234</v>
      </c>
      <c r="B4235" s="6" t="s">
        <v>872</v>
      </c>
      <c r="C4235" s="12" t="s">
        <v>5419</v>
      </c>
      <c r="D4235" s="5">
        <v>3000000</v>
      </c>
      <c r="E4235" s="4">
        <v>0</v>
      </c>
      <c r="F4235" s="4">
        <v>0</v>
      </c>
    </row>
    <row r="4236" spans="1:7">
      <c r="A4236" s="4">
        <v>4235</v>
      </c>
      <c r="B4236" s="6" t="s">
        <v>815</v>
      </c>
      <c r="C4236" s="12" t="s">
        <v>5420</v>
      </c>
      <c r="D4236" s="5">
        <v>3000000</v>
      </c>
      <c r="E4236" s="4">
        <v>0</v>
      </c>
      <c r="F4236" s="4">
        <v>0</v>
      </c>
    </row>
    <row r="4237" spans="1:7">
      <c r="A4237" s="4">
        <v>4236</v>
      </c>
      <c r="B4237" s="6">
        <v>42320</v>
      </c>
      <c r="C4237" s="12" t="s">
        <v>5421</v>
      </c>
      <c r="D4237" s="5">
        <v>3000000</v>
      </c>
      <c r="E4237" s="4">
        <v>0</v>
      </c>
      <c r="F4237" s="4">
        <v>0</v>
      </c>
    </row>
    <row r="4238" spans="1:7">
      <c r="A4238" s="4">
        <v>4237</v>
      </c>
      <c r="B4238" s="6" t="s">
        <v>5422</v>
      </c>
      <c r="C4238" s="12" t="s">
        <v>550</v>
      </c>
      <c r="D4238" s="5">
        <v>2900000</v>
      </c>
      <c r="E4238" s="5">
        <v>85000000</v>
      </c>
      <c r="F4238" s="5">
        <v>263591415</v>
      </c>
      <c r="G4238" s="5"/>
    </row>
    <row r="4239" spans="1:7">
      <c r="A4239" s="4">
        <v>4238</v>
      </c>
      <c r="B4239" s="6" t="s">
        <v>665</v>
      </c>
      <c r="C4239" s="12" t="s">
        <v>5423</v>
      </c>
      <c r="D4239" s="5">
        <v>2900000</v>
      </c>
      <c r="E4239" s="5">
        <v>5969553</v>
      </c>
      <c r="F4239" s="5">
        <v>17006158</v>
      </c>
      <c r="G4239" s="5"/>
    </row>
    <row r="4240" spans="1:7">
      <c r="A4240" s="4">
        <v>4239</v>
      </c>
      <c r="B4240" s="6">
        <v>22282</v>
      </c>
      <c r="C4240" s="12" t="s">
        <v>5424</v>
      </c>
      <c r="D4240" s="5">
        <v>2900000</v>
      </c>
      <c r="E4240" s="5">
        <v>5000000</v>
      </c>
      <c r="F4240" s="5">
        <v>5000000</v>
      </c>
      <c r="G4240" s="5"/>
    </row>
    <row r="4241" spans="1:7">
      <c r="A4241" s="4">
        <v>4240</v>
      </c>
      <c r="B4241" s="6" t="s">
        <v>1450</v>
      </c>
      <c r="C4241" s="12" t="s">
        <v>5425</v>
      </c>
      <c r="D4241" s="5">
        <v>2900000</v>
      </c>
      <c r="E4241" s="5">
        <v>3127472</v>
      </c>
      <c r="F4241" s="5">
        <v>3127472</v>
      </c>
      <c r="G4241" s="5"/>
    </row>
    <row r="4242" spans="1:7">
      <c r="A4242" s="4">
        <v>4241</v>
      </c>
      <c r="B4242" s="6">
        <v>40188</v>
      </c>
      <c r="C4242" s="12" t="s">
        <v>5426</v>
      </c>
      <c r="D4242" s="5">
        <v>2900000</v>
      </c>
      <c r="E4242" s="5">
        <v>101270</v>
      </c>
      <c r="F4242" s="5">
        <v>172867</v>
      </c>
      <c r="G4242" s="5"/>
    </row>
    <row r="4243" spans="1:7">
      <c r="A4243" s="4">
        <v>4242</v>
      </c>
      <c r="B4243" s="6" t="s">
        <v>635</v>
      </c>
      <c r="C4243" s="12" t="s">
        <v>5427</v>
      </c>
      <c r="D4243" s="5">
        <v>2900000</v>
      </c>
      <c r="E4243" s="5">
        <v>20778</v>
      </c>
      <c r="F4243" s="5">
        <v>25935</v>
      </c>
      <c r="G4243" s="5"/>
    </row>
    <row r="4244" spans="1:7">
      <c r="A4244" s="4">
        <v>4243</v>
      </c>
      <c r="B4244" s="6" t="s">
        <v>5428</v>
      </c>
      <c r="C4244" s="12" t="s">
        <v>5429</v>
      </c>
      <c r="D4244" s="5">
        <v>2883848</v>
      </c>
      <c r="E4244" s="5">
        <v>25000000</v>
      </c>
      <c r="F4244" s="5">
        <v>25000000</v>
      </c>
      <c r="G4244" s="5"/>
    </row>
    <row r="4245" spans="1:7">
      <c r="A4245" s="4">
        <v>4244</v>
      </c>
      <c r="B4245" s="6">
        <v>38631</v>
      </c>
      <c r="C4245" s="12" t="s">
        <v>5430</v>
      </c>
      <c r="D4245" s="5">
        <v>2850000</v>
      </c>
      <c r="E4245" s="5">
        <v>3681066</v>
      </c>
      <c r="F4245" s="5">
        <v>6435262</v>
      </c>
      <c r="G4245" s="5"/>
    </row>
    <row r="4246" spans="1:7">
      <c r="A4246" s="4">
        <v>4245</v>
      </c>
      <c r="B4246" s="6" t="s">
        <v>5431</v>
      </c>
      <c r="C4246" s="12" t="s">
        <v>5432</v>
      </c>
      <c r="D4246" s="5">
        <v>2800000</v>
      </c>
      <c r="E4246" s="5">
        <v>86300000</v>
      </c>
      <c r="F4246" s="5">
        <v>86300000</v>
      </c>
      <c r="G4246" s="5"/>
    </row>
    <row r="4247" spans="1:7">
      <c r="A4247" s="4">
        <v>4246</v>
      </c>
      <c r="B4247" s="6" t="s">
        <v>5098</v>
      </c>
      <c r="C4247" s="12" t="s">
        <v>2718</v>
      </c>
      <c r="D4247" s="5">
        <v>2800000</v>
      </c>
      <c r="E4247" s="5">
        <v>48570885</v>
      </c>
      <c r="F4247" s="5">
        <v>48570885</v>
      </c>
      <c r="G4247" s="5"/>
    </row>
    <row r="4248" spans="1:7">
      <c r="A4248" s="4">
        <v>4247</v>
      </c>
      <c r="B4248" s="6" t="s">
        <v>393</v>
      </c>
      <c r="C4248" s="12" t="s">
        <v>5433</v>
      </c>
      <c r="D4248" s="5">
        <v>2800000</v>
      </c>
      <c r="E4248" s="5">
        <v>22202809</v>
      </c>
      <c r="F4248" s="5">
        <v>23591783</v>
      </c>
      <c r="G4248" s="5"/>
    </row>
    <row r="4249" spans="1:7">
      <c r="A4249" s="4">
        <v>4248</v>
      </c>
      <c r="B4249" s="6" t="s">
        <v>5434</v>
      </c>
      <c r="C4249" s="12" t="s">
        <v>5435</v>
      </c>
      <c r="D4249" s="5">
        <v>2800000</v>
      </c>
      <c r="E4249" s="5">
        <v>19170001</v>
      </c>
      <c r="F4249" s="5">
        <v>19170001</v>
      </c>
      <c r="G4249" s="5"/>
    </row>
    <row r="4250" spans="1:7">
      <c r="A4250" s="4">
        <v>4249</v>
      </c>
      <c r="B4250" s="6" t="s">
        <v>1236</v>
      </c>
      <c r="C4250" s="12" t="s">
        <v>5436</v>
      </c>
      <c r="D4250" s="5">
        <v>2800000</v>
      </c>
      <c r="E4250" s="5">
        <v>475000</v>
      </c>
      <c r="F4250" s="5">
        <v>475000</v>
      </c>
      <c r="G4250" s="5"/>
    </row>
    <row r="4251" spans="1:7">
      <c r="A4251" s="4">
        <v>4250</v>
      </c>
      <c r="B4251" s="6" t="s">
        <v>5437</v>
      </c>
      <c r="C4251" s="12" t="s">
        <v>5438</v>
      </c>
      <c r="D4251" s="5">
        <v>2777000</v>
      </c>
      <c r="E4251" s="5">
        <v>33711566</v>
      </c>
      <c r="F4251" s="5">
        <v>33754967</v>
      </c>
      <c r="G4251" s="5"/>
    </row>
    <row r="4252" spans="1:7">
      <c r="A4252" s="4">
        <v>4251</v>
      </c>
      <c r="B4252" s="6" t="s">
        <v>4773</v>
      </c>
      <c r="C4252" s="12" t="s">
        <v>5439</v>
      </c>
      <c r="D4252" s="5">
        <v>2750000</v>
      </c>
      <c r="E4252" s="5">
        <v>952620</v>
      </c>
      <c r="F4252" s="5">
        <v>5394447</v>
      </c>
      <c r="G4252" s="5"/>
    </row>
    <row r="4253" spans="1:7">
      <c r="A4253" s="4">
        <v>4252</v>
      </c>
      <c r="B4253" s="6" t="s">
        <v>5440</v>
      </c>
      <c r="C4253" s="12" t="s">
        <v>5441</v>
      </c>
      <c r="D4253" s="5">
        <v>2700000</v>
      </c>
      <c r="E4253" s="5">
        <v>37799643</v>
      </c>
      <c r="F4253" s="5">
        <v>37799643</v>
      </c>
      <c r="G4253" s="5"/>
    </row>
    <row r="4254" spans="1:7">
      <c r="A4254" s="4">
        <v>4253</v>
      </c>
      <c r="B4254" s="6" t="s">
        <v>445</v>
      </c>
      <c r="C4254" s="12" t="s">
        <v>5442</v>
      </c>
      <c r="D4254" s="5">
        <v>2700000</v>
      </c>
      <c r="E4254" s="5">
        <v>9054736</v>
      </c>
      <c r="F4254" s="5">
        <v>15600000</v>
      </c>
      <c r="G4254" s="5"/>
    </row>
    <row r="4255" spans="1:7">
      <c r="A4255" s="4">
        <v>4254</v>
      </c>
      <c r="B4255" s="6">
        <v>38726</v>
      </c>
      <c r="C4255" s="12" t="s">
        <v>5443</v>
      </c>
      <c r="D4255" s="5">
        <v>2700000</v>
      </c>
      <c r="E4255" s="5">
        <v>2217561</v>
      </c>
      <c r="F4255" s="5">
        <v>31517561</v>
      </c>
      <c r="G4255" s="5"/>
    </row>
    <row r="4256" spans="1:7">
      <c r="A4256" s="4">
        <v>4255</v>
      </c>
      <c r="B4256" s="6" t="s">
        <v>815</v>
      </c>
      <c r="C4256" s="12" t="s">
        <v>5444</v>
      </c>
      <c r="D4256" s="5">
        <v>2700000</v>
      </c>
      <c r="E4256" s="4">
        <v>0</v>
      </c>
      <c r="F4256" s="5">
        <v>8200000</v>
      </c>
      <c r="G4256" s="5"/>
    </row>
    <row r="4257" spans="1:7">
      <c r="A4257" s="4">
        <v>4256</v>
      </c>
      <c r="B4257" s="6" t="s">
        <v>1526</v>
      </c>
      <c r="C4257" s="12" t="s">
        <v>5445</v>
      </c>
      <c r="D4257" s="5">
        <v>2700000</v>
      </c>
      <c r="E4257" s="4">
        <v>0</v>
      </c>
      <c r="F4257" s="5">
        <v>5377665</v>
      </c>
      <c r="G4257" s="5"/>
    </row>
    <row r="4258" spans="1:7">
      <c r="A4258" s="4">
        <v>4257</v>
      </c>
      <c r="B4258" s="6">
        <v>23012</v>
      </c>
      <c r="C4258" s="12" t="s">
        <v>5446</v>
      </c>
      <c r="D4258" s="5">
        <v>2686000</v>
      </c>
      <c r="E4258" s="5">
        <v>6600000</v>
      </c>
      <c r="F4258" s="5">
        <v>6600000</v>
      </c>
      <c r="G4258" s="5"/>
    </row>
    <row r="4259" spans="1:7">
      <c r="A4259" s="4">
        <v>4258</v>
      </c>
      <c r="B4259" s="6" t="s">
        <v>977</v>
      </c>
      <c r="C4259" s="12" t="s">
        <v>5447</v>
      </c>
      <c r="D4259" s="5">
        <v>2650000</v>
      </c>
      <c r="E4259" s="5">
        <v>16556</v>
      </c>
      <c r="F4259" s="5">
        <v>16556</v>
      </c>
      <c r="G4259" s="5"/>
    </row>
    <row r="4260" spans="1:7">
      <c r="A4260" s="4">
        <v>4259</v>
      </c>
      <c r="B4260" s="6" t="s">
        <v>5448</v>
      </c>
      <c r="C4260" s="12" t="s">
        <v>5449</v>
      </c>
      <c r="D4260" s="5">
        <v>2627000</v>
      </c>
      <c r="E4260" s="5">
        <v>5363000</v>
      </c>
      <c r="F4260" s="5">
        <v>5363000</v>
      </c>
      <c r="G4260" s="5"/>
    </row>
    <row r="4261" spans="1:7">
      <c r="A4261" s="4">
        <v>4260</v>
      </c>
      <c r="B4261" s="6">
        <v>27030</v>
      </c>
      <c r="C4261" s="12" t="s">
        <v>5450</v>
      </c>
      <c r="D4261" s="5">
        <v>2600000</v>
      </c>
      <c r="E4261" s="5">
        <v>119500000</v>
      </c>
      <c r="F4261" s="5">
        <v>119500000</v>
      </c>
      <c r="G4261" s="5"/>
    </row>
    <row r="4262" spans="1:7">
      <c r="A4262" s="4">
        <v>4261</v>
      </c>
      <c r="B4262" s="6" t="s">
        <v>5451</v>
      </c>
      <c r="C4262" s="12" t="s">
        <v>5452</v>
      </c>
      <c r="D4262" s="5">
        <v>2600000</v>
      </c>
      <c r="E4262" s="5">
        <v>32980880</v>
      </c>
      <c r="F4262" s="5">
        <v>32980880</v>
      </c>
      <c r="G4262" s="5"/>
    </row>
    <row r="4263" spans="1:7">
      <c r="A4263" s="4">
        <v>4262</v>
      </c>
      <c r="B4263" s="6">
        <v>41675</v>
      </c>
      <c r="C4263" s="12" t="s">
        <v>5453</v>
      </c>
      <c r="D4263" s="5">
        <v>2600000</v>
      </c>
      <c r="E4263" s="5">
        <v>3827060</v>
      </c>
      <c r="F4263" s="5">
        <v>15298355</v>
      </c>
      <c r="G4263" s="5"/>
    </row>
    <row r="4264" spans="1:7">
      <c r="A4264" s="4">
        <v>4263</v>
      </c>
      <c r="B4264" s="6">
        <v>31778</v>
      </c>
      <c r="C4264" s="12" t="s">
        <v>5454</v>
      </c>
      <c r="D4264" s="5">
        <v>2600000</v>
      </c>
      <c r="E4264" s="5">
        <v>3130592</v>
      </c>
      <c r="F4264" s="5">
        <v>3130592</v>
      </c>
      <c r="G4264" s="5"/>
    </row>
    <row r="4265" spans="1:7">
      <c r="A4265" s="4">
        <v>4264</v>
      </c>
      <c r="B4265" s="6">
        <v>38237</v>
      </c>
      <c r="C4265" s="12" t="s">
        <v>5455</v>
      </c>
      <c r="D4265" s="5">
        <v>2600000</v>
      </c>
      <c r="E4265" s="5">
        <v>2276368</v>
      </c>
      <c r="F4265" s="5">
        <v>3292333</v>
      </c>
      <c r="G4265" s="5"/>
    </row>
    <row r="4266" spans="1:7">
      <c r="A4266" s="4">
        <v>4265</v>
      </c>
      <c r="B4266" s="6">
        <v>39794</v>
      </c>
      <c r="C4266" s="12" t="s">
        <v>5456</v>
      </c>
      <c r="D4266" s="5">
        <v>2600000</v>
      </c>
      <c r="E4266" s="5">
        <v>39127</v>
      </c>
      <c r="F4266" s="5">
        <v>564474</v>
      </c>
      <c r="G4266" s="5"/>
    </row>
    <row r="4267" spans="1:7">
      <c r="A4267" s="4">
        <v>4266</v>
      </c>
      <c r="B4267" s="6" t="s">
        <v>3843</v>
      </c>
      <c r="C4267" s="12" t="s">
        <v>5457</v>
      </c>
      <c r="D4267" s="5">
        <v>2600000</v>
      </c>
      <c r="E4267" s="4">
        <v>0</v>
      </c>
      <c r="F4267" s="5">
        <v>7033931</v>
      </c>
      <c r="G4267" s="5"/>
    </row>
    <row r="4268" spans="1:7">
      <c r="A4268" s="4">
        <v>4267</v>
      </c>
      <c r="B4268" s="6">
        <v>39275</v>
      </c>
      <c r="C4268" s="12" t="s">
        <v>5458</v>
      </c>
      <c r="D4268" s="5">
        <v>2600000</v>
      </c>
      <c r="E4268" s="4">
        <v>0</v>
      </c>
      <c r="F4268" s="5">
        <v>71248</v>
      </c>
      <c r="G4268" s="5"/>
    </row>
    <row r="4269" spans="1:7">
      <c r="A4269" s="4">
        <v>4268</v>
      </c>
      <c r="B4269" s="6" t="s">
        <v>1526</v>
      </c>
      <c r="C4269" s="12" t="s">
        <v>5459</v>
      </c>
      <c r="D4269" s="5">
        <v>2600000</v>
      </c>
      <c r="E4269" s="4">
        <v>0</v>
      </c>
      <c r="F4269" s="4">
        <v>0</v>
      </c>
    </row>
    <row r="4270" spans="1:7">
      <c r="A4270" s="4">
        <v>4269</v>
      </c>
      <c r="B4270" s="6">
        <v>40547</v>
      </c>
      <c r="C4270" s="12" t="s">
        <v>5460</v>
      </c>
      <c r="D4270" s="5">
        <v>2600000</v>
      </c>
      <c r="E4270" s="4">
        <v>0</v>
      </c>
      <c r="F4270" s="4">
        <v>0</v>
      </c>
    </row>
    <row r="4271" spans="1:7">
      <c r="A4271" s="4">
        <v>4270</v>
      </c>
      <c r="B4271" s="6">
        <v>19271</v>
      </c>
      <c r="C4271" s="12" t="s">
        <v>5461</v>
      </c>
      <c r="D4271" s="5">
        <v>2540000</v>
      </c>
      <c r="E4271" s="5">
        <v>7200000</v>
      </c>
      <c r="F4271" s="5">
        <v>7200000</v>
      </c>
      <c r="G4271" s="5"/>
    </row>
    <row r="4272" spans="1:7">
      <c r="A4272" s="4">
        <v>4271</v>
      </c>
      <c r="B4272" s="6">
        <v>41579</v>
      </c>
      <c r="C4272" s="12" t="s">
        <v>5462</v>
      </c>
      <c r="D4272" s="5">
        <v>2500000</v>
      </c>
      <c r="E4272" s="5">
        <v>40041683</v>
      </c>
      <c r="F4272" s="5">
        <v>59922558</v>
      </c>
      <c r="G4272" s="5"/>
    </row>
    <row r="4273" spans="1:7">
      <c r="A4273" s="4">
        <v>4272</v>
      </c>
      <c r="B4273" s="6" t="s">
        <v>551</v>
      </c>
      <c r="C4273" s="12" t="s">
        <v>5463</v>
      </c>
      <c r="D4273" s="5">
        <v>2500000</v>
      </c>
      <c r="E4273" s="5">
        <v>33349941</v>
      </c>
      <c r="F4273" s="5">
        <v>33349941</v>
      </c>
      <c r="G4273" s="5"/>
    </row>
    <row r="4274" spans="1:7">
      <c r="A4274" s="4">
        <v>4273</v>
      </c>
      <c r="B4274" s="6">
        <v>41340</v>
      </c>
      <c r="C4274" s="12" t="s">
        <v>5464</v>
      </c>
      <c r="D4274" s="5">
        <v>2500000</v>
      </c>
      <c r="E4274" s="5">
        <v>32244051</v>
      </c>
      <c r="F4274" s="5">
        <v>32327255</v>
      </c>
      <c r="G4274" s="5"/>
    </row>
    <row r="4275" spans="1:7">
      <c r="A4275" s="4">
        <v>4274</v>
      </c>
      <c r="B4275" s="6" t="s">
        <v>5465</v>
      </c>
      <c r="C4275" s="12" t="s">
        <v>5466</v>
      </c>
      <c r="D4275" s="5">
        <v>2500000</v>
      </c>
      <c r="E4275" s="5">
        <v>26782316</v>
      </c>
      <c r="F4275" s="5">
        <v>36028802</v>
      </c>
      <c r="G4275" s="5"/>
    </row>
    <row r="4276" spans="1:7">
      <c r="A4276" s="4">
        <v>4275</v>
      </c>
      <c r="B4276" s="6">
        <v>35165</v>
      </c>
      <c r="C4276" s="12" t="s">
        <v>5467</v>
      </c>
      <c r="D4276" s="5">
        <v>2500000</v>
      </c>
      <c r="E4276" s="5">
        <v>25857416</v>
      </c>
      <c r="F4276" s="5">
        <v>34557416</v>
      </c>
      <c r="G4276" s="5"/>
    </row>
    <row r="4277" spans="1:7">
      <c r="A4277" s="4">
        <v>4276</v>
      </c>
      <c r="B4277" s="6" t="s">
        <v>5468</v>
      </c>
      <c r="C4277" s="12" t="s">
        <v>5469</v>
      </c>
      <c r="D4277" s="5">
        <v>2500000</v>
      </c>
      <c r="E4277" s="5">
        <v>25533818</v>
      </c>
      <c r="F4277" s="5">
        <v>25533818</v>
      </c>
      <c r="G4277" s="5"/>
    </row>
    <row r="4278" spans="1:7">
      <c r="A4278" s="4">
        <v>4277</v>
      </c>
      <c r="B4278" s="6" t="s">
        <v>3786</v>
      </c>
      <c r="C4278" s="12" t="s">
        <v>5470</v>
      </c>
      <c r="D4278" s="5">
        <v>2500000</v>
      </c>
      <c r="E4278" s="5">
        <v>14400000</v>
      </c>
      <c r="F4278" s="5">
        <v>14400000</v>
      </c>
      <c r="G4278" s="5"/>
    </row>
    <row r="4279" spans="1:7">
      <c r="A4279" s="4">
        <v>4278</v>
      </c>
      <c r="B4279" s="6">
        <v>39457</v>
      </c>
      <c r="C4279" s="12" t="s">
        <v>5471</v>
      </c>
      <c r="D4279" s="5">
        <v>2500000</v>
      </c>
      <c r="E4279" s="5">
        <v>13011160</v>
      </c>
      <c r="F4279" s="5">
        <v>13881317</v>
      </c>
      <c r="G4279" s="5"/>
    </row>
    <row r="4280" spans="1:7">
      <c r="A4280" s="4">
        <v>4279</v>
      </c>
      <c r="B4280" s="6">
        <v>25934</v>
      </c>
      <c r="C4280" s="12" t="s">
        <v>5472</v>
      </c>
      <c r="D4280" s="5">
        <v>2500000</v>
      </c>
      <c r="E4280" s="5">
        <v>12300000</v>
      </c>
      <c r="F4280" s="5">
        <v>12300000</v>
      </c>
      <c r="G4280" s="5"/>
    </row>
    <row r="4281" spans="1:7">
      <c r="A4281" s="4">
        <v>4280</v>
      </c>
      <c r="B4281" s="6" t="s">
        <v>5473</v>
      </c>
      <c r="C4281" s="12" t="s">
        <v>5474</v>
      </c>
      <c r="D4281" s="5">
        <v>2500000</v>
      </c>
      <c r="E4281" s="5">
        <v>10000000</v>
      </c>
      <c r="F4281" s="5">
        <v>10000000</v>
      </c>
      <c r="G4281" s="5"/>
    </row>
    <row r="4282" spans="1:7">
      <c r="A4282" s="4">
        <v>4281</v>
      </c>
      <c r="B4282" s="6">
        <v>41313</v>
      </c>
      <c r="C4282" s="12" t="s">
        <v>5475</v>
      </c>
      <c r="D4282" s="5">
        <v>2500000</v>
      </c>
      <c r="E4282" s="5">
        <v>6852971</v>
      </c>
      <c r="F4282" s="5">
        <v>6916951</v>
      </c>
      <c r="G4282" s="5"/>
    </row>
    <row r="4283" spans="1:7">
      <c r="A4283" s="4">
        <v>4282</v>
      </c>
      <c r="B4283" s="6" t="s">
        <v>5476</v>
      </c>
      <c r="C4283" s="12" t="s">
        <v>5477</v>
      </c>
      <c r="D4283" s="5">
        <v>2500000</v>
      </c>
      <c r="E4283" s="5">
        <v>6401336</v>
      </c>
      <c r="F4283" s="5">
        <v>6401336</v>
      </c>
      <c r="G4283" s="5"/>
    </row>
    <row r="4284" spans="1:7">
      <c r="A4284" s="4">
        <v>4283</v>
      </c>
      <c r="B4284" s="6" t="s">
        <v>2657</v>
      </c>
      <c r="C4284" s="12" t="s">
        <v>5478</v>
      </c>
      <c r="D4284" s="5">
        <v>2500000</v>
      </c>
      <c r="E4284" s="5">
        <v>5274005</v>
      </c>
      <c r="F4284" s="5">
        <v>5677093</v>
      </c>
      <c r="G4284" s="5"/>
    </row>
    <row r="4285" spans="1:7">
      <c r="A4285" s="4">
        <v>4284</v>
      </c>
      <c r="B4285" s="6" t="s">
        <v>506</v>
      </c>
      <c r="C4285" s="12" t="s">
        <v>5479</v>
      </c>
      <c r="D4285" s="5">
        <v>2500000</v>
      </c>
      <c r="E4285" s="5">
        <v>3317468</v>
      </c>
      <c r="F4285" s="5">
        <v>4934356</v>
      </c>
      <c r="G4285" s="5"/>
    </row>
    <row r="4286" spans="1:7">
      <c r="A4286" s="4">
        <v>4285</v>
      </c>
      <c r="B4286" s="6">
        <v>37690</v>
      </c>
      <c r="C4286" s="12" t="s">
        <v>5480</v>
      </c>
      <c r="D4286" s="5">
        <v>2500000</v>
      </c>
      <c r="E4286" s="5">
        <v>2013052</v>
      </c>
      <c r="F4286" s="5">
        <v>2013052</v>
      </c>
      <c r="G4286" s="5"/>
    </row>
    <row r="4287" spans="1:7">
      <c r="A4287" s="4">
        <v>4286</v>
      </c>
      <c r="B4287" s="6" t="s">
        <v>812</v>
      </c>
      <c r="C4287" s="12" t="s">
        <v>5481</v>
      </c>
      <c r="D4287" s="5">
        <v>2500000</v>
      </c>
      <c r="E4287" s="5">
        <v>1282084</v>
      </c>
      <c r="F4287" s="5">
        <v>1687548</v>
      </c>
      <c r="G4287" s="5"/>
    </row>
    <row r="4288" spans="1:7">
      <c r="A4288" s="4">
        <v>4287</v>
      </c>
      <c r="B4288" s="6" t="s">
        <v>708</v>
      </c>
      <c r="C4288" s="12" t="s">
        <v>5482</v>
      </c>
      <c r="D4288" s="5">
        <v>2500000</v>
      </c>
      <c r="E4288" s="5">
        <v>1187266</v>
      </c>
      <c r="F4288" s="5">
        <v>1269705</v>
      </c>
      <c r="G4288" s="5"/>
    </row>
    <row r="4289" spans="1:7">
      <c r="A4289" s="4">
        <v>4288</v>
      </c>
      <c r="B4289" s="6" t="s">
        <v>729</v>
      </c>
      <c r="C4289" s="12" t="s">
        <v>5483</v>
      </c>
      <c r="D4289" s="5">
        <v>2500000</v>
      </c>
      <c r="E4289" s="5">
        <v>1094998</v>
      </c>
      <c r="F4289" s="5">
        <v>3838486</v>
      </c>
      <c r="G4289" s="5"/>
    </row>
    <row r="4290" spans="1:7">
      <c r="A4290" s="4">
        <v>4289</v>
      </c>
      <c r="B4290" s="6">
        <v>41277</v>
      </c>
      <c r="C4290" s="12" t="s">
        <v>5484</v>
      </c>
      <c r="D4290" s="5">
        <v>2500000</v>
      </c>
      <c r="E4290" s="5">
        <v>549632</v>
      </c>
      <c r="F4290" s="5">
        <v>549632</v>
      </c>
      <c r="G4290" s="5"/>
    </row>
    <row r="4291" spans="1:7">
      <c r="A4291" s="4">
        <v>4290</v>
      </c>
      <c r="B4291" s="6" t="s">
        <v>681</v>
      </c>
      <c r="C4291" s="12" t="s">
        <v>5485</v>
      </c>
      <c r="D4291" s="5">
        <v>2500000</v>
      </c>
      <c r="E4291" s="5">
        <v>432360</v>
      </c>
      <c r="F4291" s="5">
        <v>12267275</v>
      </c>
      <c r="G4291" s="5"/>
    </row>
    <row r="4292" spans="1:7">
      <c r="A4292" s="4">
        <v>4291</v>
      </c>
      <c r="B4292" s="6" t="s">
        <v>839</v>
      </c>
      <c r="C4292" s="12" t="s">
        <v>5486</v>
      </c>
      <c r="D4292" s="5">
        <v>2500000</v>
      </c>
      <c r="E4292" s="5">
        <v>349132</v>
      </c>
      <c r="F4292" s="5">
        <v>497195</v>
      </c>
      <c r="G4292" s="5"/>
    </row>
    <row r="4293" spans="1:7">
      <c r="A4293" s="4">
        <v>4292</v>
      </c>
      <c r="B4293" s="6">
        <v>40547</v>
      </c>
      <c r="C4293" s="12" t="s">
        <v>5487</v>
      </c>
      <c r="D4293" s="5">
        <v>2500000</v>
      </c>
      <c r="E4293" s="5">
        <v>327716</v>
      </c>
      <c r="F4293" s="5">
        <v>593933</v>
      </c>
      <c r="G4293" s="5"/>
    </row>
    <row r="4294" spans="1:7">
      <c r="A4294" s="4">
        <v>4293</v>
      </c>
      <c r="B4294" s="6" t="s">
        <v>30</v>
      </c>
      <c r="C4294" s="12" t="s">
        <v>5488</v>
      </c>
      <c r="D4294" s="5">
        <v>2500000</v>
      </c>
      <c r="E4294" s="5">
        <v>174255</v>
      </c>
      <c r="F4294" s="5">
        <v>174255</v>
      </c>
      <c r="G4294" s="5"/>
    </row>
    <row r="4295" spans="1:7">
      <c r="A4295" s="4">
        <v>4294</v>
      </c>
      <c r="B4295" s="6">
        <v>40425</v>
      </c>
      <c r="C4295" s="12" t="s">
        <v>5489</v>
      </c>
      <c r="D4295" s="5">
        <v>2500000</v>
      </c>
      <c r="E4295" s="5">
        <v>118666</v>
      </c>
      <c r="F4295" s="5">
        <v>118666</v>
      </c>
      <c r="G4295" s="5"/>
    </row>
    <row r="4296" spans="1:7">
      <c r="A4296" s="4">
        <v>4295</v>
      </c>
      <c r="B4296" s="6" t="s">
        <v>2881</v>
      </c>
      <c r="C4296" s="12" t="s">
        <v>5490</v>
      </c>
      <c r="D4296" s="5">
        <v>2500000</v>
      </c>
      <c r="E4296" s="5">
        <v>115504</v>
      </c>
      <c r="F4296" s="5">
        <v>507446</v>
      </c>
      <c r="G4296" s="5"/>
    </row>
    <row r="4297" spans="1:7">
      <c r="A4297" s="4">
        <v>4296</v>
      </c>
      <c r="B4297" s="6" t="s">
        <v>49</v>
      </c>
      <c r="C4297" s="12" t="s">
        <v>5491</v>
      </c>
      <c r="D4297" s="5">
        <v>2500000</v>
      </c>
      <c r="E4297" s="5">
        <v>100280</v>
      </c>
      <c r="F4297" s="5">
        <v>100280</v>
      </c>
      <c r="G4297" s="5"/>
    </row>
    <row r="4298" spans="1:7">
      <c r="A4298" s="4">
        <v>4297</v>
      </c>
      <c r="B4298" s="6" t="s">
        <v>1206</v>
      </c>
      <c r="C4298" s="12" t="s">
        <v>5492</v>
      </c>
      <c r="D4298" s="5">
        <v>2500000</v>
      </c>
      <c r="E4298" s="5">
        <v>80136</v>
      </c>
      <c r="F4298" s="5">
        <v>108907</v>
      </c>
      <c r="G4298" s="5"/>
    </row>
    <row r="4299" spans="1:7">
      <c r="A4299" s="4">
        <v>4298</v>
      </c>
      <c r="B4299" s="6" t="s">
        <v>2757</v>
      </c>
      <c r="C4299" s="12" t="s">
        <v>5493</v>
      </c>
      <c r="D4299" s="5">
        <v>2500000</v>
      </c>
      <c r="E4299" s="5">
        <v>72210</v>
      </c>
      <c r="F4299" s="5">
        <v>72260</v>
      </c>
      <c r="G4299" s="5"/>
    </row>
    <row r="4300" spans="1:7">
      <c r="A4300" s="4">
        <v>4299</v>
      </c>
      <c r="B4300" s="6" t="s">
        <v>1953</v>
      </c>
      <c r="C4300" s="12" t="s">
        <v>5494</v>
      </c>
      <c r="D4300" s="5">
        <v>2500000</v>
      </c>
      <c r="E4300" s="5">
        <v>35017</v>
      </c>
      <c r="F4300" s="5">
        <v>35017</v>
      </c>
      <c r="G4300" s="5"/>
    </row>
    <row r="4301" spans="1:7">
      <c r="A4301" s="4">
        <v>4300</v>
      </c>
      <c r="B4301" s="6">
        <v>36747</v>
      </c>
      <c r="C4301" s="12" t="s">
        <v>5495</v>
      </c>
      <c r="D4301" s="5">
        <v>2500000</v>
      </c>
      <c r="E4301" s="5">
        <v>9598</v>
      </c>
      <c r="F4301" s="5">
        <v>9598</v>
      </c>
      <c r="G4301" s="5"/>
    </row>
    <row r="4302" spans="1:7">
      <c r="A4302" s="4">
        <v>4301</v>
      </c>
      <c r="B4302" s="6" t="s">
        <v>2045</v>
      </c>
      <c r="C4302" s="12" t="s">
        <v>5496</v>
      </c>
      <c r="D4302" s="5">
        <v>2500000</v>
      </c>
      <c r="E4302" s="4">
        <v>0</v>
      </c>
      <c r="F4302" s="4">
        <v>0</v>
      </c>
    </row>
    <row r="4303" spans="1:7">
      <c r="A4303" s="4">
        <v>4302</v>
      </c>
      <c r="B4303" s="6" t="s">
        <v>87</v>
      </c>
      <c r="C4303" s="12" t="s">
        <v>5497</v>
      </c>
      <c r="D4303" s="5">
        <v>2500000</v>
      </c>
      <c r="E4303" s="4">
        <v>0</v>
      </c>
      <c r="F4303" s="4">
        <v>0</v>
      </c>
    </row>
    <row r="4304" spans="1:7">
      <c r="A4304" s="4">
        <v>4303</v>
      </c>
      <c r="B4304" s="6" t="s">
        <v>2484</v>
      </c>
      <c r="C4304" s="12" t="s">
        <v>5498</v>
      </c>
      <c r="D4304" s="5">
        <v>2500000</v>
      </c>
      <c r="E4304" s="4">
        <v>0</v>
      </c>
      <c r="F4304" s="4">
        <v>0</v>
      </c>
    </row>
    <row r="4305" spans="1:7">
      <c r="A4305" s="4">
        <v>4304</v>
      </c>
      <c r="B4305" s="6">
        <v>42070</v>
      </c>
      <c r="C4305" s="12" t="s">
        <v>5499</v>
      </c>
      <c r="D4305" s="5">
        <v>2500000</v>
      </c>
      <c r="E4305" s="4">
        <v>0</v>
      </c>
      <c r="F4305" s="4">
        <v>0</v>
      </c>
    </row>
    <row r="4306" spans="1:7">
      <c r="A4306" s="4">
        <v>4305</v>
      </c>
      <c r="B4306" s="6" t="s">
        <v>3276</v>
      </c>
      <c r="C4306" s="12" t="s">
        <v>5500</v>
      </c>
      <c r="D4306" s="5">
        <v>2500000</v>
      </c>
      <c r="E4306" s="4">
        <v>0</v>
      </c>
      <c r="F4306" s="4">
        <v>0</v>
      </c>
    </row>
    <row r="4307" spans="1:7">
      <c r="A4307" s="4">
        <v>4306</v>
      </c>
      <c r="B4307" s="6" t="s">
        <v>5501</v>
      </c>
      <c r="C4307" s="12" t="s">
        <v>5502</v>
      </c>
      <c r="D4307" s="5">
        <v>2500000</v>
      </c>
      <c r="E4307" s="4">
        <v>0</v>
      </c>
      <c r="F4307" s="4">
        <v>0</v>
      </c>
    </row>
    <row r="4308" spans="1:7">
      <c r="A4308" s="4">
        <v>4307</v>
      </c>
      <c r="B4308" s="6">
        <v>42409</v>
      </c>
      <c r="C4308" s="12" t="s">
        <v>5503</v>
      </c>
      <c r="D4308" s="5">
        <v>2500000</v>
      </c>
      <c r="E4308" s="4">
        <v>0</v>
      </c>
      <c r="F4308" s="4">
        <v>0</v>
      </c>
    </row>
    <row r="4309" spans="1:7">
      <c r="A4309" s="4">
        <v>4308</v>
      </c>
      <c r="B4309" s="6">
        <v>42402</v>
      </c>
      <c r="C4309" s="12" t="s">
        <v>5504</v>
      </c>
      <c r="D4309" s="5">
        <v>2500000</v>
      </c>
      <c r="E4309" s="4">
        <v>0</v>
      </c>
      <c r="F4309" s="4">
        <v>0</v>
      </c>
    </row>
    <row r="4310" spans="1:7">
      <c r="A4310" s="4">
        <v>4309</v>
      </c>
      <c r="B4310" s="6" t="s">
        <v>1226</v>
      </c>
      <c r="C4310" s="12" t="s">
        <v>5505</v>
      </c>
      <c r="D4310" s="5">
        <v>2450000</v>
      </c>
      <c r="E4310" s="5">
        <v>180237</v>
      </c>
      <c r="F4310" s="5">
        <v>182358</v>
      </c>
      <c r="G4310" s="5"/>
    </row>
    <row r="4311" spans="1:7">
      <c r="A4311" s="4">
        <v>4310</v>
      </c>
      <c r="B4311" s="6" t="s">
        <v>5506</v>
      </c>
      <c r="C4311" s="12" t="s">
        <v>5507</v>
      </c>
      <c r="D4311" s="5">
        <v>2400000</v>
      </c>
      <c r="E4311" s="5">
        <v>5691854</v>
      </c>
      <c r="F4311" s="5">
        <v>5691854</v>
      </c>
      <c r="G4311" s="5"/>
    </row>
    <row r="4312" spans="1:7">
      <c r="A4312" s="4">
        <v>4311</v>
      </c>
      <c r="B4312" s="6">
        <v>39203</v>
      </c>
      <c r="C4312" s="12" t="s">
        <v>5508</v>
      </c>
      <c r="D4312" s="5">
        <v>2400000</v>
      </c>
      <c r="E4312" s="5">
        <v>1008849</v>
      </c>
      <c r="F4312" s="5">
        <v>1420418</v>
      </c>
      <c r="G4312" s="5"/>
    </row>
    <row r="4313" spans="1:7">
      <c r="A4313" s="4">
        <v>4312</v>
      </c>
      <c r="B4313" s="6">
        <v>38726</v>
      </c>
      <c r="C4313" s="12" t="s">
        <v>5509</v>
      </c>
      <c r="D4313" s="5">
        <v>2400000</v>
      </c>
      <c r="E4313" s="5">
        <v>444093</v>
      </c>
      <c r="F4313" s="5">
        <v>500296</v>
      </c>
      <c r="G4313" s="5"/>
    </row>
    <row r="4314" spans="1:7">
      <c r="A4314" s="4">
        <v>4313</v>
      </c>
      <c r="B4314" s="6" t="s">
        <v>1809</v>
      </c>
      <c r="C4314" s="12" t="s">
        <v>5510</v>
      </c>
      <c r="D4314" s="5">
        <v>2400000</v>
      </c>
      <c r="E4314" s="4">
        <v>0</v>
      </c>
      <c r="F4314" s="4">
        <v>0</v>
      </c>
    </row>
    <row r="4315" spans="1:7">
      <c r="A4315" s="4">
        <v>4314</v>
      </c>
      <c r="B4315" s="6" t="s">
        <v>5511</v>
      </c>
      <c r="C4315" s="12" t="s">
        <v>5512</v>
      </c>
      <c r="D4315" s="5">
        <v>2380000</v>
      </c>
      <c r="E4315" s="5">
        <v>327919</v>
      </c>
      <c r="F4315" s="5">
        <v>8739576</v>
      </c>
      <c r="G4315" s="5"/>
    </row>
    <row r="4316" spans="1:7">
      <c r="A4316" s="4">
        <v>4315</v>
      </c>
      <c r="B4316" s="6">
        <v>16072</v>
      </c>
      <c r="C4316" s="12" t="s">
        <v>5513</v>
      </c>
      <c r="D4316" s="5">
        <v>2361000</v>
      </c>
      <c r="E4316" s="5">
        <v>3500000</v>
      </c>
      <c r="F4316" s="5">
        <v>3500000</v>
      </c>
      <c r="G4316" s="5"/>
    </row>
    <row r="4317" spans="1:7">
      <c r="A4317" s="4">
        <v>4316</v>
      </c>
      <c r="B4317" s="6" t="s">
        <v>425</v>
      </c>
      <c r="C4317" s="12" t="s">
        <v>5514</v>
      </c>
      <c r="D4317" s="5">
        <v>2300000</v>
      </c>
      <c r="E4317" s="5">
        <v>12985600</v>
      </c>
      <c r="F4317" s="5">
        <v>14305540</v>
      </c>
      <c r="G4317" s="5"/>
    </row>
    <row r="4318" spans="1:7">
      <c r="A4318" s="4">
        <v>4317</v>
      </c>
      <c r="B4318" s="6" t="s">
        <v>5515</v>
      </c>
      <c r="C4318" s="12" t="s">
        <v>5516</v>
      </c>
      <c r="D4318" s="5">
        <v>2300000</v>
      </c>
      <c r="E4318" s="5">
        <v>11000000</v>
      </c>
      <c r="F4318" s="5">
        <v>11000000</v>
      </c>
      <c r="G4318" s="5"/>
    </row>
    <row r="4319" spans="1:7">
      <c r="A4319" s="4">
        <v>4318</v>
      </c>
      <c r="B4319" s="6">
        <v>35800</v>
      </c>
      <c r="C4319" s="12" t="s">
        <v>5517</v>
      </c>
      <c r="D4319" s="5">
        <v>2300000</v>
      </c>
      <c r="E4319" s="5">
        <v>574838</v>
      </c>
      <c r="F4319" s="5">
        <v>574838</v>
      </c>
      <c r="G4319" s="5"/>
    </row>
    <row r="4320" spans="1:7">
      <c r="A4320" s="4">
        <v>4319</v>
      </c>
      <c r="B4320" s="6" t="s">
        <v>1887</v>
      </c>
      <c r="C4320" s="12" t="s">
        <v>5518</v>
      </c>
      <c r="D4320" s="5">
        <v>2300000</v>
      </c>
      <c r="E4320" s="5">
        <v>29384</v>
      </c>
      <c r="F4320" s="5">
        <v>29384</v>
      </c>
      <c r="G4320" s="5"/>
    </row>
    <row r="4321" spans="1:7">
      <c r="A4321" s="4">
        <v>4320</v>
      </c>
      <c r="B4321" s="6" t="s">
        <v>5519</v>
      </c>
      <c r="C4321" s="12" t="s">
        <v>5520</v>
      </c>
      <c r="D4321" s="5">
        <v>2300000</v>
      </c>
      <c r="E4321" s="4">
        <v>0</v>
      </c>
      <c r="F4321" s="4">
        <v>0</v>
      </c>
    </row>
    <row r="4322" spans="1:7">
      <c r="A4322" s="4">
        <v>4321</v>
      </c>
      <c r="B4322" s="6" t="s">
        <v>5521</v>
      </c>
      <c r="C4322" s="12" t="s">
        <v>5522</v>
      </c>
      <c r="D4322" s="5">
        <v>2300000</v>
      </c>
      <c r="E4322" s="4">
        <v>0</v>
      </c>
      <c r="F4322" s="4">
        <v>0</v>
      </c>
    </row>
    <row r="4323" spans="1:7">
      <c r="A4323" s="4">
        <v>4322</v>
      </c>
      <c r="B4323" s="6" t="s">
        <v>5523</v>
      </c>
      <c r="C4323" s="12" t="s">
        <v>5524</v>
      </c>
      <c r="D4323" s="5">
        <v>2300000</v>
      </c>
      <c r="E4323" s="4">
        <v>0</v>
      </c>
      <c r="F4323" s="4">
        <v>0</v>
      </c>
    </row>
    <row r="4324" spans="1:7">
      <c r="A4324" s="4">
        <v>4323</v>
      </c>
      <c r="B4324" s="6" t="s">
        <v>5525</v>
      </c>
      <c r="C4324" s="12" t="s">
        <v>5526</v>
      </c>
      <c r="D4324" s="5">
        <v>2280000</v>
      </c>
      <c r="E4324" s="5">
        <v>83320000</v>
      </c>
      <c r="F4324" s="5">
        <v>83320000</v>
      </c>
      <c r="G4324" s="5"/>
    </row>
    <row r="4325" spans="1:7">
      <c r="A4325" s="4">
        <v>4324</v>
      </c>
      <c r="B4325" s="6" t="s">
        <v>5062</v>
      </c>
      <c r="C4325" s="12" t="s">
        <v>5527</v>
      </c>
      <c r="D4325" s="5">
        <v>2250000</v>
      </c>
      <c r="E4325" s="5">
        <v>36690067</v>
      </c>
      <c r="F4325" s="5">
        <v>36690067</v>
      </c>
      <c r="G4325" s="5"/>
    </row>
    <row r="4326" spans="1:7">
      <c r="A4326" s="4">
        <v>4325</v>
      </c>
      <c r="B4326" s="6">
        <v>26186</v>
      </c>
      <c r="C4326" s="12" t="s">
        <v>5528</v>
      </c>
      <c r="D4326" s="5">
        <v>2200000</v>
      </c>
      <c r="E4326" s="5">
        <v>41158757</v>
      </c>
      <c r="F4326" s="5">
        <v>41158757</v>
      </c>
      <c r="G4326" s="5"/>
    </row>
    <row r="4327" spans="1:7">
      <c r="A4327" s="4">
        <v>4326</v>
      </c>
      <c r="B4327" s="6" t="s">
        <v>4187</v>
      </c>
      <c r="C4327" s="12" t="s">
        <v>5529</v>
      </c>
      <c r="D4327" s="5">
        <v>2200000</v>
      </c>
      <c r="E4327" s="5">
        <v>21930418</v>
      </c>
      <c r="F4327" s="5">
        <v>21930418</v>
      </c>
      <c r="G4327" s="5"/>
    </row>
    <row r="4328" spans="1:7">
      <c r="A4328" s="4">
        <v>4327</v>
      </c>
      <c r="B4328" s="6">
        <v>39327</v>
      </c>
      <c r="C4328" s="12" t="s">
        <v>5530</v>
      </c>
      <c r="D4328" s="5">
        <v>2200000</v>
      </c>
      <c r="E4328" s="5">
        <v>388390</v>
      </c>
      <c r="F4328" s="5">
        <v>388390</v>
      </c>
      <c r="G4328" s="5"/>
    </row>
    <row r="4329" spans="1:7">
      <c r="A4329" s="4">
        <v>4328</v>
      </c>
      <c r="B4329" s="6" t="s">
        <v>1526</v>
      </c>
      <c r="C4329" s="12" t="s">
        <v>5531</v>
      </c>
      <c r="D4329" s="5">
        <v>2200000</v>
      </c>
      <c r="E4329" s="4">
        <v>0</v>
      </c>
      <c r="F4329" s="4">
        <v>0</v>
      </c>
    </row>
    <row r="4330" spans="1:7">
      <c r="A4330" s="4">
        <v>4329</v>
      </c>
      <c r="B4330" s="6">
        <v>16438</v>
      </c>
      <c r="C4330" s="12" t="s">
        <v>5532</v>
      </c>
      <c r="D4330" s="5">
        <v>2160000</v>
      </c>
      <c r="E4330" s="5">
        <v>9132000</v>
      </c>
      <c r="F4330" s="5">
        <v>9132000</v>
      </c>
      <c r="G4330" s="5"/>
    </row>
    <row r="4331" spans="1:7">
      <c r="A4331" s="4">
        <v>4330</v>
      </c>
      <c r="B4331" s="6" t="s">
        <v>3757</v>
      </c>
      <c r="C4331" s="12" t="s">
        <v>5533</v>
      </c>
      <c r="D4331" s="5">
        <v>2160000</v>
      </c>
      <c r="E4331" s="4">
        <v>0</v>
      </c>
      <c r="F4331" s="5">
        <v>37865</v>
      </c>
      <c r="G4331" s="5"/>
    </row>
    <row r="4332" spans="1:7">
      <c r="A4332" s="4">
        <v>4331</v>
      </c>
      <c r="B4332" s="6">
        <v>39639</v>
      </c>
      <c r="C4332" s="12" t="s">
        <v>5534</v>
      </c>
      <c r="D4332" s="5">
        <v>2150000</v>
      </c>
      <c r="E4332" s="4">
        <v>0</v>
      </c>
      <c r="F4332" s="4">
        <v>0</v>
      </c>
    </row>
    <row r="4333" spans="1:7">
      <c r="A4333" s="4">
        <v>4332</v>
      </c>
      <c r="B4333" s="6" t="s">
        <v>5535</v>
      </c>
      <c r="C4333" s="12" t="s">
        <v>5536</v>
      </c>
      <c r="D4333" s="5">
        <v>2100000</v>
      </c>
      <c r="E4333" s="5">
        <v>23600000</v>
      </c>
      <c r="F4333" s="5">
        <v>23600000</v>
      </c>
      <c r="G4333" s="5"/>
    </row>
    <row r="4334" spans="1:7">
      <c r="A4334" s="4">
        <v>4333</v>
      </c>
      <c r="B4334" s="6" t="s">
        <v>997</v>
      </c>
      <c r="C4334" s="12" t="s">
        <v>5537</v>
      </c>
      <c r="D4334" s="5">
        <v>2100000</v>
      </c>
      <c r="E4334" s="5">
        <v>881824</v>
      </c>
      <c r="F4334" s="5">
        <v>1381824</v>
      </c>
      <c r="G4334" s="5"/>
    </row>
    <row r="4335" spans="1:7">
      <c r="A4335" s="4">
        <v>4334</v>
      </c>
      <c r="B4335" s="6" t="s">
        <v>5538</v>
      </c>
      <c r="C4335" s="12" t="s">
        <v>5539</v>
      </c>
      <c r="D4335" s="5">
        <v>2100000</v>
      </c>
      <c r="E4335" s="5">
        <v>313436</v>
      </c>
      <c r="F4335" s="5">
        <v>313436</v>
      </c>
      <c r="G4335" s="5"/>
    </row>
    <row r="4336" spans="1:7">
      <c r="A4336" s="4">
        <v>4335</v>
      </c>
      <c r="B4336" s="6" t="s">
        <v>5540</v>
      </c>
      <c r="C4336" s="12" t="s">
        <v>5541</v>
      </c>
      <c r="D4336" s="5">
        <v>2100000</v>
      </c>
      <c r="E4336" s="5">
        <v>3330</v>
      </c>
      <c r="F4336" s="5">
        <v>3330</v>
      </c>
      <c r="G4336" s="5"/>
    </row>
    <row r="4337" spans="1:7">
      <c r="A4337" s="4">
        <v>4336</v>
      </c>
      <c r="B4337" s="6" t="s">
        <v>5542</v>
      </c>
      <c r="C4337" s="12" t="s">
        <v>5543</v>
      </c>
      <c r="D4337" s="5">
        <v>2100000</v>
      </c>
      <c r="E4337" s="4">
        <v>0</v>
      </c>
      <c r="F4337" s="5">
        <v>23266821</v>
      </c>
      <c r="G4337" s="5"/>
    </row>
    <row r="4338" spans="1:7">
      <c r="A4338" s="4">
        <v>4337</v>
      </c>
      <c r="B4338" s="6" t="s">
        <v>828</v>
      </c>
      <c r="C4338" s="12" t="s">
        <v>5544</v>
      </c>
      <c r="D4338" s="5">
        <v>2100000</v>
      </c>
      <c r="E4338" s="4">
        <v>0</v>
      </c>
      <c r="F4338" s="4">
        <v>0</v>
      </c>
    </row>
    <row r="4339" spans="1:7">
      <c r="A4339" s="4">
        <v>4338</v>
      </c>
      <c r="B4339" s="6" t="s">
        <v>2484</v>
      </c>
      <c r="C4339" s="12" t="s">
        <v>5545</v>
      </c>
      <c r="D4339" s="5">
        <v>2100000</v>
      </c>
      <c r="E4339" s="4">
        <v>0</v>
      </c>
      <c r="F4339" s="4">
        <v>0</v>
      </c>
    </row>
    <row r="4340" spans="1:7">
      <c r="A4340" s="4">
        <v>4339</v>
      </c>
      <c r="B4340" s="6">
        <v>42165</v>
      </c>
      <c r="C4340" s="12" t="s">
        <v>5546</v>
      </c>
      <c r="D4340" s="5">
        <v>2100000</v>
      </c>
      <c r="E4340" s="4">
        <v>0</v>
      </c>
      <c r="F4340" s="4">
        <v>0</v>
      </c>
    </row>
    <row r="4341" spans="1:7">
      <c r="A4341" s="4">
        <v>4340</v>
      </c>
      <c r="B4341" s="6" t="s">
        <v>5521</v>
      </c>
      <c r="C4341" s="12" t="s">
        <v>5547</v>
      </c>
      <c r="D4341" s="5">
        <v>2100000</v>
      </c>
      <c r="E4341" s="4">
        <v>0</v>
      </c>
      <c r="F4341" s="4">
        <v>0</v>
      </c>
    </row>
    <row r="4342" spans="1:7">
      <c r="A4342" s="4">
        <v>4341</v>
      </c>
      <c r="B4342" s="6" t="s">
        <v>1543</v>
      </c>
      <c r="C4342" s="12" t="s">
        <v>5548</v>
      </c>
      <c r="D4342" s="5">
        <v>2000000</v>
      </c>
      <c r="E4342" s="5">
        <v>34522221</v>
      </c>
      <c r="F4342" s="5">
        <v>35185884</v>
      </c>
      <c r="G4342" s="5"/>
    </row>
    <row r="4343" spans="1:7">
      <c r="A4343" s="4">
        <v>4342</v>
      </c>
      <c r="B4343" s="6">
        <v>23593</v>
      </c>
      <c r="C4343" s="12" t="s">
        <v>5549</v>
      </c>
      <c r="D4343" s="5">
        <v>2000000</v>
      </c>
      <c r="E4343" s="5">
        <v>24800000</v>
      </c>
      <c r="F4343" s="5">
        <v>78900000</v>
      </c>
      <c r="G4343" s="5"/>
    </row>
    <row r="4344" spans="1:7">
      <c r="A4344" s="4">
        <v>4343</v>
      </c>
      <c r="B4344" s="6" t="s">
        <v>5550</v>
      </c>
      <c r="C4344" s="12" t="s">
        <v>5551</v>
      </c>
      <c r="D4344" s="5">
        <v>2000000</v>
      </c>
      <c r="E4344" s="5">
        <v>24600832</v>
      </c>
      <c r="F4344" s="5">
        <v>24600832</v>
      </c>
      <c r="G4344" s="5"/>
    </row>
    <row r="4345" spans="1:7">
      <c r="A4345" s="4">
        <v>4344</v>
      </c>
      <c r="B4345" s="6">
        <v>16803</v>
      </c>
      <c r="C4345" s="12" t="s">
        <v>3298</v>
      </c>
      <c r="D4345" s="5">
        <v>2000000</v>
      </c>
      <c r="E4345" s="5">
        <v>24464742</v>
      </c>
      <c r="F4345" s="5">
        <v>24464742</v>
      </c>
      <c r="G4345" s="5"/>
    </row>
    <row r="4346" spans="1:7">
      <c r="A4346" s="4">
        <v>4345</v>
      </c>
      <c r="B4346" s="6">
        <v>24511</v>
      </c>
      <c r="C4346" s="12" t="s">
        <v>5552</v>
      </c>
      <c r="D4346" s="5">
        <v>2000000</v>
      </c>
      <c r="E4346" s="5">
        <v>24379978</v>
      </c>
      <c r="F4346" s="5">
        <v>24379978</v>
      </c>
      <c r="G4346" s="5"/>
    </row>
    <row r="4347" spans="1:7">
      <c r="A4347" s="4">
        <v>4346</v>
      </c>
      <c r="B4347" s="6" t="s">
        <v>5553</v>
      </c>
      <c r="C4347" s="12" t="s">
        <v>5554</v>
      </c>
      <c r="D4347" s="5">
        <v>2000000</v>
      </c>
      <c r="E4347" s="5">
        <v>18344729</v>
      </c>
      <c r="F4347" s="5">
        <v>18344729</v>
      </c>
      <c r="G4347" s="5"/>
    </row>
    <row r="4348" spans="1:7">
      <c r="A4348" s="4">
        <v>4347</v>
      </c>
      <c r="B4348" s="6">
        <v>26611</v>
      </c>
      <c r="C4348" s="12" t="s">
        <v>5555</v>
      </c>
      <c r="D4348" s="5">
        <v>2000000</v>
      </c>
      <c r="E4348" s="5">
        <v>18016290</v>
      </c>
      <c r="F4348" s="5">
        <v>18016290</v>
      </c>
      <c r="G4348" s="5"/>
    </row>
    <row r="4349" spans="1:7">
      <c r="A4349" s="4">
        <v>4348</v>
      </c>
      <c r="B4349" s="6" t="s">
        <v>549</v>
      </c>
      <c r="C4349" s="12" t="s">
        <v>5556</v>
      </c>
      <c r="D4349" s="5">
        <v>2000000</v>
      </c>
      <c r="E4349" s="5">
        <v>14674077</v>
      </c>
      <c r="F4349" s="5">
        <v>20649774</v>
      </c>
      <c r="G4349" s="5"/>
    </row>
    <row r="4350" spans="1:7">
      <c r="A4350" s="4">
        <v>4349</v>
      </c>
      <c r="B4350" s="6" t="s">
        <v>5557</v>
      </c>
      <c r="C4350" s="12" t="s">
        <v>5558</v>
      </c>
      <c r="D4350" s="5">
        <v>2000000</v>
      </c>
      <c r="E4350" s="5">
        <v>13129846</v>
      </c>
      <c r="F4350" s="5">
        <v>13129846</v>
      </c>
      <c r="G4350" s="5"/>
    </row>
    <row r="4351" spans="1:7">
      <c r="A4351" s="4">
        <v>4350</v>
      </c>
      <c r="B4351" s="6">
        <v>41155</v>
      </c>
      <c r="C4351" s="12" t="s">
        <v>5559</v>
      </c>
      <c r="D4351" s="5">
        <v>2000000</v>
      </c>
      <c r="E4351" s="5">
        <v>12739737</v>
      </c>
      <c r="F4351" s="5">
        <v>16610760</v>
      </c>
      <c r="G4351" s="5"/>
    </row>
    <row r="4352" spans="1:7">
      <c r="A4352" s="4">
        <v>4351</v>
      </c>
      <c r="B4352" s="6" t="s">
        <v>1599</v>
      </c>
      <c r="C4352" s="12" t="s">
        <v>5560</v>
      </c>
      <c r="D4352" s="5">
        <v>2000000</v>
      </c>
      <c r="E4352" s="5">
        <v>11546543</v>
      </c>
      <c r="F4352" s="5">
        <v>11546543</v>
      </c>
      <c r="G4352" s="5"/>
    </row>
    <row r="4353" spans="1:7">
      <c r="A4353" s="4">
        <v>4352</v>
      </c>
      <c r="B4353" s="6">
        <v>36382</v>
      </c>
      <c r="C4353" s="12" t="s">
        <v>5561</v>
      </c>
      <c r="D4353" s="5">
        <v>2000000</v>
      </c>
      <c r="E4353" s="5">
        <v>11540607</v>
      </c>
      <c r="F4353" s="5">
        <v>20741000</v>
      </c>
      <c r="G4353" s="5"/>
    </row>
    <row r="4354" spans="1:7">
      <c r="A4354" s="4">
        <v>4353</v>
      </c>
      <c r="B4354" s="6">
        <v>39327</v>
      </c>
      <c r="C4354" s="12" t="s">
        <v>5562</v>
      </c>
      <c r="D4354" s="5">
        <v>2000000</v>
      </c>
      <c r="E4354" s="5">
        <v>11284657</v>
      </c>
      <c r="F4354" s="5">
        <v>81197047</v>
      </c>
      <c r="G4354" s="5"/>
    </row>
    <row r="4355" spans="1:7">
      <c r="A4355" s="4">
        <v>4354</v>
      </c>
      <c r="B4355" s="6">
        <v>22647</v>
      </c>
      <c r="C4355" s="12" t="s">
        <v>1376</v>
      </c>
      <c r="D4355" s="5">
        <v>2000000</v>
      </c>
      <c r="E4355" s="5">
        <v>9250000</v>
      </c>
      <c r="F4355" s="5">
        <v>9250000</v>
      </c>
      <c r="G4355" s="5"/>
    </row>
    <row r="4356" spans="1:7">
      <c r="A4356" s="4">
        <v>4355</v>
      </c>
      <c r="B4356" s="6">
        <v>14611</v>
      </c>
      <c r="C4356" s="12" t="s">
        <v>5563</v>
      </c>
      <c r="D4356" s="5">
        <v>2000000</v>
      </c>
      <c r="E4356" s="5">
        <v>9172000</v>
      </c>
      <c r="F4356" s="5">
        <v>9172000</v>
      </c>
      <c r="G4356" s="5"/>
    </row>
    <row r="4357" spans="1:7">
      <c r="A4357" s="4">
        <v>4356</v>
      </c>
      <c r="B4357" s="6">
        <v>17168</v>
      </c>
      <c r="C4357" s="12" t="s">
        <v>5564</v>
      </c>
      <c r="D4357" s="5">
        <v>2000000</v>
      </c>
      <c r="E4357" s="5">
        <v>7800000</v>
      </c>
      <c r="F4357" s="5">
        <v>7800000</v>
      </c>
      <c r="G4357" s="5"/>
    </row>
    <row r="4358" spans="1:7">
      <c r="A4358" s="4">
        <v>4357</v>
      </c>
      <c r="B4358" s="6" t="s">
        <v>5565</v>
      </c>
      <c r="C4358" s="12" t="s">
        <v>5566</v>
      </c>
      <c r="D4358" s="5">
        <v>2000000</v>
      </c>
      <c r="E4358" s="5">
        <v>7600000</v>
      </c>
      <c r="F4358" s="5">
        <v>7600000</v>
      </c>
      <c r="G4358" s="5"/>
    </row>
    <row r="4359" spans="1:7">
      <c r="A4359" s="4">
        <v>4358</v>
      </c>
      <c r="B4359" s="6" t="s">
        <v>5567</v>
      </c>
      <c r="C4359" s="12" t="s">
        <v>5568</v>
      </c>
      <c r="D4359" s="5">
        <v>2000000</v>
      </c>
      <c r="E4359" s="5">
        <v>7369373</v>
      </c>
      <c r="F4359" s="5">
        <v>7369373</v>
      </c>
      <c r="G4359" s="5"/>
    </row>
    <row r="4360" spans="1:7">
      <c r="A4360" s="4">
        <v>4359</v>
      </c>
      <c r="B4360" s="6" t="s">
        <v>616</v>
      </c>
      <c r="C4360" s="12" t="s">
        <v>5569</v>
      </c>
      <c r="D4360" s="5">
        <v>2000000</v>
      </c>
      <c r="E4360" s="5">
        <v>7301288</v>
      </c>
      <c r="F4360" s="5">
        <v>17403168</v>
      </c>
      <c r="G4360" s="5"/>
    </row>
    <row r="4361" spans="1:7">
      <c r="A4361" s="4">
        <v>4360</v>
      </c>
      <c r="B4361" s="6" t="s">
        <v>918</v>
      </c>
      <c r="C4361" s="12" t="s">
        <v>5570</v>
      </c>
      <c r="D4361" s="5">
        <v>2000000</v>
      </c>
      <c r="E4361" s="5">
        <v>6719300</v>
      </c>
      <c r="F4361" s="5">
        <v>7756617</v>
      </c>
      <c r="G4361" s="5"/>
    </row>
    <row r="4362" spans="1:7">
      <c r="A4362" s="4">
        <v>4361</v>
      </c>
      <c r="B4362" s="6">
        <v>40488</v>
      </c>
      <c r="C4362" s="12" t="s">
        <v>5571</v>
      </c>
      <c r="D4362" s="5">
        <v>2000000</v>
      </c>
      <c r="E4362" s="5">
        <v>6531503</v>
      </c>
      <c r="F4362" s="5">
        <v>16131551</v>
      </c>
      <c r="G4362" s="5"/>
    </row>
    <row r="4363" spans="1:7">
      <c r="A4363" s="4">
        <v>4362</v>
      </c>
      <c r="B4363" s="6" t="s">
        <v>2635</v>
      </c>
      <c r="C4363" s="12" t="s">
        <v>5572</v>
      </c>
      <c r="D4363" s="5">
        <v>2000000</v>
      </c>
      <c r="E4363" s="5">
        <v>6003587</v>
      </c>
      <c r="F4363" s="5">
        <v>8685632</v>
      </c>
      <c r="G4363" s="5"/>
    </row>
    <row r="4364" spans="1:7">
      <c r="A4364" s="4">
        <v>4363</v>
      </c>
      <c r="B4364" s="6">
        <v>38024</v>
      </c>
      <c r="C4364" s="12" t="s">
        <v>5573</v>
      </c>
      <c r="D4364" s="5">
        <v>2000000</v>
      </c>
      <c r="E4364" s="5">
        <v>5792822</v>
      </c>
      <c r="F4364" s="5">
        <v>11293790</v>
      </c>
      <c r="G4364" s="5"/>
    </row>
    <row r="4365" spans="1:7">
      <c r="A4365" s="4">
        <v>4364</v>
      </c>
      <c r="B4365" s="6" t="s">
        <v>2081</v>
      </c>
      <c r="C4365" s="12" t="s">
        <v>5574</v>
      </c>
      <c r="D4365" s="5">
        <v>2000000</v>
      </c>
      <c r="E4365" s="5">
        <v>5383834</v>
      </c>
      <c r="F4365" s="5">
        <v>20883834</v>
      </c>
      <c r="G4365" s="5"/>
    </row>
    <row r="4366" spans="1:7">
      <c r="A4366" s="4">
        <v>4365</v>
      </c>
      <c r="B4366" s="6" t="s">
        <v>5575</v>
      </c>
      <c r="C4366" s="12" t="s">
        <v>5576</v>
      </c>
      <c r="D4366" s="5">
        <v>2000000</v>
      </c>
      <c r="E4366" s="5">
        <v>4601043</v>
      </c>
      <c r="F4366" s="5">
        <v>9505996</v>
      </c>
      <c r="G4366" s="5"/>
    </row>
    <row r="4367" spans="1:7">
      <c r="A4367" s="4">
        <v>4366</v>
      </c>
      <c r="B4367" s="6" t="s">
        <v>2889</v>
      </c>
      <c r="C4367" s="12" t="s">
        <v>5577</v>
      </c>
      <c r="D4367" s="5">
        <v>2000000</v>
      </c>
      <c r="E4367" s="5">
        <v>4593598</v>
      </c>
      <c r="F4367" s="5">
        <v>15396525</v>
      </c>
      <c r="G4367" s="5"/>
    </row>
    <row r="4368" spans="1:7">
      <c r="A4368" s="4">
        <v>4367</v>
      </c>
      <c r="B4368" s="6">
        <v>40400</v>
      </c>
      <c r="C4368" s="12" t="s">
        <v>5578</v>
      </c>
      <c r="D4368" s="5">
        <v>2000000</v>
      </c>
      <c r="E4368" s="5">
        <v>4311834</v>
      </c>
      <c r="F4368" s="5">
        <v>7799257</v>
      </c>
      <c r="G4368" s="5"/>
    </row>
    <row r="4369" spans="1:7">
      <c r="A4369" s="4">
        <v>4368</v>
      </c>
      <c r="B4369" s="6">
        <v>13881</v>
      </c>
      <c r="C4369" s="12" t="s">
        <v>5579</v>
      </c>
      <c r="D4369" s="5">
        <v>2000000</v>
      </c>
      <c r="E4369" s="5">
        <v>4000000</v>
      </c>
      <c r="F4369" s="5">
        <v>4000000</v>
      </c>
      <c r="G4369" s="5"/>
    </row>
    <row r="4370" spans="1:7">
      <c r="A4370" s="4">
        <v>4369</v>
      </c>
      <c r="B4370" s="6" t="s">
        <v>4228</v>
      </c>
      <c r="C4370" s="12" t="s">
        <v>5580</v>
      </c>
      <c r="D4370" s="5">
        <v>2000000</v>
      </c>
      <c r="E4370" s="5">
        <v>3885134</v>
      </c>
      <c r="F4370" s="5">
        <v>9615464</v>
      </c>
      <c r="G4370" s="5"/>
    </row>
    <row r="4371" spans="1:7">
      <c r="A4371" s="4">
        <v>4370</v>
      </c>
      <c r="B4371" s="6" t="s">
        <v>5094</v>
      </c>
      <c r="C4371" s="12" t="s">
        <v>5581</v>
      </c>
      <c r="D4371" s="5">
        <v>2000000</v>
      </c>
      <c r="E4371" s="5">
        <v>3591417</v>
      </c>
      <c r="F4371" s="5">
        <v>10166209</v>
      </c>
      <c r="G4371" s="5"/>
    </row>
    <row r="4372" spans="1:7">
      <c r="A4372" s="4">
        <v>4371</v>
      </c>
      <c r="B4372" s="6">
        <v>39001</v>
      </c>
      <c r="C4372" s="12" t="s">
        <v>5582</v>
      </c>
      <c r="D4372" s="5">
        <v>2000000</v>
      </c>
      <c r="E4372" s="5">
        <v>3337931</v>
      </c>
      <c r="F4372" s="5">
        <v>6225304</v>
      </c>
      <c r="G4372" s="5"/>
    </row>
    <row r="4373" spans="1:7">
      <c r="A4373" s="4">
        <v>4372</v>
      </c>
      <c r="B4373" s="6">
        <v>36588</v>
      </c>
      <c r="C4373" s="12" t="s">
        <v>5583</v>
      </c>
      <c r="D4373" s="5">
        <v>2000000</v>
      </c>
      <c r="E4373" s="5">
        <v>3330230</v>
      </c>
      <c r="F4373" s="5">
        <v>6030230</v>
      </c>
      <c r="G4373" s="5"/>
    </row>
    <row r="4374" spans="1:7">
      <c r="A4374" s="4">
        <v>4373</v>
      </c>
      <c r="B4374" s="6" t="s">
        <v>1061</v>
      </c>
      <c r="C4374" s="12" t="s">
        <v>5584</v>
      </c>
      <c r="D4374" s="5">
        <v>2000000</v>
      </c>
      <c r="E4374" s="5">
        <v>2583301</v>
      </c>
      <c r="F4374" s="5">
        <v>2791973</v>
      </c>
      <c r="G4374" s="5"/>
    </row>
    <row r="4375" spans="1:7">
      <c r="A4375" s="4">
        <v>4374</v>
      </c>
      <c r="B4375" s="6">
        <v>37295</v>
      </c>
      <c r="C4375" s="12" t="s">
        <v>5585</v>
      </c>
      <c r="D4375" s="5">
        <v>2000000</v>
      </c>
      <c r="E4375" s="5">
        <v>2512846</v>
      </c>
      <c r="F4375" s="5">
        <v>3438804</v>
      </c>
      <c r="G4375" s="5"/>
    </row>
    <row r="4376" spans="1:7">
      <c r="A4376" s="4">
        <v>4375</v>
      </c>
      <c r="B4376" s="6" t="s">
        <v>191</v>
      </c>
      <c r="C4376" s="12" t="s">
        <v>5586</v>
      </c>
      <c r="D4376" s="5">
        <v>2000000</v>
      </c>
      <c r="E4376" s="5">
        <v>2283849</v>
      </c>
      <c r="F4376" s="5">
        <v>13912289</v>
      </c>
      <c r="G4376" s="5"/>
    </row>
    <row r="4377" spans="1:7">
      <c r="A4377" s="4">
        <v>4376</v>
      </c>
      <c r="B4377" s="6" t="s">
        <v>28</v>
      </c>
      <c r="C4377" s="12" t="s">
        <v>5587</v>
      </c>
      <c r="D4377" s="5">
        <v>2000000</v>
      </c>
      <c r="E4377" s="5">
        <v>2072645</v>
      </c>
      <c r="F4377" s="5">
        <v>2077844</v>
      </c>
      <c r="G4377" s="5"/>
    </row>
    <row r="4378" spans="1:7">
      <c r="A4378" s="4">
        <v>4377</v>
      </c>
      <c r="B4378" s="6">
        <v>38817</v>
      </c>
      <c r="C4378" s="12" t="s">
        <v>5588</v>
      </c>
      <c r="D4378" s="5">
        <v>2000000</v>
      </c>
      <c r="E4378" s="5">
        <v>1985292</v>
      </c>
      <c r="F4378" s="5">
        <v>1985292</v>
      </c>
      <c r="G4378" s="5"/>
    </row>
    <row r="4379" spans="1:7">
      <c r="A4379" s="4">
        <v>4378</v>
      </c>
      <c r="B4379" s="6">
        <v>39483</v>
      </c>
      <c r="C4379" s="12" t="s">
        <v>5589</v>
      </c>
      <c r="D4379" s="5">
        <v>2000000</v>
      </c>
      <c r="E4379" s="5">
        <v>1785505</v>
      </c>
      <c r="F4379" s="5">
        <v>11263263</v>
      </c>
      <c r="G4379" s="5"/>
    </row>
    <row r="4380" spans="1:7">
      <c r="A4380" s="4">
        <v>4379</v>
      </c>
      <c r="B4380" s="6">
        <v>37964</v>
      </c>
      <c r="C4380" s="12" t="s">
        <v>5590</v>
      </c>
      <c r="D4380" s="5">
        <v>2000000</v>
      </c>
      <c r="E4380" s="5">
        <v>1660865</v>
      </c>
      <c r="F4380" s="5">
        <v>1660865</v>
      </c>
      <c r="G4380" s="5"/>
    </row>
    <row r="4381" spans="1:7">
      <c r="A4381" s="4">
        <v>4380</v>
      </c>
      <c r="B4381" s="6">
        <v>36865</v>
      </c>
      <c r="C4381" s="12" t="s">
        <v>3403</v>
      </c>
      <c r="D4381" s="5">
        <v>2000000</v>
      </c>
      <c r="E4381" s="5">
        <v>1577287</v>
      </c>
      <c r="F4381" s="5">
        <v>2419669</v>
      </c>
      <c r="G4381" s="5"/>
    </row>
    <row r="4382" spans="1:7">
      <c r="A4382" s="4">
        <v>4381</v>
      </c>
      <c r="B4382" s="6">
        <v>42193</v>
      </c>
      <c r="C4382" s="12" t="s">
        <v>5591</v>
      </c>
      <c r="D4382" s="5">
        <v>2000000</v>
      </c>
      <c r="E4382" s="5">
        <v>1477002</v>
      </c>
      <c r="F4382" s="5">
        <v>2166392</v>
      </c>
      <c r="G4382" s="5"/>
    </row>
    <row r="4383" spans="1:7">
      <c r="A4383" s="4">
        <v>4382</v>
      </c>
      <c r="B4383" s="6" t="s">
        <v>901</v>
      </c>
      <c r="C4383" s="12" t="s">
        <v>5592</v>
      </c>
      <c r="D4383" s="5">
        <v>2000000</v>
      </c>
      <c r="E4383" s="5">
        <v>1433319</v>
      </c>
      <c r="F4383" s="5">
        <v>1433319</v>
      </c>
      <c r="G4383" s="5"/>
    </row>
    <row r="4384" spans="1:7">
      <c r="A4384" s="4">
        <v>4383</v>
      </c>
      <c r="B4384" s="6" t="s">
        <v>1013</v>
      </c>
      <c r="C4384" s="12" t="s">
        <v>5593</v>
      </c>
      <c r="D4384" s="5">
        <v>2000000</v>
      </c>
      <c r="E4384" s="5">
        <v>1152411</v>
      </c>
      <c r="F4384" s="5">
        <v>1152411</v>
      </c>
      <c r="G4384" s="5"/>
    </row>
    <row r="4385" spans="1:7">
      <c r="A4385" s="4">
        <v>4384</v>
      </c>
      <c r="B4385" s="6">
        <v>39272</v>
      </c>
      <c r="C4385" s="12" t="s">
        <v>5594</v>
      </c>
      <c r="D4385" s="5">
        <v>2000000</v>
      </c>
      <c r="E4385" s="5">
        <v>1134358</v>
      </c>
      <c r="F4385" s="5">
        <v>1134358</v>
      </c>
      <c r="G4385" s="5"/>
    </row>
    <row r="4386" spans="1:7">
      <c r="A4386" s="4">
        <v>4385</v>
      </c>
      <c r="B4386" s="6">
        <v>40759</v>
      </c>
      <c r="C4386" s="12" t="s">
        <v>5595</v>
      </c>
      <c r="D4386" s="5">
        <v>2000000</v>
      </c>
      <c r="E4386" s="5">
        <v>977772</v>
      </c>
      <c r="F4386" s="5">
        <v>1869928</v>
      </c>
      <c r="G4386" s="5"/>
    </row>
    <row r="4387" spans="1:7">
      <c r="A4387" s="4">
        <v>4386</v>
      </c>
      <c r="B4387" s="6">
        <v>38658</v>
      </c>
      <c r="C4387" s="12" t="s">
        <v>5596</v>
      </c>
      <c r="D4387" s="5">
        <v>2000000</v>
      </c>
      <c r="E4387" s="5">
        <v>691880</v>
      </c>
      <c r="F4387" s="5">
        <v>691880</v>
      </c>
      <c r="G4387" s="5"/>
    </row>
    <row r="4388" spans="1:7">
      <c r="A4388" s="4">
        <v>4387</v>
      </c>
      <c r="B4388" s="6" t="s">
        <v>1481</v>
      </c>
      <c r="C4388" s="12" t="s">
        <v>5597</v>
      </c>
      <c r="D4388" s="5">
        <v>2000000</v>
      </c>
      <c r="E4388" s="5">
        <v>638227</v>
      </c>
      <c r="F4388" s="5">
        <v>1075504</v>
      </c>
      <c r="G4388" s="5"/>
    </row>
    <row r="4389" spans="1:7">
      <c r="A4389" s="4">
        <v>4388</v>
      </c>
      <c r="B4389" s="6" t="s">
        <v>520</v>
      </c>
      <c r="C4389" s="12" t="s">
        <v>5598</v>
      </c>
      <c r="D4389" s="5">
        <v>2000000</v>
      </c>
      <c r="E4389" s="5">
        <v>636706</v>
      </c>
      <c r="F4389" s="5">
        <v>636706</v>
      </c>
      <c r="G4389" s="5"/>
    </row>
    <row r="4390" spans="1:7">
      <c r="A4390" s="4">
        <v>4389</v>
      </c>
      <c r="B4390" s="6" t="s">
        <v>1151</v>
      </c>
      <c r="C4390" s="12" t="s">
        <v>5599</v>
      </c>
      <c r="D4390" s="5">
        <v>2000000</v>
      </c>
      <c r="E4390" s="5">
        <v>537948</v>
      </c>
      <c r="F4390" s="5">
        <v>539961</v>
      </c>
      <c r="G4390" s="5"/>
    </row>
    <row r="4391" spans="1:7">
      <c r="A4391" s="4">
        <v>4390</v>
      </c>
      <c r="B4391" s="6">
        <v>31209</v>
      </c>
      <c r="C4391" s="12" t="s">
        <v>5600</v>
      </c>
      <c r="D4391" s="5">
        <v>2000000</v>
      </c>
      <c r="E4391" s="5">
        <v>390659</v>
      </c>
      <c r="F4391" s="5">
        <v>1663296</v>
      </c>
      <c r="G4391" s="5"/>
    </row>
    <row r="4392" spans="1:7">
      <c r="A4392" s="4">
        <v>4391</v>
      </c>
      <c r="B4392" s="6" t="s">
        <v>3317</v>
      </c>
      <c r="C4392" s="12" t="s">
        <v>5601</v>
      </c>
      <c r="D4392" s="5">
        <v>2000000</v>
      </c>
      <c r="E4392" s="5">
        <v>388532</v>
      </c>
      <c r="F4392" s="5">
        <v>466106</v>
      </c>
      <c r="G4392" s="5"/>
    </row>
    <row r="4393" spans="1:7">
      <c r="A4393" s="4">
        <v>4392</v>
      </c>
      <c r="B4393" s="6" t="s">
        <v>2698</v>
      </c>
      <c r="C4393" s="12" t="s">
        <v>5602</v>
      </c>
      <c r="D4393" s="5">
        <v>2000000</v>
      </c>
      <c r="E4393" s="5">
        <v>347578</v>
      </c>
      <c r="F4393" s="5">
        <v>2350641</v>
      </c>
      <c r="G4393" s="5"/>
    </row>
    <row r="4394" spans="1:7">
      <c r="A4394" s="4">
        <v>4393</v>
      </c>
      <c r="B4394" s="6" t="s">
        <v>2775</v>
      </c>
      <c r="C4394" s="12" t="s">
        <v>5603</v>
      </c>
      <c r="D4394" s="5">
        <v>2000000</v>
      </c>
      <c r="E4394" s="5">
        <v>304602</v>
      </c>
      <c r="F4394" s="5">
        <v>304602</v>
      </c>
      <c r="G4394" s="5"/>
    </row>
    <row r="4395" spans="1:7">
      <c r="A4395" s="4">
        <v>4394</v>
      </c>
      <c r="B4395" s="6">
        <v>38938</v>
      </c>
      <c r="C4395" s="12" t="s">
        <v>5604</v>
      </c>
      <c r="D4395" s="5">
        <v>2000000</v>
      </c>
      <c r="E4395" s="5">
        <v>199176</v>
      </c>
      <c r="F4395" s="5">
        <v>759504</v>
      </c>
      <c r="G4395" s="5"/>
    </row>
    <row r="4396" spans="1:7">
      <c r="A4396" s="4">
        <v>4395</v>
      </c>
      <c r="B4396" s="6" t="s">
        <v>1784</v>
      </c>
      <c r="C4396" s="12" t="s">
        <v>5605</v>
      </c>
      <c r="D4396" s="5">
        <v>2000000</v>
      </c>
      <c r="E4396" s="5">
        <v>147299</v>
      </c>
      <c r="F4396" s="5">
        <v>147299</v>
      </c>
      <c r="G4396" s="5"/>
    </row>
    <row r="4397" spans="1:7">
      <c r="A4397" s="4">
        <v>4396</v>
      </c>
      <c r="B4397" s="6" t="s">
        <v>2075</v>
      </c>
      <c r="C4397" s="12" t="s">
        <v>5606</v>
      </c>
      <c r="D4397" s="5">
        <v>2000000</v>
      </c>
      <c r="E4397" s="5">
        <v>134624</v>
      </c>
      <c r="F4397" s="5">
        <v>134624</v>
      </c>
      <c r="G4397" s="5"/>
    </row>
    <row r="4398" spans="1:7">
      <c r="A4398" s="4">
        <v>4397</v>
      </c>
      <c r="B4398" s="6" t="s">
        <v>1330</v>
      </c>
      <c r="C4398" s="12" t="s">
        <v>5607</v>
      </c>
      <c r="D4398" s="5">
        <v>2000000</v>
      </c>
      <c r="E4398" s="5">
        <v>121807</v>
      </c>
      <c r="F4398" s="5">
        <v>121807</v>
      </c>
      <c r="G4398" s="5"/>
    </row>
    <row r="4399" spans="1:7">
      <c r="A4399" s="4">
        <v>4398</v>
      </c>
      <c r="B4399" s="6" t="s">
        <v>3317</v>
      </c>
      <c r="C4399" s="12" t="s">
        <v>5608</v>
      </c>
      <c r="D4399" s="5">
        <v>2000000</v>
      </c>
      <c r="E4399" s="5">
        <v>120620</v>
      </c>
      <c r="F4399" s="5">
        <v>2226603</v>
      </c>
      <c r="G4399" s="5"/>
    </row>
    <row r="4400" spans="1:7">
      <c r="A4400" s="4">
        <v>4399</v>
      </c>
      <c r="B4400" s="6" t="s">
        <v>1195</v>
      </c>
      <c r="C4400" s="12" t="s">
        <v>5609</v>
      </c>
      <c r="D4400" s="5">
        <v>2000000</v>
      </c>
      <c r="E4400" s="5">
        <v>102645</v>
      </c>
      <c r="F4400" s="5">
        <v>102645</v>
      </c>
      <c r="G4400" s="5"/>
    </row>
    <row r="4401" spans="1:7">
      <c r="A4401" s="4">
        <v>4400</v>
      </c>
      <c r="B4401" s="6" t="s">
        <v>5610</v>
      </c>
      <c r="C4401" s="12" t="s">
        <v>5611</v>
      </c>
      <c r="D4401" s="5">
        <v>2000000</v>
      </c>
      <c r="E4401" s="5">
        <v>72544</v>
      </c>
      <c r="F4401" s="5">
        <v>72544</v>
      </c>
      <c r="G4401" s="5"/>
    </row>
    <row r="4402" spans="1:7">
      <c r="A4402" s="4">
        <v>4401</v>
      </c>
      <c r="B4402" s="6" t="s">
        <v>2221</v>
      </c>
      <c r="C4402" s="12" t="s">
        <v>5612</v>
      </c>
      <c r="D4402" s="5">
        <v>2000000</v>
      </c>
      <c r="E4402" s="5">
        <v>72277</v>
      </c>
      <c r="F4402" s="5">
        <v>72277</v>
      </c>
      <c r="G4402" s="5"/>
    </row>
    <row r="4403" spans="1:7">
      <c r="A4403" s="4">
        <v>4402</v>
      </c>
      <c r="B4403" s="6" t="s">
        <v>1347</v>
      </c>
      <c r="C4403" s="12" t="s">
        <v>5613</v>
      </c>
      <c r="D4403" s="5">
        <v>2000000</v>
      </c>
      <c r="E4403" s="5">
        <v>55202</v>
      </c>
      <c r="F4403" s="5">
        <v>2046090</v>
      </c>
      <c r="G4403" s="5"/>
    </row>
    <row r="4404" spans="1:7">
      <c r="A4404" s="4">
        <v>4403</v>
      </c>
      <c r="B4404" s="6">
        <v>36986</v>
      </c>
      <c r="C4404" s="12" t="s">
        <v>5614</v>
      </c>
      <c r="D4404" s="5">
        <v>2000000</v>
      </c>
      <c r="E4404" s="5">
        <v>49388</v>
      </c>
      <c r="F4404" s="5">
        <v>76654</v>
      </c>
      <c r="G4404" s="5"/>
    </row>
    <row r="4405" spans="1:7">
      <c r="A4405" s="4">
        <v>4404</v>
      </c>
      <c r="B4405" s="6" t="s">
        <v>326</v>
      </c>
      <c r="C4405" s="12" t="s">
        <v>5615</v>
      </c>
      <c r="D4405" s="5">
        <v>2000000</v>
      </c>
      <c r="E4405" s="5">
        <v>37227</v>
      </c>
      <c r="F4405" s="5">
        <v>37227</v>
      </c>
      <c r="G4405" s="5"/>
    </row>
    <row r="4406" spans="1:7">
      <c r="A4406" s="4">
        <v>4405</v>
      </c>
      <c r="B4406" s="6" t="s">
        <v>1202</v>
      </c>
      <c r="C4406" s="12" t="s">
        <v>5616</v>
      </c>
      <c r="D4406" s="5">
        <v>2000000</v>
      </c>
      <c r="E4406" s="5">
        <v>30955</v>
      </c>
      <c r="F4406" s="5">
        <v>30955</v>
      </c>
      <c r="G4406" s="5"/>
    </row>
    <row r="4407" spans="1:7">
      <c r="A4407" s="4">
        <v>4406</v>
      </c>
      <c r="B4407" s="6">
        <v>33970</v>
      </c>
      <c r="C4407" s="12" t="s">
        <v>5617</v>
      </c>
      <c r="D4407" s="5">
        <v>2000000</v>
      </c>
      <c r="E4407" s="5">
        <v>21000</v>
      </c>
      <c r="F4407" s="5">
        <v>21000</v>
      </c>
      <c r="G4407" s="5"/>
    </row>
    <row r="4408" spans="1:7">
      <c r="A4408" s="4">
        <v>4407</v>
      </c>
      <c r="B4408" s="6" t="s">
        <v>53</v>
      </c>
      <c r="C4408" s="12" t="s">
        <v>5618</v>
      </c>
      <c r="D4408" s="5">
        <v>2000000</v>
      </c>
      <c r="E4408" s="5">
        <v>17896</v>
      </c>
      <c r="F4408" s="5">
        <v>17896</v>
      </c>
      <c r="G4408" s="5"/>
    </row>
    <row r="4409" spans="1:7">
      <c r="A4409" s="4">
        <v>4408</v>
      </c>
      <c r="B4409" s="6">
        <v>38992</v>
      </c>
      <c r="C4409" s="12" t="s">
        <v>5619</v>
      </c>
      <c r="D4409" s="5">
        <v>2000000</v>
      </c>
      <c r="E4409" s="5">
        <v>12667</v>
      </c>
      <c r="F4409" s="5">
        <v>12667</v>
      </c>
      <c r="G4409" s="5"/>
    </row>
    <row r="4410" spans="1:7">
      <c r="A4410" s="4">
        <v>4409</v>
      </c>
      <c r="B4410" s="6" t="s">
        <v>2264</v>
      </c>
      <c r="C4410" s="12" t="s">
        <v>5620</v>
      </c>
      <c r="D4410" s="5">
        <v>2000000</v>
      </c>
      <c r="E4410" s="5">
        <v>10024</v>
      </c>
      <c r="F4410" s="5">
        <v>10024</v>
      </c>
      <c r="G4410" s="5"/>
    </row>
    <row r="4411" spans="1:7">
      <c r="A4411" s="4">
        <v>4410</v>
      </c>
      <c r="B4411" s="6" t="s">
        <v>2881</v>
      </c>
      <c r="C4411" s="12" t="s">
        <v>5621</v>
      </c>
      <c r="D4411" s="5">
        <v>2000000</v>
      </c>
      <c r="E4411" s="5">
        <v>7321</v>
      </c>
      <c r="F4411" s="5">
        <v>4294373</v>
      </c>
      <c r="G4411" s="5"/>
    </row>
    <row r="4412" spans="1:7">
      <c r="A4412" s="4">
        <v>4411</v>
      </c>
      <c r="B4412" s="6">
        <v>40488</v>
      </c>
      <c r="C4412" s="12" t="s">
        <v>5622</v>
      </c>
      <c r="D4412" s="5">
        <v>2000000</v>
      </c>
      <c r="E4412" s="5">
        <v>7294</v>
      </c>
      <c r="F4412" s="5">
        <v>10679</v>
      </c>
      <c r="G4412" s="5"/>
    </row>
    <row r="4413" spans="1:7">
      <c r="A4413" s="4">
        <v>4412</v>
      </c>
      <c r="B4413" s="6" t="s">
        <v>703</v>
      </c>
      <c r="C4413" s="12" t="s">
        <v>5623</v>
      </c>
      <c r="D4413" s="5">
        <v>2000000</v>
      </c>
      <c r="E4413" s="5">
        <v>5361</v>
      </c>
      <c r="F4413" s="5">
        <v>5361</v>
      </c>
      <c r="G4413" s="5"/>
    </row>
    <row r="4414" spans="1:7">
      <c r="A4414" s="4">
        <v>4413</v>
      </c>
      <c r="B4414" s="6" t="s">
        <v>2408</v>
      </c>
      <c r="C4414" s="12" t="s">
        <v>5624</v>
      </c>
      <c r="D4414" s="5">
        <v>2000000</v>
      </c>
      <c r="E4414" s="5">
        <v>3080</v>
      </c>
      <c r="F4414" s="5">
        <v>28864</v>
      </c>
      <c r="G4414" s="5"/>
    </row>
    <row r="4415" spans="1:7">
      <c r="A4415" s="4">
        <v>4414</v>
      </c>
      <c r="B4415" s="6" t="s">
        <v>477</v>
      </c>
      <c r="C4415" s="12" t="s">
        <v>5625</v>
      </c>
      <c r="D4415" s="5">
        <v>2000000</v>
      </c>
      <c r="E4415" s="5">
        <v>2436</v>
      </c>
      <c r="F4415" s="5">
        <v>2436</v>
      </c>
      <c r="G4415" s="5"/>
    </row>
    <row r="4416" spans="1:7">
      <c r="A4416" s="4">
        <v>4415</v>
      </c>
      <c r="B4416" s="6" t="s">
        <v>5626</v>
      </c>
      <c r="C4416" s="12" t="s">
        <v>5627</v>
      </c>
      <c r="D4416" s="5">
        <v>2000000</v>
      </c>
      <c r="E4416" s="4">
        <v>0</v>
      </c>
      <c r="F4416" s="5">
        <v>3620902</v>
      </c>
      <c r="G4416" s="5"/>
    </row>
    <row r="4417" spans="1:7">
      <c r="A4417" s="4">
        <v>4416</v>
      </c>
      <c r="B4417" s="6">
        <v>40795</v>
      </c>
      <c r="C4417" s="12" t="s">
        <v>5628</v>
      </c>
      <c r="D4417" s="5">
        <v>2000000</v>
      </c>
      <c r="E4417" s="4">
        <v>0</v>
      </c>
      <c r="F4417" s="5">
        <v>2151887</v>
      </c>
      <c r="G4417" s="5"/>
    </row>
    <row r="4418" spans="1:7">
      <c r="A4418" s="4">
        <v>4417</v>
      </c>
      <c r="B4418" s="6">
        <v>38272</v>
      </c>
      <c r="C4418" s="12" t="s">
        <v>5629</v>
      </c>
      <c r="D4418" s="5">
        <v>2000000</v>
      </c>
      <c r="E4418" s="4">
        <v>0</v>
      </c>
      <c r="F4418" s="5">
        <v>105377</v>
      </c>
      <c r="G4418" s="5"/>
    </row>
    <row r="4419" spans="1:7">
      <c r="A4419" s="4">
        <v>4418</v>
      </c>
      <c r="B4419" s="6">
        <v>41278</v>
      </c>
      <c r="C4419" s="12" t="s">
        <v>5630</v>
      </c>
      <c r="D4419" s="5">
        <v>2000000</v>
      </c>
      <c r="E4419" s="4">
        <v>0</v>
      </c>
      <c r="F4419" s="5">
        <v>63555</v>
      </c>
      <c r="G4419" s="5"/>
    </row>
    <row r="4420" spans="1:7">
      <c r="A4420" s="4">
        <v>4419</v>
      </c>
      <c r="B4420" s="6" t="s">
        <v>815</v>
      </c>
      <c r="C4420" s="12" t="s">
        <v>5631</v>
      </c>
      <c r="D4420" s="5">
        <v>2000000</v>
      </c>
      <c r="E4420" s="4">
        <v>0</v>
      </c>
      <c r="F4420" s="4">
        <v>926</v>
      </c>
    </row>
    <row r="4421" spans="1:7">
      <c r="A4421" s="4">
        <v>4420</v>
      </c>
      <c r="B4421" s="6" t="s">
        <v>5632</v>
      </c>
      <c r="C4421" s="12" t="s">
        <v>5633</v>
      </c>
      <c r="D4421" s="5">
        <v>2000000</v>
      </c>
      <c r="E4421" s="4">
        <v>0</v>
      </c>
      <c r="F4421" s="4">
        <v>0</v>
      </c>
    </row>
    <row r="4422" spans="1:7">
      <c r="A4422" s="4">
        <v>4421</v>
      </c>
      <c r="B4422" s="6" t="s">
        <v>2045</v>
      </c>
      <c r="C4422" s="12" t="s">
        <v>5634</v>
      </c>
      <c r="D4422" s="5">
        <v>2000000</v>
      </c>
      <c r="E4422" s="4">
        <v>0</v>
      </c>
      <c r="F4422" s="4">
        <v>0</v>
      </c>
    </row>
    <row r="4423" spans="1:7">
      <c r="A4423" s="4">
        <v>4422</v>
      </c>
      <c r="B4423" s="6" t="s">
        <v>5635</v>
      </c>
      <c r="C4423" s="12" t="s">
        <v>5636</v>
      </c>
      <c r="D4423" s="5">
        <v>2000000</v>
      </c>
      <c r="E4423" s="4">
        <v>0</v>
      </c>
      <c r="F4423" s="4">
        <v>0</v>
      </c>
    </row>
    <row r="4424" spans="1:7">
      <c r="A4424" s="4">
        <v>4423</v>
      </c>
      <c r="B4424" s="6">
        <v>39270</v>
      </c>
      <c r="C4424" s="12" t="s">
        <v>5637</v>
      </c>
      <c r="D4424" s="5">
        <v>2000000</v>
      </c>
      <c r="E4424" s="4">
        <v>0</v>
      </c>
      <c r="F4424" s="4">
        <v>0</v>
      </c>
    </row>
    <row r="4425" spans="1:7">
      <c r="A4425" s="4">
        <v>4424</v>
      </c>
      <c r="B4425" s="6">
        <v>10204</v>
      </c>
      <c r="C4425" s="12" t="s">
        <v>5638</v>
      </c>
      <c r="D4425" s="5">
        <v>2000000</v>
      </c>
      <c r="E4425" s="4">
        <v>0</v>
      </c>
      <c r="F4425" s="4">
        <v>0</v>
      </c>
    </row>
    <row r="4426" spans="1:7">
      <c r="A4426" s="4">
        <v>4425</v>
      </c>
      <c r="B4426" s="6" t="s">
        <v>2669</v>
      </c>
      <c r="C4426" s="12" t="s">
        <v>5639</v>
      </c>
      <c r="D4426" s="5">
        <v>2000000</v>
      </c>
      <c r="E4426" s="4">
        <v>0</v>
      </c>
      <c r="F4426" s="4">
        <v>0</v>
      </c>
    </row>
    <row r="4427" spans="1:7">
      <c r="A4427" s="4">
        <v>4426</v>
      </c>
      <c r="B4427" s="6" t="s">
        <v>5640</v>
      </c>
      <c r="C4427" s="12" t="s">
        <v>5641</v>
      </c>
      <c r="D4427" s="5">
        <v>2000000</v>
      </c>
      <c r="E4427" s="4">
        <v>0</v>
      </c>
      <c r="F4427" s="4">
        <v>0</v>
      </c>
    </row>
    <row r="4428" spans="1:7">
      <c r="A4428" s="4">
        <v>4427</v>
      </c>
      <c r="B4428" s="6" t="s">
        <v>240</v>
      </c>
      <c r="C4428" s="12" t="s">
        <v>5642</v>
      </c>
      <c r="D4428" s="5">
        <v>2000000</v>
      </c>
      <c r="E4428" s="4">
        <v>0</v>
      </c>
      <c r="F4428" s="4">
        <v>0</v>
      </c>
    </row>
    <row r="4429" spans="1:7">
      <c r="A4429" s="4">
        <v>4428</v>
      </c>
      <c r="B4429" s="6" t="s">
        <v>828</v>
      </c>
      <c r="C4429" s="12" t="s">
        <v>5643</v>
      </c>
      <c r="D4429" s="5">
        <v>2000000</v>
      </c>
      <c r="E4429" s="4">
        <v>0</v>
      </c>
      <c r="F4429" s="4">
        <v>0</v>
      </c>
    </row>
    <row r="4430" spans="1:7">
      <c r="A4430" s="4">
        <v>4429</v>
      </c>
      <c r="B4430" s="6">
        <v>41488</v>
      </c>
      <c r="C4430" s="12" t="s">
        <v>5644</v>
      </c>
      <c r="D4430" s="5">
        <v>2000000</v>
      </c>
      <c r="E4430" s="4">
        <v>0</v>
      </c>
      <c r="F4430" s="4">
        <v>0</v>
      </c>
    </row>
    <row r="4431" spans="1:7">
      <c r="A4431" s="4">
        <v>4430</v>
      </c>
      <c r="B4431" s="6">
        <v>41524</v>
      </c>
      <c r="C4431" s="12" t="s">
        <v>5645</v>
      </c>
      <c r="D4431" s="5">
        <v>2000000</v>
      </c>
      <c r="E4431" s="4">
        <v>0</v>
      </c>
      <c r="F4431" s="4">
        <v>0</v>
      </c>
    </row>
    <row r="4432" spans="1:7">
      <c r="A4432" s="4">
        <v>4431</v>
      </c>
      <c r="B4432" s="6" t="s">
        <v>1976</v>
      </c>
      <c r="C4432" s="12" t="s">
        <v>5646</v>
      </c>
      <c r="D4432" s="5">
        <v>2000000</v>
      </c>
      <c r="E4432" s="4">
        <v>0</v>
      </c>
      <c r="F4432" s="4">
        <v>0</v>
      </c>
    </row>
    <row r="4433" spans="1:7">
      <c r="A4433" s="4">
        <v>4432</v>
      </c>
      <c r="B4433" s="6" t="s">
        <v>4585</v>
      </c>
      <c r="C4433" s="12" t="s">
        <v>5647</v>
      </c>
      <c r="D4433" s="5">
        <v>2000000</v>
      </c>
      <c r="E4433" s="4">
        <v>0</v>
      </c>
      <c r="F4433" s="4">
        <v>0</v>
      </c>
    </row>
    <row r="4434" spans="1:7">
      <c r="A4434" s="4">
        <v>4433</v>
      </c>
      <c r="B4434" s="6">
        <v>41891</v>
      </c>
      <c r="C4434" s="12" t="s">
        <v>5648</v>
      </c>
      <c r="D4434" s="5">
        <v>2000000</v>
      </c>
      <c r="E4434" s="4">
        <v>0</v>
      </c>
      <c r="F4434" s="4">
        <v>0</v>
      </c>
    </row>
    <row r="4435" spans="1:7">
      <c r="A4435" s="4">
        <v>4434</v>
      </c>
      <c r="B4435" s="6" t="s">
        <v>2572</v>
      </c>
      <c r="C4435" s="12" t="s">
        <v>5649</v>
      </c>
      <c r="D4435" s="5">
        <v>2000000</v>
      </c>
      <c r="E4435" s="4">
        <v>0</v>
      </c>
      <c r="F4435" s="4">
        <v>0</v>
      </c>
    </row>
    <row r="4436" spans="1:7">
      <c r="A4436" s="4">
        <v>4435</v>
      </c>
      <c r="B4436" s="6" t="s">
        <v>425</v>
      </c>
      <c r="C4436" s="12" t="s">
        <v>5650</v>
      </c>
      <c r="D4436" s="5">
        <v>2000000</v>
      </c>
      <c r="E4436" s="4">
        <v>0</v>
      </c>
      <c r="F4436" s="4">
        <v>0</v>
      </c>
    </row>
    <row r="4437" spans="1:7">
      <c r="A4437" s="4">
        <v>4436</v>
      </c>
      <c r="B4437" s="6" t="s">
        <v>3843</v>
      </c>
      <c r="C4437" s="12" t="s">
        <v>5651</v>
      </c>
      <c r="D4437" s="5">
        <v>2000000</v>
      </c>
      <c r="E4437" s="4">
        <v>0</v>
      </c>
      <c r="F4437" s="4">
        <v>0</v>
      </c>
    </row>
    <row r="4438" spans="1:7">
      <c r="A4438" s="4">
        <v>4437</v>
      </c>
      <c r="B4438" s="6" t="s">
        <v>815</v>
      </c>
      <c r="C4438" s="12" t="s">
        <v>5652</v>
      </c>
      <c r="D4438" s="5">
        <v>2000000</v>
      </c>
      <c r="E4438" s="4">
        <v>0</v>
      </c>
      <c r="F4438" s="4">
        <v>0</v>
      </c>
    </row>
    <row r="4439" spans="1:7">
      <c r="A4439" s="4">
        <v>4438</v>
      </c>
      <c r="B4439" s="6" t="s">
        <v>4204</v>
      </c>
      <c r="C4439" s="12" t="s">
        <v>5653</v>
      </c>
      <c r="D4439" s="5">
        <v>2000000</v>
      </c>
      <c r="E4439" s="4">
        <v>0</v>
      </c>
      <c r="F4439" s="4">
        <v>0</v>
      </c>
    </row>
    <row r="4440" spans="1:7">
      <c r="A4440" s="4">
        <v>4439</v>
      </c>
      <c r="B4440" s="6" t="s">
        <v>815</v>
      </c>
      <c r="C4440" s="12" t="s">
        <v>5654</v>
      </c>
      <c r="D4440" s="5">
        <v>2000000</v>
      </c>
      <c r="E4440" s="4">
        <v>0</v>
      </c>
      <c r="F4440" s="4">
        <v>0</v>
      </c>
    </row>
    <row r="4441" spans="1:7">
      <c r="A4441" s="4">
        <v>4440</v>
      </c>
      <c r="B4441" s="6">
        <v>42589</v>
      </c>
      <c r="C4441" s="12" t="s">
        <v>5655</v>
      </c>
      <c r="D4441" s="5">
        <v>2000000</v>
      </c>
      <c r="E4441" s="4">
        <v>0</v>
      </c>
      <c r="F4441" s="4">
        <v>0</v>
      </c>
    </row>
    <row r="4442" spans="1:7">
      <c r="A4442" s="4">
        <v>4441</v>
      </c>
      <c r="B4442" s="6">
        <v>42016</v>
      </c>
      <c r="C4442" s="12" t="s">
        <v>5656</v>
      </c>
      <c r="D4442" s="5">
        <v>2000000</v>
      </c>
      <c r="E4442" s="4">
        <v>0</v>
      </c>
      <c r="F4442" s="4">
        <v>0</v>
      </c>
    </row>
    <row r="4443" spans="1:7">
      <c r="A4443" s="4">
        <v>4442</v>
      </c>
      <c r="B4443" s="6" t="s">
        <v>520</v>
      </c>
      <c r="C4443" s="12" t="s">
        <v>5657</v>
      </c>
      <c r="D4443" s="5">
        <v>1987650</v>
      </c>
      <c r="E4443" s="5">
        <v>1044143</v>
      </c>
      <c r="F4443" s="5">
        <v>21270290</v>
      </c>
      <c r="G4443" s="5"/>
    </row>
    <row r="4444" spans="1:7">
      <c r="A4444" s="4">
        <v>4443</v>
      </c>
      <c r="B4444" s="6" t="s">
        <v>5658</v>
      </c>
      <c r="C4444" s="12" t="s">
        <v>5659</v>
      </c>
      <c r="D4444" s="5">
        <v>1950000</v>
      </c>
      <c r="E4444" s="4">
        <v>0</v>
      </c>
      <c r="F4444" s="4">
        <v>0</v>
      </c>
    </row>
    <row r="4445" spans="1:7">
      <c r="A4445" s="4">
        <v>4444</v>
      </c>
      <c r="B4445" s="6">
        <v>31994</v>
      </c>
      <c r="C4445" s="12" t="s">
        <v>5660</v>
      </c>
      <c r="D4445" s="5">
        <v>1900000</v>
      </c>
      <c r="E4445" s="5">
        <v>4600000</v>
      </c>
      <c r="F4445" s="5">
        <v>4600000</v>
      </c>
      <c r="G4445" s="5"/>
    </row>
    <row r="4446" spans="1:7">
      <c r="A4446" s="4">
        <v>4445</v>
      </c>
      <c r="B4446" s="6" t="s">
        <v>1034</v>
      </c>
      <c r="C4446" s="12" t="s">
        <v>5661</v>
      </c>
      <c r="D4446" s="5">
        <v>1900000</v>
      </c>
      <c r="E4446" s="5">
        <v>2962242</v>
      </c>
      <c r="F4446" s="5">
        <v>5617067</v>
      </c>
      <c r="G4446" s="5"/>
    </row>
    <row r="4447" spans="1:7">
      <c r="A4447" s="4">
        <v>4446</v>
      </c>
      <c r="B4447" s="6">
        <v>40400</v>
      </c>
      <c r="C4447" s="12" t="s">
        <v>5662</v>
      </c>
      <c r="D4447" s="5">
        <v>1900000</v>
      </c>
      <c r="E4447" s="5">
        <v>1445366</v>
      </c>
      <c r="F4447" s="5">
        <v>7785229</v>
      </c>
      <c r="G4447" s="5"/>
    </row>
    <row r="4448" spans="1:7">
      <c r="A4448" s="4">
        <v>4447</v>
      </c>
      <c r="B4448" s="6">
        <v>37932</v>
      </c>
      <c r="C4448" s="12" t="s">
        <v>5663</v>
      </c>
      <c r="D4448" s="5">
        <v>1900000</v>
      </c>
      <c r="E4448" s="5">
        <v>1420578</v>
      </c>
      <c r="F4448" s="5">
        <v>1445140</v>
      </c>
      <c r="G4448" s="5"/>
    </row>
    <row r="4449" spans="1:7">
      <c r="A4449" s="4">
        <v>4448</v>
      </c>
      <c r="B4449" s="6" t="s">
        <v>2388</v>
      </c>
      <c r="C4449" s="12" t="s">
        <v>5664</v>
      </c>
      <c r="D4449" s="5">
        <v>1900000</v>
      </c>
      <c r="E4449" s="5">
        <v>478595</v>
      </c>
      <c r="F4449" s="5">
        <v>478595</v>
      </c>
      <c r="G4449" s="5"/>
    </row>
    <row r="4450" spans="1:7">
      <c r="A4450" s="4">
        <v>4449</v>
      </c>
      <c r="B4450" s="6">
        <v>40608</v>
      </c>
      <c r="C4450" s="12" t="s">
        <v>5665</v>
      </c>
      <c r="D4450" s="5">
        <v>1900000</v>
      </c>
      <c r="E4450" s="5">
        <v>467602</v>
      </c>
      <c r="F4450" s="5">
        <v>4581937</v>
      </c>
      <c r="G4450" s="5"/>
    </row>
    <row r="4451" spans="1:7">
      <c r="A4451" s="4">
        <v>4450</v>
      </c>
      <c r="B4451" s="6">
        <v>40425</v>
      </c>
      <c r="C4451" s="12" t="s">
        <v>5666</v>
      </c>
      <c r="D4451" s="5">
        <v>1900000</v>
      </c>
      <c r="E4451" s="5">
        <v>406216</v>
      </c>
      <c r="F4451" s="5">
        <v>740932</v>
      </c>
      <c r="G4451" s="5"/>
    </row>
    <row r="4452" spans="1:7">
      <c r="A4452" s="4">
        <v>4451</v>
      </c>
      <c r="B4452" s="6">
        <v>41488</v>
      </c>
      <c r="C4452" s="12" t="s">
        <v>5667</v>
      </c>
      <c r="D4452" s="5">
        <v>1900000</v>
      </c>
      <c r="E4452" s="5">
        <v>222098</v>
      </c>
      <c r="F4452" s="5">
        <v>10137234</v>
      </c>
      <c r="G4452" s="5"/>
    </row>
    <row r="4453" spans="1:7">
      <c r="A4453" s="4">
        <v>4452</v>
      </c>
      <c r="B4453" s="6" t="s">
        <v>212</v>
      </c>
      <c r="C4453" s="12" t="s">
        <v>5668</v>
      </c>
      <c r="D4453" s="5">
        <v>1900000</v>
      </c>
      <c r="E4453" s="5">
        <v>18435</v>
      </c>
      <c r="F4453" s="5">
        <v>139317</v>
      </c>
      <c r="G4453" s="5"/>
    </row>
    <row r="4454" spans="1:7">
      <c r="A4454" s="4">
        <v>4453</v>
      </c>
      <c r="B4454" s="6" t="s">
        <v>406</v>
      </c>
      <c r="C4454" s="12" t="s">
        <v>5669</v>
      </c>
      <c r="D4454" s="5">
        <v>1900000</v>
      </c>
      <c r="E4454" s="4">
        <v>0</v>
      </c>
      <c r="F4454" s="5">
        <v>285593</v>
      </c>
      <c r="G4454" s="5"/>
    </row>
    <row r="4455" spans="1:7">
      <c r="A4455" s="4">
        <v>4454</v>
      </c>
      <c r="B4455" s="6" t="s">
        <v>815</v>
      </c>
      <c r="C4455" s="12" t="s">
        <v>5670</v>
      </c>
      <c r="D4455" s="5">
        <v>1900000</v>
      </c>
      <c r="E4455" s="4">
        <v>0</v>
      </c>
      <c r="F4455" s="5">
        <v>12444</v>
      </c>
      <c r="G4455" s="5"/>
    </row>
    <row r="4456" spans="1:7">
      <c r="A4456" s="4">
        <v>4455</v>
      </c>
      <c r="B4456" s="6" t="s">
        <v>2264</v>
      </c>
      <c r="C4456" s="12" t="s">
        <v>5671</v>
      </c>
      <c r="D4456" s="5">
        <v>1800000</v>
      </c>
      <c r="E4456" s="5">
        <v>41034350</v>
      </c>
      <c r="F4456" s="5">
        <v>70165900</v>
      </c>
      <c r="G4456" s="5"/>
    </row>
    <row r="4457" spans="1:7">
      <c r="A4457" s="4">
        <v>4456</v>
      </c>
      <c r="B4457" s="6" t="s">
        <v>5672</v>
      </c>
      <c r="C4457" s="12" t="s">
        <v>2412</v>
      </c>
      <c r="D4457" s="5">
        <v>1800000</v>
      </c>
      <c r="E4457" s="5">
        <v>25878153</v>
      </c>
      <c r="F4457" s="5">
        <v>25878153</v>
      </c>
      <c r="G4457" s="5"/>
    </row>
    <row r="4458" spans="1:7">
      <c r="A4458" s="4">
        <v>4457</v>
      </c>
      <c r="B4458" s="6">
        <v>30936</v>
      </c>
      <c r="C4458" s="12" t="s">
        <v>2098</v>
      </c>
      <c r="D4458" s="5">
        <v>1800000</v>
      </c>
      <c r="E4458" s="5">
        <v>25504513</v>
      </c>
      <c r="F4458" s="5">
        <v>25504513</v>
      </c>
      <c r="G4458" s="5"/>
    </row>
    <row r="4459" spans="1:7">
      <c r="A4459" s="4">
        <v>4458</v>
      </c>
      <c r="B4459" s="6" t="s">
        <v>5673</v>
      </c>
      <c r="C4459" s="12" t="s">
        <v>5674</v>
      </c>
      <c r="D4459" s="5">
        <v>1800000</v>
      </c>
      <c r="E4459" s="5">
        <v>12795746</v>
      </c>
      <c r="F4459" s="5">
        <v>23265132</v>
      </c>
      <c r="G4459" s="5"/>
    </row>
    <row r="4460" spans="1:7">
      <c r="A4460" s="4">
        <v>4459</v>
      </c>
      <c r="B4460" s="6" t="s">
        <v>5675</v>
      </c>
      <c r="C4460" s="12" t="s">
        <v>5676</v>
      </c>
      <c r="D4460" s="5">
        <v>1800000</v>
      </c>
      <c r="E4460" s="5">
        <v>9164370</v>
      </c>
      <c r="F4460" s="5">
        <v>9164370</v>
      </c>
      <c r="G4460" s="5"/>
    </row>
    <row r="4461" spans="1:7">
      <c r="A4461" s="4">
        <v>4460</v>
      </c>
      <c r="B4461" s="6">
        <v>26665</v>
      </c>
      <c r="C4461" s="12" t="s">
        <v>5677</v>
      </c>
      <c r="D4461" s="5">
        <v>1800000</v>
      </c>
      <c r="E4461" s="5">
        <v>8800000</v>
      </c>
      <c r="F4461" s="5">
        <v>8800000</v>
      </c>
      <c r="G4461" s="5"/>
    </row>
    <row r="4462" spans="1:7">
      <c r="A4462" s="4">
        <v>4461</v>
      </c>
      <c r="B4462" s="6" t="s">
        <v>5678</v>
      </c>
      <c r="C4462" s="12" t="s">
        <v>5679</v>
      </c>
      <c r="D4462" s="5">
        <v>1800000</v>
      </c>
      <c r="E4462" s="5">
        <v>8000000</v>
      </c>
      <c r="F4462" s="5">
        <v>8000000</v>
      </c>
      <c r="G4462" s="5"/>
    </row>
    <row r="4463" spans="1:7">
      <c r="A4463" s="4">
        <v>4462</v>
      </c>
      <c r="B4463" s="6">
        <v>24905</v>
      </c>
      <c r="C4463" s="12" t="s">
        <v>5680</v>
      </c>
      <c r="D4463" s="5">
        <v>1800000</v>
      </c>
      <c r="E4463" s="5">
        <v>6800000</v>
      </c>
      <c r="F4463" s="5">
        <v>6800000</v>
      </c>
      <c r="G4463" s="5"/>
    </row>
    <row r="4464" spans="1:7">
      <c r="A4464" s="4">
        <v>4463</v>
      </c>
      <c r="B4464" s="6" t="s">
        <v>479</v>
      </c>
      <c r="C4464" s="12" t="s">
        <v>5681</v>
      </c>
      <c r="D4464" s="5">
        <v>1800000</v>
      </c>
      <c r="E4464" s="5">
        <v>5719000</v>
      </c>
      <c r="F4464" s="5">
        <v>5719000</v>
      </c>
      <c r="G4464" s="5"/>
    </row>
    <row r="4465" spans="1:7">
      <c r="A4465" s="4">
        <v>4464</v>
      </c>
      <c r="B4465" s="6" t="s">
        <v>573</v>
      </c>
      <c r="C4465" s="12" t="s">
        <v>5682</v>
      </c>
      <c r="D4465" s="5">
        <v>1800000</v>
      </c>
      <c r="E4465" s="5">
        <v>3050934</v>
      </c>
      <c r="F4465" s="5">
        <v>3050934</v>
      </c>
      <c r="G4465" s="5"/>
    </row>
    <row r="4466" spans="1:7">
      <c r="A4466" s="4">
        <v>4465</v>
      </c>
      <c r="B4466" s="6" t="s">
        <v>5683</v>
      </c>
      <c r="C4466" s="12" t="s">
        <v>5684</v>
      </c>
      <c r="D4466" s="5">
        <v>1800000</v>
      </c>
      <c r="E4466" s="5">
        <v>841056</v>
      </c>
      <c r="F4466" s="5">
        <v>842693</v>
      </c>
      <c r="G4466" s="5"/>
    </row>
    <row r="4467" spans="1:7">
      <c r="A4467" s="4">
        <v>4466</v>
      </c>
      <c r="B4467" s="6" t="s">
        <v>2000</v>
      </c>
      <c r="C4467" s="12" t="s">
        <v>5685</v>
      </c>
      <c r="D4467" s="5">
        <v>1800000</v>
      </c>
      <c r="E4467" s="5">
        <v>638476</v>
      </c>
      <c r="F4467" s="5">
        <v>638476</v>
      </c>
      <c r="G4467" s="5"/>
    </row>
    <row r="4468" spans="1:7">
      <c r="A4468" s="4">
        <v>4467</v>
      </c>
      <c r="B4468" s="6">
        <v>38534</v>
      </c>
      <c r="C4468" s="12" t="s">
        <v>5686</v>
      </c>
      <c r="D4468" s="5">
        <v>1800000</v>
      </c>
      <c r="E4468" s="5">
        <v>506793</v>
      </c>
      <c r="F4468" s="5">
        <v>1322161</v>
      </c>
      <c r="G4468" s="5"/>
    </row>
    <row r="4469" spans="1:7">
      <c r="A4469" s="4">
        <v>4468</v>
      </c>
      <c r="B4469" s="6">
        <v>33970</v>
      </c>
      <c r="C4469" s="12" t="s">
        <v>5687</v>
      </c>
      <c r="D4469" s="5">
        <v>1800000</v>
      </c>
      <c r="E4469" s="4">
        <v>673</v>
      </c>
      <c r="F4469" s="4">
        <v>673</v>
      </c>
    </row>
    <row r="4470" spans="1:7">
      <c r="A4470" s="4">
        <v>4469</v>
      </c>
      <c r="B4470" s="6" t="s">
        <v>2045</v>
      </c>
      <c r="C4470" s="12" t="s">
        <v>5688</v>
      </c>
      <c r="D4470" s="5">
        <v>1800000</v>
      </c>
      <c r="E4470" s="4">
        <v>0</v>
      </c>
      <c r="F4470" s="4">
        <v>0</v>
      </c>
    </row>
    <row r="4471" spans="1:7">
      <c r="A4471" s="4">
        <v>4470</v>
      </c>
      <c r="B4471" s="6" t="s">
        <v>5689</v>
      </c>
      <c r="C4471" s="12" t="s">
        <v>5690</v>
      </c>
      <c r="D4471" s="5">
        <v>1800000</v>
      </c>
      <c r="E4471" s="4">
        <v>0</v>
      </c>
      <c r="F4471" s="4">
        <v>0</v>
      </c>
    </row>
    <row r="4472" spans="1:7">
      <c r="A4472" s="4">
        <v>4471</v>
      </c>
      <c r="B4472" s="6">
        <v>40970</v>
      </c>
      <c r="C4472" s="12" t="s">
        <v>5691</v>
      </c>
      <c r="D4472" s="5">
        <v>1800000</v>
      </c>
      <c r="E4472" s="4">
        <v>0</v>
      </c>
      <c r="F4472" s="4">
        <v>0</v>
      </c>
    </row>
    <row r="4473" spans="1:7">
      <c r="A4473" s="4">
        <v>4472</v>
      </c>
      <c r="B4473" s="6" t="s">
        <v>2489</v>
      </c>
      <c r="C4473" s="12" t="s">
        <v>5692</v>
      </c>
      <c r="D4473" s="5">
        <v>1800000</v>
      </c>
      <c r="E4473" s="4">
        <v>0</v>
      </c>
      <c r="F4473" s="4">
        <v>0</v>
      </c>
    </row>
    <row r="4474" spans="1:7">
      <c r="A4474" s="4">
        <v>4473</v>
      </c>
      <c r="B4474" s="6">
        <v>41946</v>
      </c>
      <c r="C4474" s="12" t="s">
        <v>5693</v>
      </c>
      <c r="D4474" s="5">
        <v>1800000</v>
      </c>
      <c r="E4474" s="4">
        <v>0</v>
      </c>
      <c r="F4474" s="4">
        <v>0</v>
      </c>
    </row>
    <row r="4475" spans="1:7">
      <c r="A4475" s="4">
        <v>4474</v>
      </c>
      <c r="B4475" s="6" t="s">
        <v>5694</v>
      </c>
      <c r="C4475" s="12" t="s">
        <v>5695</v>
      </c>
      <c r="D4475" s="5">
        <v>1800000</v>
      </c>
      <c r="E4475" s="4">
        <v>0</v>
      </c>
      <c r="F4475" s="4">
        <v>0</v>
      </c>
    </row>
    <row r="4476" spans="1:7">
      <c r="A4476" s="4">
        <v>4475</v>
      </c>
      <c r="B4476" s="6" t="s">
        <v>1127</v>
      </c>
      <c r="C4476" s="12" t="s">
        <v>5696</v>
      </c>
      <c r="D4476" s="5">
        <v>1750000</v>
      </c>
      <c r="E4476" s="5">
        <v>7267324</v>
      </c>
      <c r="F4476" s="5">
        <v>22879194</v>
      </c>
      <c r="G4476" s="5"/>
    </row>
    <row r="4477" spans="1:7">
      <c r="A4477" s="4">
        <v>4476</v>
      </c>
      <c r="B4477" s="6">
        <v>37804</v>
      </c>
      <c r="C4477" s="12" t="s">
        <v>5697</v>
      </c>
      <c r="D4477" s="5">
        <v>1750000</v>
      </c>
      <c r="E4477" s="5">
        <v>145540</v>
      </c>
      <c r="F4477" s="5">
        <v>634803</v>
      </c>
      <c r="G4477" s="5"/>
    </row>
    <row r="4478" spans="1:7">
      <c r="A4478" s="4">
        <v>4477</v>
      </c>
      <c r="B4478" s="6">
        <v>40400</v>
      </c>
      <c r="C4478" s="12" t="s">
        <v>5698</v>
      </c>
      <c r="D4478" s="5">
        <v>1750000</v>
      </c>
      <c r="E4478" s="5">
        <v>93051</v>
      </c>
      <c r="F4478" s="5">
        <v>1278471</v>
      </c>
      <c r="G4478" s="5"/>
    </row>
    <row r="4479" spans="1:7">
      <c r="A4479" s="4">
        <v>4478</v>
      </c>
      <c r="B4479" s="6" t="s">
        <v>2489</v>
      </c>
      <c r="C4479" s="12" t="s">
        <v>5699</v>
      </c>
      <c r="D4479" s="5">
        <v>1750000</v>
      </c>
      <c r="E4479" s="4">
        <v>0</v>
      </c>
      <c r="F4479" s="4">
        <v>0</v>
      </c>
    </row>
    <row r="4480" spans="1:7">
      <c r="A4480" s="4">
        <v>4479</v>
      </c>
      <c r="B4480" s="6" t="s">
        <v>5700</v>
      </c>
      <c r="C4480" s="12" t="s">
        <v>5701</v>
      </c>
      <c r="D4480" s="5">
        <v>1700000</v>
      </c>
      <c r="E4480" s="5">
        <v>35930604</v>
      </c>
      <c r="F4480" s="5">
        <v>42137871</v>
      </c>
      <c r="G4480" s="5"/>
    </row>
    <row r="4481" spans="1:7">
      <c r="A4481" s="4">
        <v>4480</v>
      </c>
      <c r="B4481" s="6" t="s">
        <v>5702</v>
      </c>
      <c r="C4481" s="12" t="s">
        <v>5703</v>
      </c>
      <c r="D4481" s="5">
        <v>1700000</v>
      </c>
      <c r="E4481" s="5">
        <v>12590147</v>
      </c>
      <c r="F4481" s="5">
        <v>23271741</v>
      </c>
      <c r="G4481" s="5"/>
    </row>
    <row r="4482" spans="1:7">
      <c r="A4482" s="4">
        <v>4481</v>
      </c>
      <c r="B4482" s="6">
        <v>26299</v>
      </c>
      <c r="C4482" s="12" t="s">
        <v>5704</v>
      </c>
      <c r="D4482" s="5">
        <v>1700000</v>
      </c>
      <c r="E4482" s="5">
        <v>9700000</v>
      </c>
      <c r="F4482" s="5">
        <v>9700000</v>
      </c>
      <c r="G4482" s="5"/>
    </row>
    <row r="4483" spans="1:7">
      <c r="A4483" s="4">
        <v>4482</v>
      </c>
      <c r="B4483" s="6" t="s">
        <v>1445</v>
      </c>
      <c r="C4483" s="12" t="s">
        <v>5705</v>
      </c>
      <c r="D4483" s="5">
        <v>1700000</v>
      </c>
      <c r="E4483" s="5">
        <v>4231500</v>
      </c>
      <c r="F4483" s="5">
        <v>12231500</v>
      </c>
      <c r="G4483" s="5"/>
    </row>
    <row r="4484" spans="1:7">
      <c r="A4484" s="4">
        <v>4483</v>
      </c>
      <c r="B4484" s="6">
        <v>41374</v>
      </c>
      <c r="C4484" s="12" t="s">
        <v>5706</v>
      </c>
      <c r="D4484" s="5">
        <v>1700000</v>
      </c>
      <c r="E4484" s="5">
        <v>2507159</v>
      </c>
      <c r="F4484" s="5">
        <v>2507159</v>
      </c>
      <c r="G4484" s="5"/>
    </row>
    <row r="4485" spans="1:7">
      <c r="A4485" s="4">
        <v>4484</v>
      </c>
      <c r="B4485" s="6">
        <v>36170</v>
      </c>
      <c r="C4485" s="12" t="s">
        <v>5707</v>
      </c>
      <c r="D4485" s="5">
        <v>1700000</v>
      </c>
      <c r="E4485" s="5">
        <v>2039192</v>
      </c>
      <c r="F4485" s="5">
        <v>2891228</v>
      </c>
      <c r="G4485" s="5"/>
    </row>
    <row r="4486" spans="1:7">
      <c r="A4486" s="4">
        <v>4485</v>
      </c>
      <c r="B4486" s="6" t="s">
        <v>4228</v>
      </c>
      <c r="C4486" s="12" t="s">
        <v>5708</v>
      </c>
      <c r="D4486" s="5">
        <v>1700000</v>
      </c>
      <c r="E4486" s="5">
        <v>1000915</v>
      </c>
      <c r="F4486" s="5">
        <v>4727375</v>
      </c>
      <c r="G4486" s="5"/>
    </row>
    <row r="4487" spans="1:7">
      <c r="A4487" s="4">
        <v>4486</v>
      </c>
      <c r="B4487" s="6" t="s">
        <v>771</v>
      </c>
      <c r="C4487" s="12" t="s">
        <v>5709</v>
      </c>
      <c r="D4487" s="5">
        <v>1700000</v>
      </c>
      <c r="E4487" s="5">
        <v>396035</v>
      </c>
      <c r="F4487" s="5">
        <v>661221</v>
      </c>
      <c r="G4487" s="5"/>
    </row>
    <row r="4488" spans="1:7">
      <c r="A4488" s="4">
        <v>4487</v>
      </c>
      <c r="B4488" s="6">
        <v>19487</v>
      </c>
      <c r="C4488" s="12" t="s">
        <v>5710</v>
      </c>
      <c r="D4488" s="5">
        <v>1650000</v>
      </c>
      <c r="E4488" s="5">
        <v>30500000</v>
      </c>
      <c r="F4488" s="5">
        <v>30500000</v>
      </c>
      <c r="G4488" s="5"/>
    </row>
    <row r="4489" spans="1:7">
      <c r="A4489" s="4">
        <v>4488</v>
      </c>
      <c r="B4489" s="6">
        <v>13881</v>
      </c>
      <c r="C4489" s="12" t="s">
        <v>5711</v>
      </c>
      <c r="D4489" s="5">
        <v>1644000</v>
      </c>
      <c r="E4489" s="5">
        <v>4000000</v>
      </c>
      <c r="F4489" s="5">
        <v>4000000</v>
      </c>
      <c r="G4489" s="5"/>
    </row>
    <row r="4490" spans="1:7">
      <c r="A4490" s="4">
        <v>4489</v>
      </c>
      <c r="B4490" s="6">
        <v>36407</v>
      </c>
      <c r="C4490" s="12" t="s">
        <v>5712</v>
      </c>
      <c r="D4490" s="5">
        <v>1600000</v>
      </c>
      <c r="E4490" s="5">
        <v>6026908</v>
      </c>
      <c r="F4490" s="5">
        <v>6026908</v>
      </c>
      <c r="G4490" s="5"/>
    </row>
    <row r="4491" spans="1:7">
      <c r="A4491" s="4">
        <v>4490</v>
      </c>
      <c r="B4491" s="6">
        <v>17899</v>
      </c>
      <c r="C4491" s="12" t="s">
        <v>5713</v>
      </c>
      <c r="D4491" s="5">
        <v>1600000</v>
      </c>
      <c r="E4491" s="5">
        <v>5400000</v>
      </c>
      <c r="F4491" s="5">
        <v>5400000</v>
      </c>
      <c r="G4491" s="5"/>
    </row>
    <row r="4492" spans="1:7">
      <c r="A4492" s="4">
        <v>4491</v>
      </c>
      <c r="B4492" s="6">
        <v>27214</v>
      </c>
      <c r="C4492" s="12" t="s">
        <v>5714</v>
      </c>
      <c r="D4492" s="5">
        <v>1600000</v>
      </c>
      <c r="E4492" s="5">
        <v>4420000</v>
      </c>
      <c r="F4492" s="5">
        <v>4420000</v>
      </c>
      <c r="G4492" s="5"/>
    </row>
    <row r="4493" spans="1:7">
      <c r="A4493" s="4">
        <v>4492</v>
      </c>
      <c r="B4493" s="6" t="s">
        <v>1136</v>
      </c>
      <c r="C4493" s="12" t="s">
        <v>5715</v>
      </c>
      <c r="D4493" s="5">
        <v>1600000</v>
      </c>
      <c r="E4493" s="5">
        <v>2595644</v>
      </c>
      <c r="F4493" s="5">
        <v>2595644</v>
      </c>
      <c r="G4493" s="5"/>
    </row>
    <row r="4494" spans="1:7">
      <c r="A4494" s="4">
        <v>4493</v>
      </c>
      <c r="B4494" s="6">
        <v>39449</v>
      </c>
      <c r="C4494" s="12" t="s">
        <v>5716</v>
      </c>
      <c r="D4494" s="5">
        <v>1600000</v>
      </c>
      <c r="E4494" s="5">
        <v>1060591</v>
      </c>
      <c r="F4494" s="5">
        <v>14253760</v>
      </c>
      <c r="G4494" s="5"/>
    </row>
    <row r="4495" spans="1:7">
      <c r="A4495" s="4">
        <v>4494</v>
      </c>
      <c r="B4495" s="6" t="s">
        <v>5717</v>
      </c>
      <c r="C4495" s="12" t="s">
        <v>5718</v>
      </c>
      <c r="D4495" s="5">
        <v>1600000</v>
      </c>
      <c r="E4495" s="5">
        <v>419428</v>
      </c>
      <c r="F4495" s="5">
        <v>419428</v>
      </c>
      <c r="G4495" s="5"/>
    </row>
    <row r="4496" spans="1:7">
      <c r="A4496" s="4">
        <v>4495</v>
      </c>
      <c r="B4496" s="6" t="s">
        <v>1831</v>
      </c>
      <c r="C4496" s="12" t="s">
        <v>5719</v>
      </c>
      <c r="D4496" s="5">
        <v>1600000</v>
      </c>
      <c r="E4496" s="5">
        <v>145382</v>
      </c>
      <c r="F4496" s="5">
        <v>145382</v>
      </c>
      <c r="G4496" s="5"/>
    </row>
    <row r="4497" spans="1:7">
      <c r="A4497" s="4">
        <v>4496</v>
      </c>
      <c r="B4497" s="6" t="s">
        <v>1087</v>
      </c>
      <c r="C4497" s="12" t="s">
        <v>5720</v>
      </c>
      <c r="D4497" s="5">
        <v>1600000</v>
      </c>
      <c r="E4497" s="5">
        <v>129319</v>
      </c>
      <c r="F4497" s="5">
        <v>129319</v>
      </c>
      <c r="G4497" s="5"/>
    </row>
    <row r="4498" spans="1:7">
      <c r="A4498" s="4">
        <v>4497</v>
      </c>
      <c r="B4498" s="6" t="s">
        <v>889</v>
      </c>
      <c r="C4498" s="12" t="s">
        <v>5721</v>
      </c>
      <c r="D4498" s="5">
        <v>1600000</v>
      </c>
      <c r="E4498" s="5">
        <v>27795</v>
      </c>
      <c r="F4498" s="5">
        <v>2627795</v>
      </c>
      <c r="G4498" s="5"/>
    </row>
    <row r="4499" spans="1:7">
      <c r="A4499" s="4">
        <v>4498</v>
      </c>
      <c r="B4499" s="6">
        <v>38453</v>
      </c>
      <c r="C4499" s="12" t="s">
        <v>5722</v>
      </c>
      <c r="D4499" s="5">
        <v>1600000</v>
      </c>
      <c r="E4499" s="5">
        <v>3264</v>
      </c>
      <c r="F4499" s="5">
        <v>3264</v>
      </c>
      <c r="G4499" s="5"/>
    </row>
    <row r="4500" spans="1:7">
      <c r="A4500" s="4">
        <v>4499</v>
      </c>
      <c r="B4500" s="6">
        <v>40547</v>
      </c>
      <c r="C4500" s="12" t="s">
        <v>5723</v>
      </c>
      <c r="D4500" s="5">
        <v>1500000</v>
      </c>
      <c r="E4500" s="5">
        <v>54009150</v>
      </c>
      <c r="F4500" s="5">
        <v>99870886</v>
      </c>
      <c r="G4500" s="5"/>
    </row>
    <row r="4501" spans="1:7">
      <c r="A4501" s="4">
        <v>4500</v>
      </c>
      <c r="B4501" s="6">
        <v>37964</v>
      </c>
      <c r="C4501" s="12" t="s">
        <v>5724</v>
      </c>
      <c r="D4501" s="5">
        <v>1500000</v>
      </c>
      <c r="E4501" s="5">
        <v>21158188</v>
      </c>
      <c r="F4501" s="5">
        <v>30351664</v>
      </c>
      <c r="G4501" s="5"/>
    </row>
    <row r="4502" spans="1:7">
      <c r="A4502" s="4">
        <v>4501</v>
      </c>
      <c r="B4502" s="6">
        <v>39118</v>
      </c>
      <c r="C4502" s="12" t="s">
        <v>5725</v>
      </c>
      <c r="D4502" s="5">
        <v>1500000</v>
      </c>
      <c r="E4502" s="5">
        <v>19097550</v>
      </c>
      <c r="F4502" s="5">
        <v>22217183</v>
      </c>
      <c r="G4502" s="5"/>
    </row>
    <row r="4503" spans="1:7">
      <c r="A4503" s="4">
        <v>4502</v>
      </c>
      <c r="B4503" s="6">
        <v>32729</v>
      </c>
      <c r="C4503" s="12" t="s">
        <v>5726</v>
      </c>
      <c r="D4503" s="5">
        <v>1500000</v>
      </c>
      <c r="E4503" s="5">
        <v>14533681</v>
      </c>
      <c r="F4503" s="5">
        <v>14533681</v>
      </c>
      <c r="G4503" s="5"/>
    </row>
    <row r="4504" spans="1:7">
      <c r="A4504" s="4">
        <v>4503</v>
      </c>
      <c r="B4504" s="6" t="s">
        <v>5727</v>
      </c>
      <c r="C4504" s="12" t="s">
        <v>5728</v>
      </c>
      <c r="D4504" s="5">
        <v>1500000</v>
      </c>
      <c r="E4504" s="5">
        <v>11806119</v>
      </c>
      <c r="F4504" s="5">
        <v>11806119</v>
      </c>
      <c r="G4504" s="5"/>
    </row>
    <row r="4505" spans="1:7">
      <c r="A4505" s="4">
        <v>4504</v>
      </c>
      <c r="B4505" s="6">
        <v>14246</v>
      </c>
      <c r="C4505" s="12" t="s">
        <v>5729</v>
      </c>
      <c r="D4505" s="5">
        <v>1500000</v>
      </c>
      <c r="E4505" s="5">
        <v>9000000</v>
      </c>
      <c r="F4505" s="5">
        <v>9000000</v>
      </c>
      <c r="G4505" s="5"/>
    </row>
    <row r="4506" spans="1:7">
      <c r="A4506" s="4">
        <v>4505</v>
      </c>
      <c r="B4506" s="6" t="s">
        <v>5730</v>
      </c>
      <c r="C4506" s="12" t="s">
        <v>5731</v>
      </c>
      <c r="D4506" s="5">
        <v>1500000</v>
      </c>
      <c r="E4506" s="5">
        <v>7412216</v>
      </c>
      <c r="F4506" s="5">
        <v>20412216</v>
      </c>
      <c r="G4506" s="5"/>
    </row>
    <row r="4507" spans="1:7">
      <c r="A4507" s="4">
        <v>4506</v>
      </c>
      <c r="B4507" s="6">
        <v>38482</v>
      </c>
      <c r="C4507" s="12" t="s">
        <v>5732</v>
      </c>
      <c r="D4507" s="5">
        <v>1500000</v>
      </c>
      <c r="E4507" s="5">
        <v>7372734</v>
      </c>
      <c r="F4507" s="5">
        <v>11191423</v>
      </c>
      <c r="G4507" s="5"/>
    </row>
    <row r="4508" spans="1:7">
      <c r="A4508" s="4">
        <v>4507</v>
      </c>
      <c r="B4508" s="6" t="s">
        <v>5733</v>
      </c>
      <c r="C4508" s="12" t="s">
        <v>5734</v>
      </c>
      <c r="D4508" s="5">
        <v>1500000</v>
      </c>
      <c r="E4508" s="5">
        <v>7025722</v>
      </c>
      <c r="F4508" s="5">
        <v>9345061</v>
      </c>
      <c r="G4508" s="5"/>
    </row>
    <row r="4509" spans="1:7">
      <c r="A4509" s="4">
        <v>4508</v>
      </c>
      <c r="B4509" s="6" t="s">
        <v>5735</v>
      </c>
      <c r="C4509" s="12" t="s">
        <v>5736</v>
      </c>
      <c r="D4509" s="5">
        <v>1500000</v>
      </c>
      <c r="E4509" s="5">
        <v>7000000</v>
      </c>
      <c r="F4509" s="5">
        <v>7000000</v>
      </c>
      <c r="G4509" s="5"/>
    </row>
    <row r="4510" spans="1:7">
      <c r="A4510" s="4">
        <v>4509</v>
      </c>
      <c r="B4510" s="6" t="s">
        <v>5737</v>
      </c>
      <c r="C4510" s="12" t="s">
        <v>2531</v>
      </c>
      <c r="D4510" s="5">
        <v>1500000</v>
      </c>
      <c r="E4510" s="5">
        <v>5100000</v>
      </c>
      <c r="F4510" s="5">
        <v>55000000</v>
      </c>
      <c r="G4510" s="5"/>
    </row>
    <row r="4511" spans="1:7">
      <c r="A4511" s="4">
        <v>4510</v>
      </c>
      <c r="B4511" s="6" t="s">
        <v>2770</v>
      </c>
      <c r="C4511" s="12" t="s">
        <v>5738</v>
      </c>
      <c r="D4511" s="5">
        <v>1500000</v>
      </c>
      <c r="E4511" s="5">
        <v>5046118</v>
      </c>
      <c r="F4511" s="5">
        <v>5046118</v>
      </c>
      <c r="G4511" s="5"/>
    </row>
    <row r="4512" spans="1:7">
      <c r="A4512" s="4">
        <v>4511</v>
      </c>
      <c r="B4512" s="6" t="s">
        <v>406</v>
      </c>
      <c r="C4512" s="12" t="s">
        <v>5739</v>
      </c>
      <c r="D4512" s="5">
        <v>1500000</v>
      </c>
      <c r="E4512" s="5">
        <v>3491669</v>
      </c>
      <c r="F4512" s="5">
        <v>4128828</v>
      </c>
      <c r="G4512" s="5"/>
    </row>
    <row r="4513" spans="1:7">
      <c r="A4513" s="4">
        <v>4512</v>
      </c>
      <c r="B4513" s="6">
        <v>41276</v>
      </c>
      <c r="C4513" s="12" t="s">
        <v>5740</v>
      </c>
      <c r="D4513" s="5">
        <v>1500000</v>
      </c>
      <c r="E4513" s="5">
        <v>2408553</v>
      </c>
      <c r="F4513" s="5">
        <v>2592308</v>
      </c>
      <c r="G4513" s="5"/>
    </row>
    <row r="4514" spans="1:7">
      <c r="A4514" s="4">
        <v>4513</v>
      </c>
      <c r="B4514" s="6" t="s">
        <v>918</v>
      </c>
      <c r="C4514" s="12" t="s">
        <v>5741</v>
      </c>
      <c r="D4514" s="5">
        <v>1500000</v>
      </c>
      <c r="E4514" s="5">
        <v>2380606</v>
      </c>
      <c r="F4514" s="5">
        <v>2380606</v>
      </c>
      <c r="G4514" s="5"/>
    </row>
    <row r="4515" spans="1:7">
      <c r="A4515" s="4">
        <v>4514</v>
      </c>
      <c r="B4515" s="6">
        <v>30715</v>
      </c>
      <c r="C4515" s="12" t="s">
        <v>5742</v>
      </c>
      <c r="D4515" s="5">
        <v>1500000</v>
      </c>
      <c r="E4515" s="5">
        <v>2300000</v>
      </c>
      <c r="F4515" s="5">
        <v>2300000</v>
      </c>
      <c r="G4515" s="5"/>
    </row>
    <row r="4516" spans="1:7">
      <c r="A4516" s="4">
        <v>4515</v>
      </c>
      <c r="B4516" s="6" t="s">
        <v>5743</v>
      </c>
      <c r="C4516" s="12" t="s">
        <v>5744</v>
      </c>
      <c r="D4516" s="5">
        <v>1500000</v>
      </c>
      <c r="E4516" s="5">
        <v>1690913</v>
      </c>
      <c r="F4516" s="5">
        <v>2730877</v>
      </c>
      <c r="G4516" s="5"/>
    </row>
    <row r="4517" spans="1:7">
      <c r="A4517" s="4">
        <v>4516</v>
      </c>
      <c r="B4517" s="6" t="s">
        <v>1134</v>
      </c>
      <c r="C4517" s="12" t="s">
        <v>5745</v>
      </c>
      <c r="D4517" s="5">
        <v>1500000</v>
      </c>
      <c r="E4517" s="5">
        <v>1222889</v>
      </c>
      <c r="F4517" s="5">
        <v>12412889</v>
      </c>
      <c r="G4517" s="5"/>
    </row>
    <row r="4518" spans="1:7">
      <c r="A4518" s="4">
        <v>4517</v>
      </c>
      <c r="B4518" s="6" t="s">
        <v>385</v>
      </c>
      <c r="C4518" s="12" t="s">
        <v>5746</v>
      </c>
      <c r="D4518" s="5">
        <v>1500000</v>
      </c>
      <c r="E4518" s="5">
        <v>1165881</v>
      </c>
      <c r="F4518" s="5">
        <v>1541131</v>
      </c>
      <c r="G4518" s="5"/>
    </row>
    <row r="4519" spans="1:7">
      <c r="A4519" s="4">
        <v>4518</v>
      </c>
      <c r="B4519" s="6" t="s">
        <v>2090</v>
      </c>
      <c r="C4519" s="12" t="s">
        <v>5747</v>
      </c>
      <c r="D4519" s="5">
        <v>1500000</v>
      </c>
      <c r="E4519" s="5">
        <v>712294</v>
      </c>
      <c r="F4519" s="5">
        <v>1126258</v>
      </c>
      <c r="G4519" s="5"/>
    </row>
    <row r="4520" spans="1:7">
      <c r="A4520" s="4">
        <v>4519</v>
      </c>
      <c r="B4520" s="6" t="s">
        <v>5094</v>
      </c>
      <c r="C4520" s="12" t="s">
        <v>5748</v>
      </c>
      <c r="D4520" s="5">
        <v>1500000</v>
      </c>
      <c r="E4520" s="5">
        <v>510957</v>
      </c>
      <c r="F4520" s="5">
        <v>510957</v>
      </c>
      <c r="G4520" s="5"/>
    </row>
    <row r="4521" spans="1:7">
      <c r="A4521" s="4">
        <v>4520</v>
      </c>
      <c r="B4521" s="6" t="s">
        <v>5749</v>
      </c>
      <c r="C4521" s="12" t="s">
        <v>5750</v>
      </c>
      <c r="D4521" s="5">
        <v>1500000</v>
      </c>
      <c r="E4521" s="5">
        <v>418953</v>
      </c>
      <c r="F4521" s="5">
        <v>418953</v>
      </c>
      <c r="G4521" s="5"/>
    </row>
    <row r="4522" spans="1:7">
      <c r="A4522" s="4">
        <v>4521</v>
      </c>
      <c r="B4522" s="6" t="s">
        <v>2595</v>
      </c>
      <c r="C4522" s="12" t="s">
        <v>5751</v>
      </c>
      <c r="D4522" s="5">
        <v>1500000</v>
      </c>
      <c r="E4522" s="5">
        <v>406035</v>
      </c>
      <c r="F4522" s="5">
        <v>1840248</v>
      </c>
      <c r="G4522" s="5"/>
    </row>
    <row r="4523" spans="1:7">
      <c r="A4523" s="4">
        <v>4522</v>
      </c>
      <c r="B4523" s="6">
        <v>39632</v>
      </c>
      <c r="C4523" s="12" t="s">
        <v>5752</v>
      </c>
      <c r="D4523" s="5">
        <v>1500000</v>
      </c>
      <c r="E4523" s="5">
        <v>402858</v>
      </c>
      <c r="F4523" s="5">
        <v>414404</v>
      </c>
      <c r="G4523" s="5"/>
    </row>
    <row r="4524" spans="1:7">
      <c r="A4524" s="4">
        <v>4523</v>
      </c>
      <c r="B4524" s="6">
        <v>37172</v>
      </c>
      <c r="C4524" s="12" t="s">
        <v>5753</v>
      </c>
      <c r="D4524" s="5">
        <v>1500000</v>
      </c>
      <c r="E4524" s="5">
        <v>378176</v>
      </c>
      <c r="F4524" s="5">
        <v>1619602</v>
      </c>
      <c r="G4524" s="5"/>
    </row>
    <row r="4525" spans="1:7">
      <c r="A4525" s="4">
        <v>4524</v>
      </c>
      <c r="B4525" s="6">
        <v>40849</v>
      </c>
      <c r="C4525" s="12" t="s">
        <v>5754</v>
      </c>
      <c r="D4525" s="5">
        <v>1500000</v>
      </c>
      <c r="E4525" s="5">
        <v>362239</v>
      </c>
      <c r="F4525" s="5">
        <v>372239</v>
      </c>
      <c r="G4525" s="5"/>
    </row>
    <row r="4526" spans="1:7">
      <c r="A4526" s="4">
        <v>4525</v>
      </c>
      <c r="B4526" s="6">
        <v>39211</v>
      </c>
      <c r="C4526" s="12" t="s">
        <v>5755</v>
      </c>
      <c r="D4526" s="5">
        <v>1500000</v>
      </c>
      <c r="E4526" s="5">
        <v>194568</v>
      </c>
      <c r="F4526" s="5">
        <v>194568</v>
      </c>
      <c r="G4526" s="5"/>
    </row>
    <row r="4527" spans="1:7">
      <c r="A4527" s="4">
        <v>4526</v>
      </c>
      <c r="B4527" s="6" t="s">
        <v>635</v>
      </c>
      <c r="C4527" s="12" t="s">
        <v>5756</v>
      </c>
      <c r="D4527" s="5">
        <v>1500000</v>
      </c>
      <c r="E4527" s="5">
        <v>184705</v>
      </c>
      <c r="F4527" s="5">
        <v>184705</v>
      </c>
      <c r="G4527" s="5"/>
    </row>
    <row r="4528" spans="1:7">
      <c r="A4528" s="4">
        <v>4527</v>
      </c>
      <c r="B4528" s="6">
        <v>39272</v>
      </c>
      <c r="C4528" s="12" t="s">
        <v>5757</v>
      </c>
      <c r="D4528" s="5">
        <v>1500000</v>
      </c>
      <c r="E4528" s="5">
        <v>175281</v>
      </c>
      <c r="F4528" s="5">
        <v>240396</v>
      </c>
      <c r="G4528" s="5"/>
    </row>
    <row r="4529" spans="1:7">
      <c r="A4529" s="4">
        <v>4528</v>
      </c>
      <c r="B4529" s="6" t="s">
        <v>2881</v>
      </c>
      <c r="C4529" s="12" t="s">
        <v>5758</v>
      </c>
      <c r="D4529" s="5">
        <v>1500000</v>
      </c>
      <c r="E4529" s="5">
        <v>173066</v>
      </c>
      <c r="F4529" s="5">
        <v>173066</v>
      </c>
      <c r="G4529" s="5"/>
    </row>
    <row r="4530" spans="1:7">
      <c r="A4530" s="4">
        <v>4529</v>
      </c>
      <c r="B4530" s="6">
        <v>13272</v>
      </c>
      <c r="C4530" s="12" t="s">
        <v>5759</v>
      </c>
      <c r="D4530" s="5">
        <v>1500000</v>
      </c>
      <c r="E4530" s="5">
        <v>163245</v>
      </c>
      <c r="F4530" s="5">
        <v>163245</v>
      </c>
      <c r="G4530" s="5"/>
    </row>
    <row r="4531" spans="1:7">
      <c r="A4531" s="4">
        <v>4530</v>
      </c>
      <c r="B4531" s="6">
        <v>39391</v>
      </c>
      <c r="C4531" s="12" t="s">
        <v>5760</v>
      </c>
      <c r="D4531" s="5">
        <v>1500000</v>
      </c>
      <c r="E4531" s="5">
        <v>139084</v>
      </c>
      <c r="F4531" s="5">
        <v>139084</v>
      </c>
      <c r="G4531" s="5"/>
    </row>
    <row r="4532" spans="1:7">
      <c r="A4532" s="4">
        <v>4531</v>
      </c>
      <c r="B4532" s="6" t="s">
        <v>1380</v>
      </c>
      <c r="C4532" s="12" t="s">
        <v>5761</v>
      </c>
      <c r="D4532" s="5">
        <v>1500000</v>
      </c>
      <c r="E4532" s="5">
        <v>119841</v>
      </c>
      <c r="F4532" s="5">
        <v>119841</v>
      </c>
      <c r="G4532" s="5"/>
    </row>
    <row r="4533" spans="1:7">
      <c r="A4533" s="4">
        <v>4532</v>
      </c>
      <c r="B4533" s="6">
        <v>42158</v>
      </c>
      <c r="C4533" s="12" t="s">
        <v>5762</v>
      </c>
      <c r="D4533" s="5">
        <v>1500000</v>
      </c>
      <c r="E4533" s="5">
        <v>113169</v>
      </c>
      <c r="F4533" s="5">
        <v>113169</v>
      </c>
      <c r="G4533" s="5"/>
    </row>
    <row r="4534" spans="1:7">
      <c r="A4534" s="4">
        <v>4533</v>
      </c>
      <c r="B4534" s="6" t="s">
        <v>5763</v>
      </c>
      <c r="C4534" s="12" t="s">
        <v>5764</v>
      </c>
      <c r="D4534" s="5">
        <v>1500000</v>
      </c>
      <c r="E4534" s="5">
        <v>75828</v>
      </c>
      <c r="F4534" s="5">
        <v>172569</v>
      </c>
      <c r="G4534" s="5"/>
    </row>
    <row r="4535" spans="1:7">
      <c r="A4535" s="4">
        <v>4534</v>
      </c>
      <c r="B4535" s="6">
        <v>40066</v>
      </c>
      <c r="C4535" s="12" t="s">
        <v>5765</v>
      </c>
      <c r="D4535" s="5">
        <v>1500000</v>
      </c>
      <c r="E4535" s="5">
        <v>52429</v>
      </c>
      <c r="F4535" s="5">
        <v>52429</v>
      </c>
      <c r="G4535" s="5"/>
    </row>
    <row r="4536" spans="1:7">
      <c r="A4536" s="4">
        <v>4535</v>
      </c>
      <c r="B4536" s="6" t="s">
        <v>141</v>
      </c>
      <c r="C4536" s="12" t="s">
        <v>5766</v>
      </c>
      <c r="D4536" s="5">
        <v>1500000</v>
      </c>
      <c r="E4536" s="5">
        <v>3865</v>
      </c>
      <c r="F4536" s="5">
        <v>31916</v>
      </c>
      <c r="G4536" s="5"/>
    </row>
    <row r="4537" spans="1:7">
      <c r="A4537" s="4">
        <v>4536</v>
      </c>
      <c r="B4537" s="6" t="s">
        <v>5767</v>
      </c>
      <c r="C4537" s="12" t="s">
        <v>5768</v>
      </c>
      <c r="D4537" s="5">
        <v>1500000</v>
      </c>
      <c r="E4537" s="5">
        <v>2105</v>
      </c>
      <c r="F4537" s="5">
        <v>2105</v>
      </c>
      <c r="G4537" s="5"/>
    </row>
    <row r="4538" spans="1:7">
      <c r="A4538" s="4">
        <v>4537</v>
      </c>
      <c r="B4538" s="6" t="s">
        <v>756</v>
      </c>
      <c r="C4538" s="12" t="s">
        <v>5769</v>
      </c>
      <c r="D4538" s="5">
        <v>1500000</v>
      </c>
      <c r="E4538" s="4">
        <v>0</v>
      </c>
      <c r="F4538" s="5">
        <v>236863</v>
      </c>
      <c r="G4538" s="5"/>
    </row>
    <row r="4539" spans="1:7">
      <c r="A4539" s="4">
        <v>4538</v>
      </c>
      <c r="B4539" s="6">
        <v>38453</v>
      </c>
      <c r="C4539" s="12" t="s">
        <v>5770</v>
      </c>
      <c r="D4539" s="5">
        <v>1500000</v>
      </c>
      <c r="E4539" s="4">
        <v>0</v>
      </c>
      <c r="F4539" s="5">
        <v>58692</v>
      </c>
      <c r="G4539" s="5"/>
    </row>
    <row r="4540" spans="1:7">
      <c r="A4540" s="4">
        <v>4539</v>
      </c>
      <c r="B4540" s="6" t="s">
        <v>1463</v>
      </c>
      <c r="C4540" s="12" t="s">
        <v>5771</v>
      </c>
      <c r="D4540" s="5">
        <v>1500000</v>
      </c>
      <c r="E4540" s="4">
        <v>0</v>
      </c>
      <c r="F4540" s="4">
        <v>0</v>
      </c>
    </row>
    <row r="4541" spans="1:7">
      <c r="A4541" s="4">
        <v>4540</v>
      </c>
      <c r="B4541" s="6">
        <v>40608</v>
      </c>
      <c r="C4541" s="12" t="s">
        <v>5772</v>
      </c>
      <c r="D4541" s="5">
        <v>1500000</v>
      </c>
      <c r="E4541" s="4">
        <v>0</v>
      </c>
      <c r="F4541" s="4">
        <v>0</v>
      </c>
    </row>
    <row r="4542" spans="1:7">
      <c r="A4542" s="4">
        <v>4541</v>
      </c>
      <c r="B4542" s="6">
        <v>41954</v>
      </c>
      <c r="C4542" s="12" t="s">
        <v>5773</v>
      </c>
      <c r="D4542" s="5">
        <v>1500000</v>
      </c>
      <c r="E4542" s="4">
        <v>0</v>
      </c>
      <c r="F4542" s="4">
        <v>0</v>
      </c>
    </row>
    <row r="4543" spans="1:7">
      <c r="A4543" s="4">
        <v>4542</v>
      </c>
      <c r="B4543" s="6" t="s">
        <v>1784</v>
      </c>
      <c r="C4543" s="12" t="s">
        <v>5774</v>
      </c>
      <c r="D4543" s="5">
        <v>1500000</v>
      </c>
      <c r="E4543" s="4">
        <v>0</v>
      </c>
      <c r="F4543" s="4">
        <v>0</v>
      </c>
    </row>
    <row r="4544" spans="1:7">
      <c r="A4544" s="4">
        <v>4543</v>
      </c>
      <c r="B4544" s="6" t="s">
        <v>1572</v>
      </c>
      <c r="C4544" s="12" t="s">
        <v>5775</v>
      </c>
      <c r="D4544" s="5">
        <v>1500000</v>
      </c>
      <c r="E4544" s="4">
        <v>0</v>
      </c>
      <c r="F4544" s="4">
        <v>0</v>
      </c>
    </row>
    <row r="4545" spans="1:7">
      <c r="A4545" s="4">
        <v>4544</v>
      </c>
      <c r="B4545" s="6" t="s">
        <v>5776</v>
      </c>
      <c r="C4545" s="12" t="s">
        <v>5777</v>
      </c>
      <c r="D4545" s="5">
        <v>1500000</v>
      </c>
      <c r="E4545" s="4">
        <v>0</v>
      </c>
      <c r="F4545" s="4">
        <v>0</v>
      </c>
    </row>
    <row r="4546" spans="1:7">
      <c r="A4546" s="4">
        <v>4545</v>
      </c>
      <c r="B4546" s="6" t="s">
        <v>184</v>
      </c>
      <c r="C4546" s="12" t="s">
        <v>5778</v>
      </c>
      <c r="D4546" s="5">
        <v>1500000</v>
      </c>
      <c r="E4546" s="4">
        <v>0</v>
      </c>
      <c r="F4546" s="4">
        <v>0</v>
      </c>
    </row>
    <row r="4547" spans="1:7">
      <c r="A4547" s="4">
        <v>4546</v>
      </c>
      <c r="B4547" s="6">
        <v>42225</v>
      </c>
      <c r="C4547" s="12" t="s">
        <v>5779</v>
      </c>
      <c r="D4547" s="5">
        <v>1500000</v>
      </c>
      <c r="E4547" s="4">
        <v>0</v>
      </c>
      <c r="F4547" s="4">
        <v>0</v>
      </c>
    </row>
    <row r="4548" spans="1:7">
      <c r="A4548" s="4">
        <v>4547</v>
      </c>
      <c r="B4548" s="6" t="s">
        <v>5780</v>
      </c>
      <c r="C4548" s="12" t="s">
        <v>5781</v>
      </c>
      <c r="D4548" s="5">
        <v>1488000</v>
      </c>
      <c r="E4548" s="5">
        <v>184925485</v>
      </c>
      <c r="F4548" s="5">
        <v>184925485</v>
      </c>
      <c r="G4548" s="5"/>
    </row>
    <row r="4549" spans="1:7">
      <c r="A4549" s="4">
        <v>4548</v>
      </c>
      <c r="B4549" s="6">
        <v>24838</v>
      </c>
      <c r="C4549" s="12" t="s">
        <v>5782</v>
      </c>
      <c r="D4549" s="5">
        <v>1455000</v>
      </c>
      <c r="E4549" s="5">
        <v>2620000</v>
      </c>
      <c r="F4549" s="5">
        <v>2620000</v>
      </c>
      <c r="G4549" s="5"/>
    </row>
    <row r="4550" spans="1:7">
      <c r="A4550" s="4">
        <v>4549</v>
      </c>
      <c r="B4550" s="6" t="s">
        <v>1229</v>
      </c>
      <c r="C4550" s="12" t="s">
        <v>5783</v>
      </c>
      <c r="D4550" s="5">
        <v>1400000</v>
      </c>
      <c r="E4550" s="5">
        <v>304124</v>
      </c>
      <c r="F4550" s="5">
        <v>1261792</v>
      </c>
      <c r="G4550" s="5"/>
    </row>
    <row r="4551" spans="1:7">
      <c r="A4551" s="4">
        <v>4550</v>
      </c>
      <c r="B4551" s="6">
        <v>41708</v>
      </c>
      <c r="C4551" s="12" t="s">
        <v>5784</v>
      </c>
      <c r="D4551" s="5">
        <v>1400000</v>
      </c>
      <c r="E4551" s="5">
        <v>260441</v>
      </c>
      <c r="F4551" s="5">
        <v>1945420</v>
      </c>
      <c r="G4551" s="5"/>
    </row>
    <row r="4552" spans="1:7">
      <c r="A4552" s="4">
        <v>4551</v>
      </c>
      <c r="B4552" s="6" t="s">
        <v>966</v>
      </c>
      <c r="C4552" s="12" t="s">
        <v>5785</v>
      </c>
      <c r="D4552" s="5">
        <v>1400000</v>
      </c>
      <c r="E4552" s="5">
        <v>36830</v>
      </c>
      <c r="F4552" s="5">
        <v>56073</v>
      </c>
      <c r="G4552" s="5"/>
    </row>
    <row r="4553" spans="1:7">
      <c r="A4553" s="4">
        <v>4552</v>
      </c>
      <c r="B4553" s="6">
        <v>41398</v>
      </c>
      <c r="C4553" s="12" t="s">
        <v>5786</v>
      </c>
      <c r="D4553" s="5">
        <v>1400000</v>
      </c>
      <c r="E4553" s="5">
        <v>1632</v>
      </c>
      <c r="F4553" s="5">
        <v>1632</v>
      </c>
      <c r="G4553" s="5"/>
    </row>
    <row r="4554" spans="1:7">
      <c r="A4554" s="4">
        <v>4553</v>
      </c>
      <c r="B4554" s="6" t="s">
        <v>1976</v>
      </c>
      <c r="C4554" s="12" t="s">
        <v>5787</v>
      </c>
      <c r="D4554" s="5">
        <v>1400000</v>
      </c>
      <c r="E4554" s="4">
        <v>0</v>
      </c>
      <c r="F4554" s="4">
        <v>0</v>
      </c>
    </row>
    <row r="4555" spans="1:7">
      <c r="A4555" s="4">
        <v>4554</v>
      </c>
      <c r="B4555" s="6" t="s">
        <v>815</v>
      </c>
      <c r="C4555" s="12" t="s">
        <v>5788</v>
      </c>
      <c r="D4555" s="5">
        <v>1400000</v>
      </c>
      <c r="E4555" s="4">
        <v>0</v>
      </c>
      <c r="F4555" s="4">
        <v>0</v>
      </c>
    </row>
    <row r="4556" spans="1:7">
      <c r="A4556" s="4">
        <v>4555</v>
      </c>
      <c r="B4556" s="6" t="s">
        <v>1976</v>
      </c>
      <c r="C4556" s="12" t="s">
        <v>5789</v>
      </c>
      <c r="D4556" s="5">
        <v>1400000</v>
      </c>
      <c r="E4556" s="4">
        <v>0</v>
      </c>
      <c r="F4556" s="4">
        <v>0</v>
      </c>
    </row>
    <row r="4557" spans="1:7">
      <c r="A4557" s="4">
        <v>4556</v>
      </c>
      <c r="B4557" s="6" t="s">
        <v>5790</v>
      </c>
      <c r="C4557" s="12" t="s">
        <v>5791</v>
      </c>
      <c r="D4557" s="5">
        <v>1377800</v>
      </c>
      <c r="E4557" s="4">
        <v>0</v>
      </c>
      <c r="F4557" s="4">
        <v>0</v>
      </c>
    </row>
    <row r="4558" spans="1:7">
      <c r="A4558" s="4">
        <v>4557</v>
      </c>
      <c r="B4558" s="6">
        <v>36283</v>
      </c>
      <c r="C4558" s="12" t="s">
        <v>5792</v>
      </c>
      <c r="D4558" s="5">
        <v>1350000</v>
      </c>
      <c r="E4558" s="5">
        <v>3897569</v>
      </c>
      <c r="F4558" s="5">
        <v>28356188</v>
      </c>
      <c r="G4558" s="5"/>
    </row>
    <row r="4559" spans="1:7">
      <c r="A4559" s="4">
        <v>4558</v>
      </c>
      <c r="B4559" s="6" t="s">
        <v>5793</v>
      </c>
      <c r="C4559" s="12" t="s">
        <v>5794</v>
      </c>
      <c r="D4559" s="5">
        <v>1305000</v>
      </c>
      <c r="E4559" s="5">
        <v>909000</v>
      </c>
      <c r="F4559" s="5">
        <v>909000</v>
      </c>
      <c r="G4559" s="5"/>
    </row>
    <row r="4560" spans="1:7">
      <c r="A4560" s="4">
        <v>4559</v>
      </c>
      <c r="B4560" s="6" t="s">
        <v>5795</v>
      </c>
      <c r="C4560" s="12" t="s">
        <v>5796</v>
      </c>
      <c r="D4560" s="5">
        <v>1300000</v>
      </c>
      <c r="E4560" s="5">
        <v>2868000</v>
      </c>
      <c r="F4560" s="5">
        <v>5273000</v>
      </c>
      <c r="G4560" s="5"/>
    </row>
    <row r="4561" spans="1:7">
      <c r="A4561" s="4">
        <v>4560</v>
      </c>
      <c r="B4561" s="6">
        <v>36048</v>
      </c>
      <c r="C4561" s="12" t="s">
        <v>5797</v>
      </c>
      <c r="D4561" s="5">
        <v>1300000</v>
      </c>
      <c r="E4561" s="5">
        <v>1647780</v>
      </c>
      <c r="F4561" s="5">
        <v>1647780</v>
      </c>
      <c r="G4561" s="5"/>
    </row>
    <row r="4562" spans="1:7">
      <c r="A4562" s="4">
        <v>4561</v>
      </c>
      <c r="B4562" s="6">
        <v>35379</v>
      </c>
      <c r="C4562" s="12" t="s">
        <v>5798</v>
      </c>
      <c r="D4562" s="5">
        <v>1300000</v>
      </c>
      <c r="E4562" s="5">
        <v>749741</v>
      </c>
      <c r="F4562" s="5">
        <v>749741</v>
      </c>
      <c r="G4562" s="5"/>
    </row>
    <row r="4563" spans="1:7">
      <c r="A4563" s="4">
        <v>4562</v>
      </c>
      <c r="B4563" s="6" t="s">
        <v>222</v>
      </c>
      <c r="C4563" s="12" t="s">
        <v>5799</v>
      </c>
      <c r="D4563" s="5">
        <v>1300000</v>
      </c>
      <c r="E4563" s="5">
        <v>695840</v>
      </c>
      <c r="F4563" s="5">
        <v>1005840</v>
      </c>
      <c r="G4563" s="5"/>
    </row>
    <row r="4564" spans="1:7">
      <c r="A4564" s="4">
        <v>4563</v>
      </c>
      <c r="B4564" s="6" t="s">
        <v>1188</v>
      </c>
      <c r="C4564" s="12" t="s">
        <v>5800</v>
      </c>
      <c r="D4564" s="5">
        <v>1300000</v>
      </c>
      <c r="E4564" s="5">
        <v>635305</v>
      </c>
      <c r="F4564" s="5">
        <v>635305</v>
      </c>
      <c r="G4564" s="5"/>
    </row>
    <row r="4565" spans="1:7">
      <c r="A4565" s="4">
        <v>4564</v>
      </c>
      <c r="B4565" s="6">
        <v>36651</v>
      </c>
      <c r="C4565" s="12" t="s">
        <v>5801</v>
      </c>
      <c r="D4565" s="5">
        <v>1300000</v>
      </c>
      <c r="E4565" s="5">
        <v>609042</v>
      </c>
      <c r="F4565" s="5">
        <v>609042</v>
      </c>
      <c r="G4565" s="5"/>
    </row>
    <row r="4566" spans="1:7">
      <c r="A4566" s="4">
        <v>4565</v>
      </c>
      <c r="B4566" s="6" t="s">
        <v>2481</v>
      </c>
      <c r="C4566" s="12" t="s">
        <v>5802</v>
      </c>
      <c r="D4566" s="5">
        <v>1300000</v>
      </c>
      <c r="E4566" s="5">
        <v>288751</v>
      </c>
      <c r="F4566" s="5">
        <v>288751</v>
      </c>
      <c r="G4566" s="5"/>
    </row>
    <row r="4567" spans="1:7">
      <c r="A4567" s="4">
        <v>4566</v>
      </c>
      <c r="B4567" s="6" t="s">
        <v>5803</v>
      </c>
      <c r="C4567" s="12" t="s">
        <v>5804</v>
      </c>
      <c r="D4567" s="5">
        <v>1300000</v>
      </c>
      <c r="E4567" s="5">
        <v>210904</v>
      </c>
      <c r="F4567" s="5">
        <v>210904</v>
      </c>
      <c r="G4567" s="5"/>
    </row>
    <row r="4568" spans="1:7">
      <c r="A4568" s="4">
        <v>4567</v>
      </c>
      <c r="B4568" s="6">
        <v>38607</v>
      </c>
      <c r="C4568" s="12" t="s">
        <v>5805</v>
      </c>
      <c r="D4568" s="5">
        <v>1300000</v>
      </c>
      <c r="E4568" s="5">
        <v>100358</v>
      </c>
      <c r="F4568" s="5">
        <v>329621</v>
      </c>
      <c r="G4568" s="5"/>
    </row>
    <row r="4569" spans="1:7">
      <c r="A4569" s="4">
        <v>4568</v>
      </c>
      <c r="B4569" s="6" t="s">
        <v>1047</v>
      </c>
      <c r="C4569" s="12" t="s">
        <v>5806</v>
      </c>
      <c r="D4569" s="5">
        <v>1300000</v>
      </c>
      <c r="E4569" s="5">
        <v>77755</v>
      </c>
      <c r="F4569" s="5">
        <v>90213</v>
      </c>
      <c r="G4569" s="5"/>
    </row>
    <row r="4570" spans="1:7">
      <c r="A4570" s="4">
        <v>4569</v>
      </c>
      <c r="B4570" s="6" t="s">
        <v>256</v>
      </c>
      <c r="C4570" s="12" t="s">
        <v>5807</v>
      </c>
      <c r="D4570" s="5">
        <v>1300000</v>
      </c>
      <c r="E4570" s="5">
        <v>11278</v>
      </c>
      <c r="F4570" s="5">
        <v>16653</v>
      </c>
      <c r="G4570" s="5"/>
    </row>
    <row r="4571" spans="1:7">
      <c r="A4571" s="4">
        <v>4570</v>
      </c>
      <c r="B4571" s="6">
        <v>38902</v>
      </c>
      <c r="C4571" s="12" t="s">
        <v>5808</v>
      </c>
      <c r="D4571" s="5">
        <v>1300000</v>
      </c>
      <c r="E4571" s="5">
        <v>4055</v>
      </c>
      <c r="F4571" s="5">
        <v>1738663</v>
      </c>
      <c r="G4571" s="5"/>
    </row>
    <row r="4572" spans="1:7">
      <c r="A4572" s="4">
        <v>4571</v>
      </c>
      <c r="B4572" s="6" t="s">
        <v>5809</v>
      </c>
      <c r="C4572" s="12" t="s">
        <v>5810</v>
      </c>
      <c r="D4572" s="5">
        <v>1300000</v>
      </c>
      <c r="E4572" s="4">
        <v>0</v>
      </c>
      <c r="F4572" s="5">
        <v>13465</v>
      </c>
      <c r="G4572" s="5"/>
    </row>
    <row r="4573" spans="1:7">
      <c r="A4573" s="4">
        <v>4572</v>
      </c>
      <c r="B4573" s="6" t="s">
        <v>2045</v>
      </c>
      <c r="C4573" s="12" t="s">
        <v>5811</v>
      </c>
      <c r="D4573" s="5">
        <v>1300000</v>
      </c>
      <c r="E4573" s="4">
        <v>0</v>
      </c>
      <c r="F4573" s="4">
        <v>0</v>
      </c>
    </row>
    <row r="4574" spans="1:7">
      <c r="A4574" s="4">
        <v>4573</v>
      </c>
      <c r="B4574" s="6" t="s">
        <v>995</v>
      </c>
      <c r="C4574" s="12" t="s">
        <v>5812</v>
      </c>
      <c r="D4574" s="5">
        <v>1300000</v>
      </c>
      <c r="E4574" s="4">
        <v>0</v>
      </c>
      <c r="F4574" s="4">
        <v>0</v>
      </c>
    </row>
    <row r="4575" spans="1:7">
      <c r="A4575" s="4">
        <v>4574</v>
      </c>
      <c r="B4575" s="6">
        <v>14611</v>
      </c>
      <c r="C4575" s="12" t="s">
        <v>5813</v>
      </c>
      <c r="D4575" s="5">
        <v>1288000</v>
      </c>
      <c r="E4575" s="5">
        <v>6000000</v>
      </c>
      <c r="F4575" s="5">
        <v>6000000</v>
      </c>
      <c r="G4575" s="5"/>
    </row>
    <row r="4576" spans="1:7">
      <c r="A4576" s="4">
        <v>4575</v>
      </c>
      <c r="B4576" s="6" t="s">
        <v>5814</v>
      </c>
      <c r="C4576" s="12" t="s">
        <v>5815</v>
      </c>
      <c r="D4576" s="5">
        <v>1250000</v>
      </c>
      <c r="E4576" s="5">
        <v>21722776</v>
      </c>
      <c r="F4576" s="5">
        <v>21722776</v>
      </c>
      <c r="G4576" s="5"/>
    </row>
    <row r="4577" spans="1:7">
      <c r="A4577" s="4">
        <v>4576</v>
      </c>
      <c r="B4577" s="6">
        <v>16438</v>
      </c>
      <c r="C4577" s="12" t="s">
        <v>5816</v>
      </c>
      <c r="D4577" s="5">
        <v>1250000</v>
      </c>
      <c r="E4577" s="5">
        <v>11000000</v>
      </c>
      <c r="F4577" s="5">
        <v>11000000</v>
      </c>
      <c r="G4577" s="5"/>
    </row>
    <row r="4578" spans="1:7">
      <c r="A4578" s="4">
        <v>4577</v>
      </c>
      <c r="B4578" s="6" t="s">
        <v>5817</v>
      </c>
      <c r="C4578" s="12" t="s">
        <v>5818</v>
      </c>
      <c r="D4578" s="5">
        <v>1250000</v>
      </c>
      <c r="E4578" s="5">
        <v>4700000</v>
      </c>
      <c r="F4578" s="5">
        <v>4700000</v>
      </c>
      <c r="G4578" s="5"/>
    </row>
    <row r="4579" spans="1:7">
      <c r="A4579" s="4">
        <v>4578</v>
      </c>
      <c r="B4579" s="6" t="s">
        <v>385</v>
      </c>
      <c r="C4579" s="12" t="s">
        <v>5819</v>
      </c>
      <c r="D4579" s="5">
        <v>1250000</v>
      </c>
      <c r="E4579" s="5">
        <v>2850357</v>
      </c>
      <c r="F4579" s="5">
        <v>2850357</v>
      </c>
      <c r="G4579" s="5"/>
    </row>
    <row r="4580" spans="1:7">
      <c r="A4580" s="4">
        <v>4579</v>
      </c>
      <c r="B4580" s="6" t="s">
        <v>5820</v>
      </c>
      <c r="C4580" s="12" t="s">
        <v>5821</v>
      </c>
      <c r="D4580" s="5">
        <v>1250000</v>
      </c>
      <c r="E4580" s="5">
        <v>2500000</v>
      </c>
      <c r="F4580" s="5">
        <v>2500000</v>
      </c>
      <c r="G4580" s="5"/>
    </row>
    <row r="4581" spans="1:7">
      <c r="A4581" s="4">
        <v>4580</v>
      </c>
      <c r="B4581" s="6" t="s">
        <v>5822</v>
      </c>
      <c r="C4581" s="12" t="s">
        <v>5823</v>
      </c>
      <c r="D4581" s="5">
        <v>1250000</v>
      </c>
      <c r="E4581" s="4">
        <v>0</v>
      </c>
      <c r="F4581" s="4">
        <v>0</v>
      </c>
    </row>
    <row r="4582" spans="1:7">
      <c r="A4582" s="4">
        <v>4581</v>
      </c>
      <c r="B4582" s="6" t="s">
        <v>5022</v>
      </c>
      <c r="C4582" s="12" t="s">
        <v>5824</v>
      </c>
      <c r="D4582" s="5">
        <v>1250000</v>
      </c>
      <c r="E4582" s="4">
        <v>0</v>
      </c>
      <c r="F4582" s="4">
        <v>0</v>
      </c>
    </row>
    <row r="4583" spans="1:7">
      <c r="A4583" s="4">
        <v>4582</v>
      </c>
      <c r="B4583" s="6" t="s">
        <v>5825</v>
      </c>
      <c r="C4583" s="12" t="s">
        <v>5826</v>
      </c>
      <c r="D4583" s="5">
        <v>1200000</v>
      </c>
      <c r="E4583" s="5">
        <v>140241017</v>
      </c>
      <c r="F4583" s="5">
        <v>140252463</v>
      </c>
      <c r="G4583" s="5"/>
    </row>
    <row r="4584" spans="1:7">
      <c r="A4584" s="4">
        <v>4583</v>
      </c>
      <c r="B4584" s="6" t="s">
        <v>1821</v>
      </c>
      <c r="C4584" s="12" t="s">
        <v>5827</v>
      </c>
      <c r="D4584" s="5">
        <v>1200000</v>
      </c>
      <c r="E4584" s="5">
        <v>55968727</v>
      </c>
      <c r="F4584" s="5">
        <v>103880027</v>
      </c>
      <c r="G4584" s="5"/>
    </row>
    <row r="4585" spans="1:7">
      <c r="A4585" s="4">
        <v>4584</v>
      </c>
      <c r="B4585" s="6">
        <v>32606</v>
      </c>
      <c r="C4585" s="12" t="s">
        <v>5828</v>
      </c>
      <c r="D4585" s="5">
        <v>1200000</v>
      </c>
      <c r="E4585" s="5">
        <v>24741667</v>
      </c>
      <c r="F4585" s="5">
        <v>36741667</v>
      </c>
      <c r="G4585" s="5"/>
    </row>
    <row r="4586" spans="1:7">
      <c r="A4586" s="4">
        <v>4585</v>
      </c>
      <c r="B4586" s="6" t="s">
        <v>979</v>
      </c>
      <c r="C4586" s="12" t="s">
        <v>5829</v>
      </c>
      <c r="D4586" s="5">
        <v>1200000</v>
      </c>
      <c r="E4586" s="5">
        <v>18492362</v>
      </c>
      <c r="F4586" s="5">
        <v>23046142</v>
      </c>
      <c r="G4586" s="5"/>
    </row>
    <row r="4587" spans="1:7">
      <c r="A4587" s="4">
        <v>4586</v>
      </c>
      <c r="B4587" s="6" t="s">
        <v>1224</v>
      </c>
      <c r="C4587" s="12" t="s">
        <v>5830</v>
      </c>
      <c r="D4587" s="5">
        <v>1200000</v>
      </c>
      <c r="E4587" s="5">
        <v>13876974</v>
      </c>
      <c r="F4587" s="5">
        <v>27025600</v>
      </c>
      <c r="G4587" s="5"/>
    </row>
    <row r="4588" spans="1:7">
      <c r="A4588" s="4">
        <v>4587</v>
      </c>
      <c r="B4588" s="6">
        <v>36810</v>
      </c>
      <c r="C4588" s="12" t="s">
        <v>5831</v>
      </c>
      <c r="D4588" s="5">
        <v>1200000</v>
      </c>
      <c r="E4588" s="5">
        <v>9180275</v>
      </c>
      <c r="F4588" s="5">
        <v>10827356</v>
      </c>
      <c r="G4588" s="5"/>
    </row>
    <row r="4589" spans="1:7">
      <c r="A4589" s="4">
        <v>4588</v>
      </c>
      <c r="B4589" s="6">
        <v>18694</v>
      </c>
      <c r="C4589" s="12" t="s">
        <v>5832</v>
      </c>
      <c r="D4589" s="5">
        <v>1200000</v>
      </c>
      <c r="E4589" s="5">
        <v>7000000</v>
      </c>
      <c r="F4589" s="5">
        <v>7000000</v>
      </c>
      <c r="G4589" s="5"/>
    </row>
    <row r="4590" spans="1:7">
      <c r="A4590" s="4">
        <v>4589</v>
      </c>
      <c r="B4590" s="6">
        <v>20158</v>
      </c>
      <c r="C4590" s="12" t="s">
        <v>5833</v>
      </c>
      <c r="D4590" s="5">
        <v>1200000</v>
      </c>
      <c r="E4590" s="5">
        <v>7000000</v>
      </c>
      <c r="F4590" s="5">
        <v>7000000</v>
      </c>
      <c r="G4590" s="5"/>
    </row>
    <row r="4591" spans="1:7">
      <c r="A4591" s="4">
        <v>4590</v>
      </c>
      <c r="B4591" s="6" t="s">
        <v>5834</v>
      </c>
      <c r="C4591" s="12" t="s">
        <v>5835</v>
      </c>
      <c r="D4591" s="5">
        <v>1200000</v>
      </c>
      <c r="E4591" s="5">
        <v>6100000</v>
      </c>
      <c r="F4591" s="5">
        <v>6100000</v>
      </c>
      <c r="G4591" s="5"/>
    </row>
    <row r="4592" spans="1:7">
      <c r="A4592" s="4">
        <v>4591</v>
      </c>
      <c r="B4592" s="6">
        <v>37714</v>
      </c>
      <c r="C4592" s="12" t="s">
        <v>760</v>
      </c>
      <c r="D4592" s="5">
        <v>1200000</v>
      </c>
      <c r="E4592" s="5">
        <v>3700000</v>
      </c>
      <c r="F4592" s="5">
        <v>3700000</v>
      </c>
      <c r="G4592" s="5"/>
    </row>
    <row r="4593" spans="1:7">
      <c r="A4593" s="4">
        <v>4592</v>
      </c>
      <c r="B4593" s="6" t="s">
        <v>385</v>
      </c>
      <c r="C4593" s="12" t="s">
        <v>5836</v>
      </c>
      <c r="D4593" s="5">
        <v>1200000</v>
      </c>
      <c r="E4593" s="5">
        <v>2859955</v>
      </c>
      <c r="F4593" s="5">
        <v>2859955</v>
      </c>
      <c r="G4593" s="5"/>
    </row>
    <row r="4594" spans="1:7">
      <c r="A4594" s="4">
        <v>4593</v>
      </c>
      <c r="B4594" s="6" t="s">
        <v>5837</v>
      </c>
      <c r="C4594" s="12" t="s">
        <v>5838</v>
      </c>
      <c r="D4594" s="5">
        <v>1200000</v>
      </c>
      <c r="E4594" s="5">
        <v>2832029</v>
      </c>
      <c r="F4594" s="5">
        <v>2832029</v>
      </c>
      <c r="G4594" s="5"/>
    </row>
    <row r="4595" spans="1:7">
      <c r="A4595" s="4">
        <v>4594</v>
      </c>
      <c r="B4595" s="6">
        <v>36714</v>
      </c>
      <c r="C4595" s="12" t="s">
        <v>5839</v>
      </c>
      <c r="D4595" s="5">
        <v>1200000</v>
      </c>
      <c r="E4595" s="5">
        <v>2205627</v>
      </c>
      <c r="F4595" s="5">
        <v>2509344</v>
      </c>
      <c r="G4595" s="5"/>
    </row>
    <row r="4596" spans="1:7">
      <c r="A4596" s="4">
        <v>4595</v>
      </c>
      <c r="B4596" s="6" t="s">
        <v>5840</v>
      </c>
      <c r="C4596" s="12" t="s">
        <v>5841</v>
      </c>
      <c r="D4596" s="5">
        <v>1200000</v>
      </c>
      <c r="E4596" s="5">
        <v>2000000</v>
      </c>
      <c r="F4596" s="5">
        <v>2000000</v>
      </c>
      <c r="G4596" s="5"/>
    </row>
    <row r="4597" spans="1:7">
      <c r="A4597" s="4">
        <v>4596</v>
      </c>
      <c r="B4597" s="6">
        <v>27760</v>
      </c>
      <c r="C4597" s="12" t="s">
        <v>5842</v>
      </c>
      <c r="D4597" s="5">
        <v>1200000</v>
      </c>
      <c r="E4597" s="5">
        <v>887000</v>
      </c>
      <c r="F4597" s="5">
        <v>887000</v>
      </c>
      <c r="G4597" s="5"/>
    </row>
    <row r="4598" spans="1:7">
      <c r="A4598" s="4">
        <v>4597</v>
      </c>
      <c r="B4598" s="6" t="s">
        <v>2384</v>
      </c>
      <c r="C4598" s="12" t="s">
        <v>5843</v>
      </c>
      <c r="D4598" s="5">
        <v>1200000</v>
      </c>
      <c r="E4598" s="5">
        <v>595018</v>
      </c>
      <c r="F4598" s="5">
        <v>595018</v>
      </c>
      <c r="G4598" s="5"/>
    </row>
    <row r="4599" spans="1:7">
      <c r="A4599" s="4">
        <v>4598</v>
      </c>
      <c r="B4599" s="6" t="s">
        <v>5094</v>
      </c>
      <c r="C4599" s="12" t="s">
        <v>5844</v>
      </c>
      <c r="D4599" s="5">
        <v>1200000</v>
      </c>
      <c r="E4599" s="5">
        <v>376976</v>
      </c>
      <c r="F4599" s="5">
        <v>3048209</v>
      </c>
      <c r="G4599" s="5"/>
    </row>
    <row r="4600" spans="1:7">
      <c r="A4600" s="4">
        <v>4599</v>
      </c>
      <c r="B4600" s="6" t="s">
        <v>5845</v>
      </c>
      <c r="C4600" s="12" t="s">
        <v>5846</v>
      </c>
      <c r="D4600" s="5">
        <v>1200000</v>
      </c>
      <c r="E4600" s="5">
        <v>255000</v>
      </c>
      <c r="F4600" s="5">
        <v>255000</v>
      </c>
      <c r="G4600" s="5"/>
    </row>
    <row r="4601" spans="1:7">
      <c r="A4601" s="4">
        <v>4600</v>
      </c>
      <c r="B4601" s="6" t="s">
        <v>1003</v>
      </c>
      <c r="C4601" s="12" t="s">
        <v>5847</v>
      </c>
      <c r="D4601" s="5">
        <v>1200000</v>
      </c>
      <c r="E4601" s="5">
        <v>58936</v>
      </c>
      <c r="F4601" s="5">
        <v>58936</v>
      </c>
      <c r="G4601" s="5"/>
    </row>
    <row r="4602" spans="1:7">
      <c r="A4602" s="4">
        <v>4601</v>
      </c>
      <c r="B4602" s="6">
        <v>40914</v>
      </c>
      <c r="C4602" s="12" t="s">
        <v>5848</v>
      </c>
      <c r="D4602" s="5">
        <v>1200000</v>
      </c>
      <c r="E4602" s="5">
        <v>26608</v>
      </c>
      <c r="F4602" s="5">
        <v>26608</v>
      </c>
      <c r="G4602" s="5"/>
    </row>
    <row r="4603" spans="1:7">
      <c r="A4603" s="4">
        <v>4602</v>
      </c>
      <c r="B4603" s="6">
        <v>40849</v>
      </c>
      <c r="C4603" s="12" t="s">
        <v>5849</v>
      </c>
      <c r="D4603" s="5">
        <v>1200000</v>
      </c>
      <c r="E4603" s="5">
        <v>7826</v>
      </c>
      <c r="F4603" s="5">
        <v>7826</v>
      </c>
      <c r="G4603" s="5"/>
    </row>
    <row r="4604" spans="1:7">
      <c r="A4604" s="4">
        <v>4603</v>
      </c>
      <c r="B4604" s="6" t="s">
        <v>1061</v>
      </c>
      <c r="C4604" s="12" t="s">
        <v>5850</v>
      </c>
      <c r="D4604" s="5">
        <v>1200000</v>
      </c>
      <c r="E4604" s="5">
        <v>4254</v>
      </c>
      <c r="F4604" s="5">
        <v>4254</v>
      </c>
      <c r="G4604" s="5"/>
    </row>
    <row r="4605" spans="1:7">
      <c r="A4605" s="4">
        <v>4604</v>
      </c>
      <c r="B4605" s="6" t="s">
        <v>1526</v>
      </c>
      <c r="C4605" s="12" t="s">
        <v>5851</v>
      </c>
      <c r="D4605" s="5">
        <v>1200000</v>
      </c>
      <c r="E4605" s="4">
        <v>0</v>
      </c>
      <c r="F4605" s="5">
        <v>81338</v>
      </c>
      <c r="G4605" s="5"/>
    </row>
    <row r="4606" spans="1:7">
      <c r="A4606" s="4">
        <v>4605</v>
      </c>
      <c r="B4606" s="6" t="s">
        <v>5852</v>
      </c>
      <c r="C4606" s="12" t="s">
        <v>5853</v>
      </c>
      <c r="D4606" s="5">
        <v>1200000</v>
      </c>
      <c r="E4606" s="4">
        <v>0</v>
      </c>
      <c r="F4606" s="4">
        <v>0</v>
      </c>
    </row>
    <row r="4607" spans="1:7">
      <c r="A4607" s="4">
        <v>4606</v>
      </c>
      <c r="B4607" s="6" t="s">
        <v>856</v>
      </c>
      <c r="C4607" s="12" t="s">
        <v>5854</v>
      </c>
      <c r="D4607" s="5">
        <v>1200000</v>
      </c>
      <c r="E4607" s="4">
        <v>0</v>
      </c>
      <c r="F4607" s="4">
        <v>0</v>
      </c>
    </row>
    <row r="4608" spans="1:7">
      <c r="A4608" s="4">
        <v>4607</v>
      </c>
      <c r="B4608" s="6" t="s">
        <v>5855</v>
      </c>
      <c r="C4608" s="12" t="s">
        <v>5856</v>
      </c>
      <c r="D4608" s="5">
        <v>1200000</v>
      </c>
      <c r="E4608" s="4">
        <v>0</v>
      </c>
      <c r="F4608" s="4">
        <v>0</v>
      </c>
    </row>
    <row r="4609" spans="1:7">
      <c r="A4609" s="4">
        <v>4608</v>
      </c>
      <c r="B4609" s="6">
        <v>41099</v>
      </c>
      <c r="C4609" s="12" t="s">
        <v>5857</v>
      </c>
      <c r="D4609" s="5">
        <v>1200000</v>
      </c>
      <c r="E4609" s="4">
        <v>0</v>
      </c>
      <c r="F4609" s="4">
        <v>0</v>
      </c>
    </row>
    <row r="4610" spans="1:7">
      <c r="A4610" s="4">
        <v>4609</v>
      </c>
      <c r="B4610" s="6" t="s">
        <v>1063</v>
      </c>
      <c r="C4610" s="12" t="s">
        <v>5858</v>
      </c>
      <c r="D4610" s="5">
        <v>1200000</v>
      </c>
      <c r="E4610" s="4">
        <v>0</v>
      </c>
      <c r="F4610" s="4">
        <v>0</v>
      </c>
    </row>
    <row r="4611" spans="1:7">
      <c r="A4611" s="4">
        <v>4610</v>
      </c>
      <c r="B4611" s="6">
        <v>41891</v>
      </c>
      <c r="C4611" s="12" t="s">
        <v>5859</v>
      </c>
      <c r="D4611" s="5">
        <v>1200000</v>
      </c>
      <c r="E4611" s="4">
        <v>0</v>
      </c>
      <c r="F4611" s="4">
        <v>0</v>
      </c>
    </row>
    <row r="4612" spans="1:7">
      <c r="A4612" s="4">
        <v>4611</v>
      </c>
      <c r="B4612" s="6">
        <v>42065</v>
      </c>
      <c r="C4612" s="12" t="s">
        <v>5860</v>
      </c>
      <c r="D4612" s="5">
        <v>1200000</v>
      </c>
      <c r="E4612" s="4">
        <v>0</v>
      </c>
      <c r="F4612" s="4">
        <v>0</v>
      </c>
    </row>
    <row r="4613" spans="1:7">
      <c r="A4613" s="4">
        <v>4612</v>
      </c>
      <c r="B4613" s="6" t="s">
        <v>2489</v>
      </c>
      <c r="C4613" s="12" t="s">
        <v>5861</v>
      </c>
      <c r="D4613" s="5">
        <v>1200000</v>
      </c>
      <c r="E4613" s="4">
        <v>0</v>
      </c>
      <c r="F4613" s="4">
        <v>0</v>
      </c>
    </row>
    <row r="4614" spans="1:7">
      <c r="A4614" s="4">
        <v>4613</v>
      </c>
      <c r="B4614" s="6" t="s">
        <v>654</v>
      </c>
      <c r="C4614" s="12" t="s">
        <v>5862</v>
      </c>
      <c r="D4614" s="5">
        <v>1150000</v>
      </c>
      <c r="E4614" s="5">
        <v>60755732</v>
      </c>
      <c r="F4614" s="5">
        <v>63777092</v>
      </c>
      <c r="G4614" s="5"/>
    </row>
    <row r="4615" spans="1:7">
      <c r="A4615" s="4">
        <v>4614</v>
      </c>
      <c r="B4615" s="6">
        <v>38543</v>
      </c>
      <c r="C4615" s="12" t="s">
        <v>5863</v>
      </c>
      <c r="D4615" s="5">
        <v>1125000</v>
      </c>
      <c r="E4615" s="5">
        <v>16124543</v>
      </c>
      <c r="F4615" s="5">
        <v>18673274</v>
      </c>
      <c r="G4615" s="5"/>
    </row>
    <row r="4616" spans="1:7">
      <c r="A4616" s="4">
        <v>4615</v>
      </c>
      <c r="B4616" s="6">
        <v>39056</v>
      </c>
      <c r="C4616" s="12" t="s">
        <v>5864</v>
      </c>
      <c r="D4616" s="5">
        <v>1125000</v>
      </c>
      <c r="E4616" s="5">
        <v>6408</v>
      </c>
      <c r="F4616" s="5">
        <v>414736</v>
      </c>
      <c r="G4616" s="5"/>
    </row>
    <row r="4617" spans="1:7">
      <c r="A4617" s="4">
        <v>4616</v>
      </c>
      <c r="B4617" s="6" t="s">
        <v>959</v>
      </c>
      <c r="C4617" s="12" t="s">
        <v>5865</v>
      </c>
      <c r="D4617" s="5">
        <v>1100000</v>
      </c>
      <c r="E4617" s="5">
        <v>16186348</v>
      </c>
      <c r="F4617" s="5">
        <v>29005064</v>
      </c>
      <c r="G4617" s="5"/>
    </row>
    <row r="4618" spans="1:7">
      <c r="A4618" s="4">
        <v>4617</v>
      </c>
      <c r="B4618" s="6" t="s">
        <v>714</v>
      </c>
      <c r="C4618" s="12" t="s">
        <v>5866</v>
      </c>
      <c r="D4618" s="5">
        <v>1100000</v>
      </c>
      <c r="E4618" s="5">
        <v>4105123</v>
      </c>
      <c r="F4618" s="5">
        <v>9297407</v>
      </c>
      <c r="G4618" s="5"/>
    </row>
    <row r="4619" spans="1:7">
      <c r="A4619" s="4">
        <v>4618</v>
      </c>
      <c r="B4619" s="6">
        <v>31876</v>
      </c>
      <c r="C4619" s="12" t="s">
        <v>5867</v>
      </c>
      <c r="D4619" s="5">
        <v>1100000</v>
      </c>
      <c r="E4619" s="5">
        <v>1355728</v>
      </c>
      <c r="F4619" s="5">
        <v>1355728</v>
      </c>
      <c r="G4619" s="5"/>
    </row>
    <row r="4620" spans="1:7">
      <c r="A4620" s="4">
        <v>4619</v>
      </c>
      <c r="B4620" s="6" t="s">
        <v>1224</v>
      </c>
      <c r="C4620" s="12" t="s">
        <v>5868</v>
      </c>
      <c r="D4620" s="5">
        <v>1100000</v>
      </c>
      <c r="E4620" s="5">
        <v>247740</v>
      </c>
      <c r="F4620" s="5">
        <v>247740</v>
      </c>
      <c r="G4620" s="5"/>
    </row>
    <row r="4621" spans="1:7">
      <c r="A4621" s="4">
        <v>4620</v>
      </c>
      <c r="B4621" s="6" t="s">
        <v>75</v>
      </c>
      <c r="C4621" s="12" t="s">
        <v>5869</v>
      </c>
      <c r="D4621" s="5">
        <v>1100000</v>
      </c>
      <c r="E4621" s="5">
        <v>56491</v>
      </c>
      <c r="F4621" s="5">
        <v>56491</v>
      </c>
      <c r="G4621" s="5"/>
    </row>
    <row r="4622" spans="1:7">
      <c r="A4622" s="4">
        <v>4621</v>
      </c>
      <c r="B4622" s="6" t="s">
        <v>5870</v>
      </c>
      <c r="C4622" s="12" t="s">
        <v>5871</v>
      </c>
      <c r="D4622" s="5">
        <v>1100000</v>
      </c>
      <c r="E4622" s="5">
        <v>39659</v>
      </c>
      <c r="F4622" s="5">
        <v>81371</v>
      </c>
      <c r="G4622" s="5"/>
    </row>
    <row r="4623" spans="1:7">
      <c r="A4623" s="4">
        <v>4622</v>
      </c>
      <c r="B4623" s="6" t="s">
        <v>346</v>
      </c>
      <c r="C4623" s="12" t="s">
        <v>5872</v>
      </c>
      <c r="D4623" s="5">
        <v>1100000</v>
      </c>
      <c r="E4623" s="5">
        <v>2636</v>
      </c>
      <c r="F4623" s="5">
        <v>2636</v>
      </c>
      <c r="G4623" s="5"/>
    </row>
    <row r="4624" spans="1:7">
      <c r="A4624" s="4">
        <v>4623</v>
      </c>
      <c r="B4624" s="6" t="s">
        <v>815</v>
      </c>
      <c r="C4624" s="12" t="s">
        <v>5873</v>
      </c>
      <c r="D4624" s="5">
        <v>1100000</v>
      </c>
      <c r="E4624" s="4">
        <v>0</v>
      </c>
      <c r="F4624" s="5">
        <v>27561</v>
      </c>
      <c r="G4624" s="5"/>
    </row>
    <row r="4625" spans="1:7">
      <c r="A4625" s="4">
        <v>4624</v>
      </c>
      <c r="B4625" s="6">
        <v>39998</v>
      </c>
      <c r="C4625" s="12" t="s">
        <v>5874</v>
      </c>
      <c r="D4625" s="5">
        <v>1100000</v>
      </c>
      <c r="E4625" s="4">
        <v>0</v>
      </c>
      <c r="F4625" s="4">
        <v>0</v>
      </c>
    </row>
    <row r="4626" spans="1:7">
      <c r="A4626" s="4">
        <v>4625</v>
      </c>
      <c r="B4626" s="6" t="s">
        <v>5875</v>
      </c>
      <c r="C4626" s="12" t="s">
        <v>5876</v>
      </c>
      <c r="D4626" s="5">
        <v>1100000</v>
      </c>
      <c r="E4626" s="4">
        <v>0</v>
      </c>
      <c r="F4626" s="4">
        <v>0</v>
      </c>
    </row>
    <row r="4627" spans="1:7">
      <c r="A4627" s="4">
        <v>4626</v>
      </c>
      <c r="B4627" s="6">
        <v>42189</v>
      </c>
      <c r="C4627" s="12" t="s">
        <v>5877</v>
      </c>
      <c r="D4627" s="5">
        <v>1100000</v>
      </c>
      <c r="E4627" s="4">
        <v>0</v>
      </c>
      <c r="F4627" s="4">
        <v>0</v>
      </c>
    </row>
    <row r="4628" spans="1:7">
      <c r="A4628" s="4">
        <v>4627</v>
      </c>
      <c r="B4628" s="6" t="s">
        <v>2484</v>
      </c>
      <c r="C4628" s="12" t="s">
        <v>5878</v>
      </c>
      <c r="D4628" s="5">
        <v>1100000</v>
      </c>
      <c r="E4628" s="4">
        <v>0</v>
      </c>
      <c r="F4628" s="4">
        <v>0</v>
      </c>
    </row>
    <row r="4629" spans="1:7">
      <c r="A4629" s="4">
        <v>4628</v>
      </c>
      <c r="B4629" s="6" t="s">
        <v>2489</v>
      </c>
      <c r="C4629" s="12" t="s">
        <v>5879</v>
      </c>
      <c r="D4629" s="5">
        <v>1100000</v>
      </c>
      <c r="E4629" s="4">
        <v>0</v>
      </c>
      <c r="F4629" s="4">
        <v>0</v>
      </c>
    </row>
    <row r="4630" spans="1:7">
      <c r="A4630" s="4">
        <v>4629</v>
      </c>
      <c r="B4630" s="6">
        <v>40129</v>
      </c>
      <c r="C4630" s="12" t="s">
        <v>5880</v>
      </c>
      <c r="D4630" s="5">
        <v>1070000</v>
      </c>
      <c r="E4630" s="5">
        <v>164649</v>
      </c>
      <c r="F4630" s="5">
        <v>5348767</v>
      </c>
      <c r="G4630" s="5"/>
    </row>
    <row r="4631" spans="1:7">
      <c r="A4631" s="4">
        <v>4630</v>
      </c>
      <c r="B4631" s="6" t="s">
        <v>5881</v>
      </c>
      <c r="C4631" s="12" t="s">
        <v>5882</v>
      </c>
      <c r="D4631" s="5">
        <v>1039000</v>
      </c>
      <c r="E4631" s="5">
        <v>10462500</v>
      </c>
      <c r="F4631" s="5">
        <v>10462500</v>
      </c>
      <c r="G4631" s="5"/>
    </row>
    <row r="4632" spans="1:7">
      <c r="A4632" s="4">
        <v>4631</v>
      </c>
      <c r="B4632" s="6" t="s">
        <v>5883</v>
      </c>
      <c r="C4632" s="12" t="s">
        <v>5884</v>
      </c>
      <c r="D4632" s="5">
        <v>1000000</v>
      </c>
      <c r="E4632" s="5">
        <v>117235147</v>
      </c>
      <c r="F4632" s="5">
        <v>225000000</v>
      </c>
      <c r="G4632" s="5"/>
    </row>
    <row r="4633" spans="1:7">
      <c r="A4633" s="4">
        <v>4632</v>
      </c>
      <c r="B4633" s="6">
        <v>41061</v>
      </c>
      <c r="C4633" s="12" t="s">
        <v>5885</v>
      </c>
      <c r="D4633" s="5">
        <v>1000000</v>
      </c>
      <c r="E4633" s="5">
        <v>53261944</v>
      </c>
      <c r="F4633" s="5">
        <v>101758489</v>
      </c>
      <c r="G4633" s="5"/>
    </row>
    <row r="4634" spans="1:7">
      <c r="A4634" s="4">
        <v>4633</v>
      </c>
      <c r="B4634" s="6">
        <v>23202</v>
      </c>
      <c r="C4634" s="12" t="s">
        <v>5886</v>
      </c>
      <c r="D4634" s="5">
        <v>1000000</v>
      </c>
      <c r="E4634" s="5">
        <v>37600000</v>
      </c>
      <c r="F4634" s="5">
        <v>37600000</v>
      </c>
      <c r="G4634" s="5"/>
    </row>
    <row r="4635" spans="1:7">
      <c r="A4635" s="4">
        <v>4634</v>
      </c>
      <c r="B4635" s="6" t="s">
        <v>1572</v>
      </c>
      <c r="C4635" s="12" t="s">
        <v>5887</v>
      </c>
      <c r="D4635" s="5">
        <v>1000000</v>
      </c>
      <c r="E4635" s="5">
        <v>32482090</v>
      </c>
      <c r="F4635" s="5">
        <v>62561449</v>
      </c>
      <c r="G4635" s="5"/>
    </row>
    <row r="4636" spans="1:7">
      <c r="A4636" s="4">
        <v>4635</v>
      </c>
      <c r="B4636" s="6">
        <v>27974</v>
      </c>
      <c r="C4636" s="12" t="s">
        <v>5888</v>
      </c>
      <c r="D4636" s="5">
        <v>1000000</v>
      </c>
      <c r="E4636" s="5">
        <v>28262574</v>
      </c>
      <c r="F4636" s="5">
        <v>28262574</v>
      </c>
      <c r="G4636" s="5"/>
    </row>
    <row r="4637" spans="1:7">
      <c r="A4637" s="4">
        <v>4636</v>
      </c>
      <c r="B4637" s="6" t="s">
        <v>5889</v>
      </c>
      <c r="C4637" s="12" t="s">
        <v>5890</v>
      </c>
      <c r="D4637" s="5">
        <v>1000000</v>
      </c>
      <c r="E4637" s="5">
        <v>24146161</v>
      </c>
      <c r="F4637" s="5">
        <v>52769915</v>
      </c>
      <c r="G4637" s="5"/>
    </row>
    <row r="4638" spans="1:7">
      <c r="A4638" s="4">
        <v>4637</v>
      </c>
      <c r="B4638" s="6">
        <v>29222</v>
      </c>
      <c r="C4638" s="12" t="s">
        <v>3355</v>
      </c>
      <c r="D4638" s="5">
        <v>1000000</v>
      </c>
      <c r="E4638" s="5">
        <v>21378361</v>
      </c>
      <c r="F4638" s="5">
        <v>21378361</v>
      </c>
      <c r="G4638" s="5"/>
    </row>
    <row r="4639" spans="1:7">
      <c r="A4639" s="4">
        <v>4638</v>
      </c>
      <c r="B4639" s="6" t="s">
        <v>65</v>
      </c>
      <c r="C4639" s="12" t="s">
        <v>5891</v>
      </c>
      <c r="D4639" s="5">
        <v>1000000</v>
      </c>
      <c r="E4639" s="5">
        <v>18119640</v>
      </c>
      <c r="F4639" s="5">
        <v>42411721</v>
      </c>
      <c r="G4639" s="5"/>
    </row>
    <row r="4640" spans="1:7">
      <c r="A4640" s="4">
        <v>4639</v>
      </c>
      <c r="B4640" s="6">
        <v>29863</v>
      </c>
      <c r="C4640" s="12" t="s">
        <v>5892</v>
      </c>
      <c r="D4640" s="5">
        <v>1000000</v>
      </c>
      <c r="E4640" s="5">
        <v>17985000</v>
      </c>
      <c r="F4640" s="5">
        <v>17985000</v>
      </c>
      <c r="G4640" s="5"/>
    </row>
    <row r="4641" spans="1:7">
      <c r="A4641" s="4">
        <v>4640</v>
      </c>
      <c r="B4641" s="6">
        <v>23228</v>
      </c>
      <c r="C4641" s="12" t="s">
        <v>5893</v>
      </c>
      <c r="D4641" s="5">
        <v>1000000</v>
      </c>
      <c r="E4641" s="5">
        <v>16067035</v>
      </c>
      <c r="F4641" s="5">
        <v>59567035</v>
      </c>
      <c r="G4641" s="5"/>
    </row>
    <row r="4642" spans="1:7">
      <c r="A4642" s="4">
        <v>4641</v>
      </c>
      <c r="B4642" s="6" t="s">
        <v>3773</v>
      </c>
      <c r="C4642" s="12" t="s">
        <v>5894</v>
      </c>
      <c r="D4642" s="5">
        <v>1000000</v>
      </c>
      <c r="E4642" s="5">
        <v>14564000</v>
      </c>
      <c r="F4642" s="5">
        <v>14564000</v>
      </c>
      <c r="G4642" s="5"/>
    </row>
    <row r="4643" spans="1:7">
      <c r="A4643" s="4">
        <v>4642</v>
      </c>
      <c r="B4643" s="6" t="s">
        <v>1269</v>
      </c>
      <c r="C4643" s="12" t="s">
        <v>5895</v>
      </c>
      <c r="D4643" s="5">
        <v>1000000</v>
      </c>
      <c r="E4643" s="5">
        <v>10047674</v>
      </c>
      <c r="F4643" s="5">
        <v>15943081</v>
      </c>
      <c r="G4643" s="5"/>
    </row>
    <row r="4644" spans="1:7">
      <c r="A4644" s="4">
        <v>4643</v>
      </c>
      <c r="B4644" s="6" t="s">
        <v>2099</v>
      </c>
      <c r="C4644" s="12" t="s">
        <v>5896</v>
      </c>
      <c r="D4644" s="5">
        <v>1000000</v>
      </c>
      <c r="E4644" s="5">
        <v>10037390</v>
      </c>
      <c r="F4644" s="5">
        <v>10037390</v>
      </c>
      <c r="G4644" s="5"/>
    </row>
    <row r="4645" spans="1:7">
      <c r="A4645" s="4">
        <v>4644</v>
      </c>
      <c r="B4645" s="6" t="s">
        <v>4523</v>
      </c>
      <c r="C4645" s="12" t="s">
        <v>5897</v>
      </c>
      <c r="D4645" s="5">
        <v>1000000</v>
      </c>
      <c r="E4645" s="5">
        <v>9737892</v>
      </c>
      <c r="F4645" s="5">
        <v>16566240</v>
      </c>
      <c r="G4645" s="5"/>
    </row>
    <row r="4646" spans="1:7">
      <c r="A4646" s="4">
        <v>4645</v>
      </c>
      <c r="B4646" s="6">
        <v>38395</v>
      </c>
      <c r="C4646" s="12" t="s">
        <v>5898</v>
      </c>
      <c r="D4646" s="5">
        <v>1000000</v>
      </c>
      <c r="E4646" s="5">
        <v>9015303</v>
      </c>
      <c r="F4646" s="5">
        <v>16553163</v>
      </c>
      <c r="G4646" s="5"/>
    </row>
    <row r="4647" spans="1:7">
      <c r="A4647" s="4">
        <v>4646</v>
      </c>
      <c r="B4647" s="6">
        <v>25569</v>
      </c>
      <c r="C4647" s="12" t="s">
        <v>5899</v>
      </c>
      <c r="D4647" s="5">
        <v>1000000</v>
      </c>
      <c r="E4647" s="5">
        <v>9000000</v>
      </c>
      <c r="F4647" s="5">
        <v>9000000</v>
      </c>
      <c r="G4647" s="5"/>
    </row>
    <row r="4648" spans="1:7">
      <c r="A4648" s="4">
        <v>4647</v>
      </c>
      <c r="B4648" s="6">
        <v>20455</v>
      </c>
      <c r="C4648" s="12" t="s">
        <v>5900</v>
      </c>
      <c r="D4648" s="5">
        <v>1000000</v>
      </c>
      <c r="E4648" s="5">
        <v>9000000</v>
      </c>
      <c r="F4648" s="5">
        <v>9000000</v>
      </c>
      <c r="G4648" s="5"/>
    </row>
    <row r="4649" spans="1:7">
      <c r="A4649" s="4">
        <v>4648</v>
      </c>
      <c r="B4649" s="6">
        <v>17899</v>
      </c>
      <c r="C4649" s="12" t="s">
        <v>5901</v>
      </c>
      <c r="D4649" s="5">
        <v>1000000</v>
      </c>
      <c r="E4649" s="5">
        <v>7800000</v>
      </c>
      <c r="F4649" s="5">
        <v>7800000</v>
      </c>
      <c r="G4649" s="5"/>
    </row>
    <row r="4650" spans="1:7">
      <c r="A4650" s="4">
        <v>4649</v>
      </c>
      <c r="B4650" s="6" t="s">
        <v>719</v>
      </c>
      <c r="C4650" s="12" t="s">
        <v>5902</v>
      </c>
      <c r="D4650" s="5">
        <v>1000000</v>
      </c>
      <c r="E4650" s="5">
        <v>7192291</v>
      </c>
      <c r="F4650" s="5">
        <v>12931569</v>
      </c>
      <c r="G4650" s="5"/>
    </row>
    <row r="4651" spans="1:7">
      <c r="A4651" s="4">
        <v>4650</v>
      </c>
      <c r="B4651" s="6" t="s">
        <v>2155</v>
      </c>
      <c r="C4651" s="12" t="s">
        <v>5903</v>
      </c>
      <c r="D4651" s="5">
        <v>1000000</v>
      </c>
      <c r="E4651" s="5">
        <v>6002451</v>
      </c>
      <c r="F4651" s="5">
        <v>11495204</v>
      </c>
      <c r="G4651" s="5"/>
    </row>
    <row r="4652" spans="1:7">
      <c r="A4652" s="4">
        <v>4651</v>
      </c>
      <c r="B4652" s="6">
        <v>39542</v>
      </c>
      <c r="C4652" s="12" t="s">
        <v>5904</v>
      </c>
      <c r="D4652" s="5">
        <v>1000000</v>
      </c>
      <c r="E4652" s="5">
        <v>5505267</v>
      </c>
      <c r="F4652" s="5">
        <v>16173879</v>
      </c>
      <c r="G4652" s="5"/>
    </row>
    <row r="4653" spans="1:7">
      <c r="A4653" s="4">
        <v>4652</v>
      </c>
      <c r="B4653" s="6" t="s">
        <v>714</v>
      </c>
      <c r="C4653" s="12" t="s">
        <v>5905</v>
      </c>
      <c r="D4653" s="5">
        <v>1000000</v>
      </c>
      <c r="E4653" s="5">
        <v>5355847</v>
      </c>
      <c r="F4653" s="5">
        <v>5391992</v>
      </c>
      <c r="G4653" s="5"/>
    </row>
    <row r="4654" spans="1:7">
      <c r="A4654" s="4">
        <v>4653</v>
      </c>
      <c r="B4654" s="6">
        <v>41982</v>
      </c>
      <c r="C4654" s="12" t="s">
        <v>5906</v>
      </c>
      <c r="D4654" s="5">
        <v>1000000</v>
      </c>
      <c r="E4654" s="5">
        <v>5284309</v>
      </c>
      <c r="F4654" s="5">
        <v>5797192</v>
      </c>
      <c r="G4654" s="5"/>
    </row>
    <row r="4655" spans="1:7">
      <c r="A4655" s="4">
        <v>4654</v>
      </c>
      <c r="B4655" s="6" t="s">
        <v>60</v>
      </c>
      <c r="C4655" s="12" t="s">
        <v>5907</v>
      </c>
      <c r="D4655" s="5">
        <v>1000000</v>
      </c>
      <c r="E4655" s="5">
        <v>4946250</v>
      </c>
      <c r="F4655" s="5">
        <v>5892466</v>
      </c>
      <c r="G4655" s="5"/>
    </row>
    <row r="4656" spans="1:7">
      <c r="A4656" s="4">
        <v>4655</v>
      </c>
      <c r="B4656" s="6">
        <v>40153</v>
      </c>
      <c r="C4656" s="12" t="s">
        <v>5908</v>
      </c>
      <c r="D4656" s="5">
        <v>1000000</v>
      </c>
      <c r="E4656" s="5">
        <v>4417674</v>
      </c>
      <c r="F4656" s="5">
        <v>4731944</v>
      </c>
      <c r="G4656" s="5"/>
    </row>
    <row r="4657" spans="1:7">
      <c r="A4657" s="4">
        <v>4656</v>
      </c>
      <c r="B4657" s="6" t="s">
        <v>1653</v>
      </c>
      <c r="C4657" s="12" t="s">
        <v>5909</v>
      </c>
      <c r="D4657" s="5">
        <v>1000000</v>
      </c>
      <c r="E4657" s="5">
        <v>3395581</v>
      </c>
      <c r="F4657" s="5">
        <v>3465703</v>
      </c>
      <c r="G4657" s="5"/>
    </row>
    <row r="4658" spans="1:7">
      <c r="A4658" s="4">
        <v>4657</v>
      </c>
      <c r="B4658" s="6">
        <v>41796</v>
      </c>
      <c r="C4658" s="12" t="s">
        <v>5910</v>
      </c>
      <c r="D4658" s="5">
        <v>1000000</v>
      </c>
      <c r="E4658" s="5">
        <v>3122616</v>
      </c>
      <c r="F4658" s="5">
        <v>3324070</v>
      </c>
      <c r="G4658" s="5"/>
    </row>
    <row r="4659" spans="1:7">
      <c r="A4659" s="4">
        <v>4658</v>
      </c>
      <c r="B4659" s="6" t="s">
        <v>637</v>
      </c>
      <c r="C4659" s="12" t="s">
        <v>5911</v>
      </c>
      <c r="D4659" s="5">
        <v>1000000</v>
      </c>
      <c r="E4659" s="5">
        <v>2981038</v>
      </c>
      <c r="F4659" s="5">
        <v>5438911</v>
      </c>
      <c r="G4659" s="5"/>
    </row>
    <row r="4660" spans="1:7">
      <c r="A4660" s="4">
        <v>4659</v>
      </c>
      <c r="B4660" s="6">
        <v>38419</v>
      </c>
      <c r="C4660" s="12" t="s">
        <v>5912</v>
      </c>
      <c r="D4660" s="5">
        <v>1000000</v>
      </c>
      <c r="E4660" s="5">
        <v>2678010</v>
      </c>
      <c r="F4660" s="5">
        <v>3553253</v>
      </c>
      <c r="G4660" s="5"/>
    </row>
    <row r="4661" spans="1:7">
      <c r="A4661" s="4">
        <v>4660</v>
      </c>
      <c r="B4661" s="6">
        <v>39455</v>
      </c>
      <c r="C4661" s="12" t="s">
        <v>5913</v>
      </c>
      <c r="D4661" s="5">
        <v>1000000</v>
      </c>
      <c r="E4661" s="5">
        <v>2511476</v>
      </c>
      <c r="F4661" s="5">
        <v>6030129</v>
      </c>
      <c r="G4661" s="5"/>
    </row>
    <row r="4662" spans="1:7">
      <c r="A4662" s="4">
        <v>4661</v>
      </c>
      <c r="B4662" s="6" t="s">
        <v>624</v>
      </c>
      <c r="C4662" s="12" t="s">
        <v>5914</v>
      </c>
      <c r="D4662" s="5">
        <v>1000000</v>
      </c>
      <c r="E4662" s="5">
        <v>2402459</v>
      </c>
      <c r="F4662" s="5">
        <v>3575308</v>
      </c>
      <c r="G4662" s="5"/>
    </row>
    <row r="4663" spans="1:7">
      <c r="A4663" s="4">
        <v>4662</v>
      </c>
      <c r="B4663" s="6" t="s">
        <v>3885</v>
      </c>
      <c r="C4663" s="12" t="s">
        <v>5915</v>
      </c>
      <c r="D4663" s="5">
        <v>1000000</v>
      </c>
      <c r="E4663" s="5">
        <v>2057193</v>
      </c>
      <c r="F4663" s="5">
        <v>2315026</v>
      </c>
      <c r="G4663" s="5"/>
    </row>
    <row r="4664" spans="1:7">
      <c r="A4664" s="4">
        <v>4663</v>
      </c>
      <c r="B4664" s="6" t="s">
        <v>2323</v>
      </c>
      <c r="C4664" s="12" t="s">
        <v>5916</v>
      </c>
      <c r="D4664" s="5">
        <v>1000000</v>
      </c>
      <c r="E4664" s="5">
        <v>1744858</v>
      </c>
      <c r="F4664" s="5">
        <v>2022442</v>
      </c>
      <c r="G4664" s="5"/>
    </row>
    <row r="4665" spans="1:7">
      <c r="A4665" s="4">
        <v>4664</v>
      </c>
      <c r="B4665" s="6" t="s">
        <v>28</v>
      </c>
      <c r="C4665" s="12" t="s">
        <v>5917</v>
      </c>
      <c r="D4665" s="5">
        <v>1000000</v>
      </c>
      <c r="E4665" s="5">
        <v>1678874</v>
      </c>
      <c r="F4665" s="5">
        <v>1849392</v>
      </c>
      <c r="G4665" s="5"/>
    </row>
    <row r="4666" spans="1:7">
      <c r="A4666" s="4">
        <v>4665</v>
      </c>
      <c r="B4666" s="6" t="s">
        <v>1694</v>
      </c>
      <c r="C4666" s="12" t="s">
        <v>5918</v>
      </c>
      <c r="D4666" s="5">
        <v>1000000</v>
      </c>
      <c r="E4666" s="5">
        <v>1287480</v>
      </c>
      <c r="F4666" s="5">
        <v>1615787</v>
      </c>
      <c r="G4666" s="5"/>
    </row>
    <row r="4667" spans="1:7">
      <c r="A4667" s="4">
        <v>4666</v>
      </c>
      <c r="B4667" s="6" t="s">
        <v>2393</v>
      </c>
      <c r="C4667" s="12" t="s">
        <v>5919</v>
      </c>
      <c r="D4667" s="5">
        <v>1000000</v>
      </c>
      <c r="E4667" s="5">
        <v>1239183</v>
      </c>
      <c r="F4667" s="5">
        <v>1492895</v>
      </c>
      <c r="G4667" s="5"/>
    </row>
    <row r="4668" spans="1:7">
      <c r="A4668" s="4">
        <v>4667</v>
      </c>
      <c r="B4668" s="6">
        <v>37084</v>
      </c>
      <c r="C4668" s="12" t="s">
        <v>5920</v>
      </c>
      <c r="D4668" s="5">
        <v>1000000</v>
      </c>
      <c r="E4668" s="5">
        <v>1067481</v>
      </c>
      <c r="F4668" s="5">
        <v>2684207</v>
      </c>
      <c r="G4668" s="5"/>
    </row>
    <row r="4669" spans="1:7">
      <c r="A4669" s="4">
        <v>4668</v>
      </c>
      <c r="B4669" s="6">
        <v>36048</v>
      </c>
      <c r="C4669" s="12" t="s">
        <v>5921</v>
      </c>
      <c r="D4669" s="5">
        <v>1000000</v>
      </c>
      <c r="E4669" s="5">
        <v>1009819</v>
      </c>
      <c r="F4669" s="5">
        <v>1087521</v>
      </c>
      <c r="G4669" s="5"/>
    </row>
    <row r="4670" spans="1:7">
      <c r="A4670" s="4">
        <v>4669</v>
      </c>
      <c r="B4670" s="6">
        <v>37046</v>
      </c>
      <c r="C4670" s="12" t="s">
        <v>5922</v>
      </c>
      <c r="D4670" s="5">
        <v>1000000</v>
      </c>
      <c r="E4670" s="5">
        <v>852206</v>
      </c>
      <c r="F4670" s="5">
        <v>852206</v>
      </c>
      <c r="G4670" s="5"/>
    </row>
    <row r="4671" spans="1:7">
      <c r="A4671" s="4">
        <v>4670</v>
      </c>
      <c r="B4671" s="6">
        <v>36537</v>
      </c>
      <c r="C4671" s="12" t="s">
        <v>5923</v>
      </c>
      <c r="D4671" s="5">
        <v>1000000</v>
      </c>
      <c r="E4671" s="5">
        <v>779137</v>
      </c>
      <c r="F4671" s="5">
        <v>1425707</v>
      </c>
      <c r="G4671" s="5"/>
    </row>
    <row r="4672" spans="1:7">
      <c r="A4672" s="4">
        <v>4671</v>
      </c>
      <c r="B4672" s="6">
        <v>41887</v>
      </c>
      <c r="C4672" s="12" t="s">
        <v>5924</v>
      </c>
      <c r="D4672" s="5">
        <v>1000000</v>
      </c>
      <c r="E4672" s="5">
        <v>767732</v>
      </c>
      <c r="F4672" s="5">
        <v>1156309</v>
      </c>
      <c r="G4672" s="5"/>
    </row>
    <row r="4673" spans="1:7">
      <c r="A4673" s="4">
        <v>4672</v>
      </c>
      <c r="B4673" s="6">
        <v>36747</v>
      </c>
      <c r="C4673" s="12" t="s">
        <v>5925</v>
      </c>
      <c r="D4673" s="5">
        <v>1000000</v>
      </c>
      <c r="E4673" s="5">
        <v>623791</v>
      </c>
      <c r="F4673" s="5">
        <v>1179462</v>
      </c>
      <c r="G4673" s="5"/>
    </row>
    <row r="4674" spans="1:7">
      <c r="A4674" s="4">
        <v>4673</v>
      </c>
      <c r="B4674" s="6">
        <v>40239</v>
      </c>
      <c r="C4674" s="12" t="s">
        <v>5926</v>
      </c>
      <c r="D4674" s="5">
        <v>1000000</v>
      </c>
      <c r="E4674" s="5">
        <v>621859</v>
      </c>
      <c r="F4674" s="5">
        <v>2721096</v>
      </c>
      <c r="G4674" s="5"/>
    </row>
    <row r="4675" spans="1:7">
      <c r="A4675" s="4">
        <v>4674</v>
      </c>
      <c r="B4675" s="6" t="s">
        <v>887</v>
      </c>
      <c r="C4675" s="12" t="s">
        <v>5927</v>
      </c>
      <c r="D4675" s="5">
        <v>1000000</v>
      </c>
      <c r="E4675" s="5">
        <v>582024</v>
      </c>
      <c r="F4675" s="5">
        <v>627287</v>
      </c>
      <c r="G4675" s="5"/>
    </row>
    <row r="4676" spans="1:7">
      <c r="A4676" s="4">
        <v>4675</v>
      </c>
      <c r="B4676" s="6" t="s">
        <v>178</v>
      </c>
      <c r="C4676" s="12" t="s">
        <v>5928</v>
      </c>
      <c r="D4676" s="5">
        <v>1000000</v>
      </c>
      <c r="E4676" s="5">
        <v>568662</v>
      </c>
      <c r="F4676" s="5">
        <v>1239174</v>
      </c>
      <c r="G4676" s="5"/>
    </row>
    <row r="4677" spans="1:7">
      <c r="A4677" s="4">
        <v>4676</v>
      </c>
      <c r="B4677" s="6" t="s">
        <v>741</v>
      </c>
      <c r="C4677" s="12" t="s">
        <v>5929</v>
      </c>
      <c r="D4677" s="5">
        <v>1000000</v>
      </c>
      <c r="E4677" s="5">
        <v>549666</v>
      </c>
      <c r="F4677" s="5">
        <v>703020</v>
      </c>
      <c r="G4677" s="5"/>
    </row>
    <row r="4678" spans="1:7">
      <c r="A4678" s="4">
        <v>4677</v>
      </c>
      <c r="B4678" s="6" t="s">
        <v>364</v>
      </c>
      <c r="C4678" s="12" t="s">
        <v>5930</v>
      </c>
      <c r="D4678" s="5">
        <v>1000000</v>
      </c>
      <c r="E4678" s="5">
        <v>542909</v>
      </c>
      <c r="F4678" s="5">
        <v>542909</v>
      </c>
      <c r="G4678" s="5"/>
    </row>
    <row r="4679" spans="1:7">
      <c r="A4679" s="4">
        <v>4678</v>
      </c>
      <c r="B4679" s="6" t="s">
        <v>339</v>
      </c>
      <c r="C4679" s="12" t="s">
        <v>5931</v>
      </c>
      <c r="D4679" s="5">
        <v>1000000</v>
      </c>
      <c r="E4679" s="5">
        <v>486919</v>
      </c>
      <c r="F4679" s="5">
        <v>501289</v>
      </c>
      <c r="G4679" s="5"/>
    </row>
    <row r="4680" spans="1:7">
      <c r="A4680" s="4">
        <v>4679</v>
      </c>
      <c r="B4680" s="6">
        <v>37657</v>
      </c>
      <c r="C4680" s="12" t="s">
        <v>5932</v>
      </c>
      <c r="D4680" s="5">
        <v>1000000</v>
      </c>
      <c r="E4680" s="5">
        <v>464126</v>
      </c>
      <c r="F4680" s="5">
        <v>475367</v>
      </c>
      <c r="G4680" s="5"/>
    </row>
    <row r="4681" spans="1:7">
      <c r="A4681" s="4">
        <v>4680</v>
      </c>
      <c r="B4681" s="6" t="s">
        <v>2398</v>
      </c>
      <c r="C4681" s="12" t="s">
        <v>5933</v>
      </c>
      <c r="D4681" s="5">
        <v>1000000</v>
      </c>
      <c r="E4681" s="5">
        <v>446165</v>
      </c>
      <c r="F4681" s="5">
        <v>473769</v>
      </c>
      <c r="G4681" s="5"/>
    </row>
    <row r="4682" spans="1:7">
      <c r="A4682" s="4">
        <v>4681</v>
      </c>
      <c r="B4682" s="6">
        <v>36651</v>
      </c>
      <c r="C4682" s="12" t="s">
        <v>5934</v>
      </c>
      <c r="D4682" s="5">
        <v>1000000</v>
      </c>
      <c r="E4682" s="5">
        <v>428535</v>
      </c>
      <c r="F4682" s="5">
        <v>428535</v>
      </c>
      <c r="G4682" s="5"/>
    </row>
    <row r="4683" spans="1:7">
      <c r="A4683" s="4">
        <v>4682</v>
      </c>
      <c r="B4683" s="6" t="s">
        <v>1473</v>
      </c>
      <c r="C4683" s="12" t="s">
        <v>5935</v>
      </c>
      <c r="D4683" s="5">
        <v>1000000</v>
      </c>
      <c r="E4683" s="5">
        <v>336472</v>
      </c>
      <c r="F4683" s="5">
        <v>852399</v>
      </c>
      <c r="G4683" s="5"/>
    </row>
    <row r="4684" spans="1:7">
      <c r="A4684" s="4">
        <v>4683</v>
      </c>
      <c r="B4684" s="6" t="s">
        <v>3591</v>
      </c>
      <c r="C4684" s="12" t="s">
        <v>5936</v>
      </c>
      <c r="D4684" s="5">
        <v>1000000</v>
      </c>
      <c r="E4684" s="5">
        <v>288757</v>
      </c>
      <c r="F4684" s="5">
        <v>288757</v>
      </c>
      <c r="G4684" s="5"/>
    </row>
    <row r="4685" spans="1:7">
      <c r="A4685" s="4">
        <v>4684</v>
      </c>
      <c r="B4685" s="6" t="s">
        <v>1777</v>
      </c>
      <c r="C4685" s="12" t="s">
        <v>5937</v>
      </c>
      <c r="D4685" s="5">
        <v>1000000</v>
      </c>
      <c r="E4685" s="5">
        <v>280351</v>
      </c>
      <c r="F4685" s="5">
        <v>839145</v>
      </c>
      <c r="G4685" s="5"/>
    </row>
    <row r="4686" spans="1:7">
      <c r="A4686" s="4">
        <v>4685</v>
      </c>
      <c r="B4686" s="6" t="s">
        <v>2698</v>
      </c>
      <c r="C4686" s="12" t="s">
        <v>5938</v>
      </c>
      <c r="D4686" s="5">
        <v>1000000</v>
      </c>
      <c r="E4686" s="5">
        <v>274661</v>
      </c>
      <c r="F4686" s="5">
        <v>304472</v>
      </c>
      <c r="G4686" s="5"/>
    </row>
    <row r="4687" spans="1:7">
      <c r="A4687" s="4">
        <v>4686</v>
      </c>
      <c r="B4687" s="6" t="s">
        <v>1468</v>
      </c>
      <c r="C4687" s="12" t="s">
        <v>5939</v>
      </c>
      <c r="D4687" s="5">
        <v>1000000</v>
      </c>
      <c r="E4687" s="5">
        <v>227241</v>
      </c>
      <c r="F4687" s="5">
        <v>227241</v>
      </c>
      <c r="G4687" s="5"/>
    </row>
    <row r="4688" spans="1:7">
      <c r="A4688" s="4">
        <v>4687</v>
      </c>
      <c r="B4688" s="6" t="s">
        <v>5940</v>
      </c>
      <c r="C4688" s="12" t="s">
        <v>5941</v>
      </c>
      <c r="D4688" s="5">
        <v>1000000</v>
      </c>
      <c r="E4688" s="5">
        <v>213137</v>
      </c>
      <c r="F4688" s="5">
        <v>213137</v>
      </c>
      <c r="G4688" s="5"/>
    </row>
    <row r="4689" spans="1:7">
      <c r="A4689" s="4">
        <v>4688</v>
      </c>
      <c r="B4689" s="6">
        <v>38905</v>
      </c>
      <c r="C4689" s="12" t="s">
        <v>5942</v>
      </c>
      <c r="D4689" s="5">
        <v>1000000</v>
      </c>
      <c r="E4689" s="5">
        <v>144601</v>
      </c>
      <c r="F4689" s="5">
        <v>215559</v>
      </c>
      <c r="G4689" s="5"/>
    </row>
    <row r="4690" spans="1:7">
      <c r="A4690" s="4">
        <v>4689</v>
      </c>
      <c r="B4690" s="6" t="s">
        <v>5943</v>
      </c>
      <c r="C4690" s="12" t="s">
        <v>5944</v>
      </c>
      <c r="D4690" s="5">
        <v>1000000</v>
      </c>
      <c r="E4690" s="5">
        <v>113433</v>
      </c>
      <c r="F4690" s="5">
        <v>113433</v>
      </c>
      <c r="G4690" s="5"/>
    </row>
    <row r="4691" spans="1:7">
      <c r="A4691" s="4">
        <v>4690</v>
      </c>
      <c r="B4691" s="6" t="s">
        <v>217</v>
      </c>
      <c r="C4691" s="12" t="s">
        <v>5945</v>
      </c>
      <c r="D4691" s="5">
        <v>1000000</v>
      </c>
      <c r="E4691" s="5">
        <v>101531</v>
      </c>
      <c r="F4691" s="5">
        <v>101531</v>
      </c>
      <c r="G4691" s="5"/>
    </row>
    <row r="4692" spans="1:7">
      <c r="A4692" s="4">
        <v>4691</v>
      </c>
      <c r="B4692" s="6" t="s">
        <v>4368</v>
      </c>
      <c r="C4692" s="12" t="s">
        <v>5946</v>
      </c>
      <c r="D4692" s="5">
        <v>1000000</v>
      </c>
      <c r="E4692" s="5">
        <v>101215</v>
      </c>
      <c r="F4692" s="5">
        <v>102812</v>
      </c>
      <c r="G4692" s="5"/>
    </row>
    <row r="4693" spans="1:7">
      <c r="A4693" s="4">
        <v>4692</v>
      </c>
      <c r="B4693" s="6">
        <v>40914</v>
      </c>
      <c r="C4693" s="12" t="s">
        <v>5947</v>
      </c>
      <c r="D4693" s="5">
        <v>1000000</v>
      </c>
      <c r="E4693" s="5">
        <v>96734</v>
      </c>
      <c r="F4693" s="5">
        <v>96734</v>
      </c>
      <c r="G4693" s="5"/>
    </row>
    <row r="4694" spans="1:7">
      <c r="A4694" s="4">
        <v>4693</v>
      </c>
      <c r="B4694" s="6">
        <v>42677</v>
      </c>
      <c r="C4694" s="12" t="s">
        <v>5948</v>
      </c>
      <c r="D4694" s="5">
        <v>1000000</v>
      </c>
      <c r="E4694" s="5">
        <v>63014</v>
      </c>
      <c r="F4694" s="5">
        <v>63014</v>
      </c>
      <c r="G4694" s="5"/>
    </row>
    <row r="4695" spans="1:7">
      <c r="A4695" s="4">
        <v>4694</v>
      </c>
      <c r="B4695" s="6" t="s">
        <v>1269</v>
      </c>
      <c r="C4695" s="12" t="s">
        <v>5949</v>
      </c>
      <c r="D4695" s="5">
        <v>1000000</v>
      </c>
      <c r="E4695" s="5">
        <v>49000</v>
      </c>
      <c r="F4695" s="5">
        <v>1549000</v>
      </c>
      <c r="G4695" s="5"/>
    </row>
    <row r="4696" spans="1:7">
      <c r="A4696" s="4">
        <v>4695</v>
      </c>
      <c r="B4696" s="6">
        <v>40550</v>
      </c>
      <c r="C4696" s="12" t="s">
        <v>5950</v>
      </c>
      <c r="D4696" s="5">
        <v>1000000</v>
      </c>
      <c r="E4696" s="5">
        <v>48764</v>
      </c>
      <c r="F4696" s="5">
        <v>51587</v>
      </c>
      <c r="G4696" s="5"/>
    </row>
    <row r="4697" spans="1:7">
      <c r="A4697" s="4">
        <v>4696</v>
      </c>
      <c r="B4697" s="6" t="s">
        <v>1343</v>
      </c>
      <c r="C4697" s="12" t="s">
        <v>5951</v>
      </c>
      <c r="D4697" s="5">
        <v>1000000</v>
      </c>
      <c r="E4697" s="5">
        <v>22434</v>
      </c>
      <c r="F4697" s="5">
        <v>22434</v>
      </c>
      <c r="G4697" s="5"/>
    </row>
    <row r="4698" spans="1:7">
      <c r="A4698" s="4">
        <v>4697</v>
      </c>
      <c r="B4698" s="6">
        <v>35984</v>
      </c>
      <c r="C4698" s="12" t="s">
        <v>5952</v>
      </c>
      <c r="D4698" s="5">
        <v>1000000</v>
      </c>
      <c r="E4698" s="5">
        <v>21210</v>
      </c>
      <c r="F4698" s="5">
        <v>21210</v>
      </c>
      <c r="G4698" s="5"/>
    </row>
    <row r="4699" spans="1:7">
      <c r="A4699" s="4">
        <v>4698</v>
      </c>
      <c r="B4699" s="6" t="s">
        <v>4177</v>
      </c>
      <c r="C4699" s="12" t="s">
        <v>5953</v>
      </c>
      <c r="D4699" s="5">
        <v>1000000</v>
      </c>
      <c r="E4699" s="5">
        <v>17127</v>
      </c>
      <c r="F4699" s="5">
        <v>17127</v>
      </c>
      <c r="G4699" s="5"/>
    </row>
    <row r="4700" spans="1:7">
      <c r="A4700" s="4">
        <v>4699</v>
      </c>
      <c r="B4700" s="6" t="s">
        <v>1784</v>
      </c>
      <c r="C4700" s="12" t="s">
        <v>5954</v>
      </c>
      <c r="D4700" s="5">
        <v>1000000</v>
      </c>
      <c r="E4700" s="5">
        <v>15156</v>
      </c>
      <c r="F4700" s="5">
        <v>15156</v>
      </c>
      <c r="G4700" s="5"/>
    </row>
    <row r="4701" spans="1:7">
      <c r="A4701" s="4">
        <v>4700</v>
      </c>
      <c r="B4701" s="6" t="s">
        <v>3657</v>
      </c>
      <c r="C4701" s="12" t="s">
        <v>5955</v>
      </c>
      <c r="D4701" s="5">
        <v>1000000</v>
      </c>
      <c r="E4701" s="5">
        <v>12996</v>
      </c>
      <c r="F4701" s="5">
        <v>12996</v>
      </c>
      <c r="G4701" s="5"/>
    </row>
    <row r="4702" spans="1:7">
      <c r="A4702" s="4">
        <v>4701</v>
      </c>
      <c r="B4702" s="6">
        <v>40246</v>
      </c>
      <c r="C4702" s="12" t="s">
        <v>5956</v>
      </c>
      <c r="D4702" s="5">
        <v>1000000</v>
      </c>
      <c r="E4702" s="5">
        <v>11574</v>
      </c>
      <c r="F4702" s="5">
        <v>11574</v>
      </c>
      <c r="G4702" s="5"/>
    </row>
    <row r="4703" spans="1:7">
      <c r="A4703" s="4">
        <v>4702</v>
      </c>
      <c r="B4703" s="6" t="s">
        <v>5957</v>
      </c>
      <c r="C4703" s="12" t="s">
        <v>5958</v>
      </c>
      <c r="D4703" s="5">
        <v>1000000</v>
      </c>
      <c r="E4703" s="5">
        <v>10787</v>
      </c>
      <c r="F4703" s="5">
        <v>844377</v>
      </c>
      <c r="G4703" s="5"/>
    </row>
    <row r="4704" spans="1:7">
      <c r="A4704" s="4">
        <v>4703</v>
      </c>
      <c r="B4704" s="6" t="s">
        <v>238</v>
      </c>
      <c r="C4704" s="12" t="s">
        <v>5959</v>
      </c>
      <c r="D4704" s="5">
        <v>1000000</v>
      </c>
      <c r="E4704" s="5">
        <v>7202</v>
      </c>
      <c r="F4704" s="5">
        <v>26822</v>
      </c>
      <c r="G4704" s="5"/>
    </row>
    <row r="4705" spans="1:7">
      <c r="A4705" s="4">
        <v>4704</v>
      </c>
      <c r="B4705" s="6">
        <v>42281</v>
      </c>
      <c r="C4705" s="12" t="s">
        <v>5960</v>
      </c>
      <c r="D4705" s="5">
        <v>1000000</v>
      </c>
      <c r="E4705" s="5">
        <v>6870</v>
      </c>
      <c r="F4705" s="5">
        <v>6870</v>
      </c>
      <c r="G4705" s="5"/>
    </row>
    <row r="4706" spans="1:7">
      <c r="A4706" s="4">
        <v>4705</v>
      </c>
      <c r="B4706" s="6" t="s">
        <v>4047</v>
      </c>
      <c r="C4706" s="12" t="s">
        <v>5961</v>
      </c>
      <c r="D4706" s="5">
        <v>1000000</v>
      </c>
      <c r="E4706" s="5">
        <v>5494</v>
      </c>
      <c r="F4706" s="5">
        <v>5494</v>
      </c>
      <c r="G4706" s="5"/>
    </row>
    <row r="4707" spans="1:7">
      <c r="A4707" s="4">
        <v>4706</v>
      </c>
      <c r="B4707" s="6" t="s">
        <v>1456</v>
      </c>
      <c r="C4707" s="12" t="s">
        <v>5962</v>
      </c>
      <c r="D4707" s="5">
        <v>1000000</v>
      </c>
      <c r="E4707" s="5">
        <v>3700</v>
      </c>
      <c r="F4707" s="5">
        <v>3700</v>
      </c>
      <c r="G4707" s="5"/>
    </row>
    <row r="4708" spans="1:7">
      <c r="A4708" s="4">
        <v>4707</v>
      </c>
      <c r="B4708" s="6" t="s">
        <v>226</v>
      </c>
      <c r="C4708" s="12" t="s">
        <v>5963</v>
      </c>
      <c r="D4708" s="5">
        <v>1000000</v>
      </c>
      <c r="E4708" s="5">
        <v>1036</v>
      </c>
      <c r="F4708" s="5">
        <v>1036</v>
      </c>
      <c r="G4708" s="5"/>
    </row>
    <row r="4709" spans="1:7">
      <c r="A4709" s="4">
        <v>4708</v>
      </c>
      <c r="B4709" s="6" t="s">
        <v>1209</v>
      </c>
      <c r="C4709" s="12" t="s">
        <v>5964</v>
      </c>
      <c r="D4709" s="5">
        <v>1000000</v>
      </c>
      <c r="E4709" s="4">
        <v>884</v>
      </c>
      <c r="F4709" s="4">
        <v>884</v>
      </c>
    </row>
    <row r="4710" spans="1:7">
      <c r="A4710" s="4">
        <v>4709</v>
      </c>
      <c r="B4710" s="6" t="s">
        <v>1197</v>
      </c>
      <c r="C4710" s="12" t="s">
        <v>5965</v>
      </c>
      <c r="D4710" s="5">
        <v>1000000</v>
      </c>
      <c r="E4710" s="4">
        <v>703</v>
      </c>
      <c r="F4710" s="4">
        <v>703</v>
      </c>
    </row>
    <row r="4711" spans="1:7">
      <c r="A4711" s="4">
        <v>4710</v>
      </c>
      <c r="B4711" s="6" t="s">
        <v>2489</v>
      </c>
      <c r="C4711" s="12" t="s">
        <v>5966</v>
      </c>
      <c r="D4711" s="5">
        <v>1000000</v>
      </c>
      <c r="E4711" s="4">
        <v>0</v>
      </c>
      <c r="F4711" s="5">
        <v>552614</v>
      </c>
      <c r="G4711" s="5"/>
    </row>
    <row r="4712" spans="1:7">
      <c r="A4712" s="4">
        <v>4711</v>
      </c>
      <c r="B4712" s="6" t="s">
        <v>815</v>
      </c>
      <c r="C4712" s="12" t="s">
        <v>5967</v>
      </c>
      <c r="D4712" s="5">
        <v>1000000</v>
      </c>
      <c r="E4712" s="4">
        <v>0</v>
      </c>
      <c r="F4712" s="5">
        <v>17721</v>
      </c>
      <c r="G4712" s="5"/>
    </row>
    <row r="4713" spans="1:7">
      <c r="A4713" s="4">
        <v>4712</v>
      </c>
      <c r="B4713" s="6" t="s">
        <v>1772</v>
      </c>
      <c r="C4713" s="12" t="s">
        <v>5968</v>
      </c>
      <c r="D4713" s="5">
        <v>1000000</v>
      </c>
      <c r="E4713" s="4">
        <v>0</v>
      </c>
      <c r="F4713" s="5">
        <v>5382</v>
      </c>
      <c r="G4713" s="5"/>
    </row>
    <row r="4714" spans="1:7">
      <c r="A4714" s="4">
        <v>4713</v>
      </c>
      <c r="B4714" s="6">
        <v>39825</v>
      </c>
      <c r="C4714" s="12" t="s">
        <v>5969</v>
      </c>
      <c r="D4714" s="5">
        <v>1000000</v>
      </c>
      <c r="E4714" s="4">
        <v>0</v>
      </c>
      <c r="F4714" s="4">
        <v>0</v>
      </c>
    </row>
    <row r="4715" spans="1:7">
      <c r="A4715" s="4">
        <v>4714</v>
      </c>
      <c r="B4715" s="6" t="s">
        <v>1236</v>
      </c>
      <c r="C4715" s="12" t="s">
        <v>5970</v>
      </c>
      <c r="D4715" s="5">
        <v>1000000</v>
      </c>
      <c r="E4715" s="4">
        <v>0</v>
      </c>
      <c r="F4715" s="4">
        <v>0</v>
      </c>
    </row>
    <row r="4716" spans="1:7">
      <c r="A4716" s="4">
        <v>4715</v>
      </c>
      <c r="B4716" s="6" t="s">
        <v>1257</v>
      </c>
      <c r="C4716" s="12" t="s">
        <v>5971</v>
      </c>
      <c r="D4716" s="5">
        <v>1000000</v>
      </c>
      <c r="E4716" s="4">
        <v>0</v>
      </c>
      <c r="F4716" s="4">
        <v>0</v>
      </c>
    </row>
    <row r="4717" spans="1:7">
      <c r="A4717" s="4">
        <v>4716</v>
      </c>
      <c r="B4717" s="6" t="s">
        <v>5972</v>
      </c>
      <c r="C4717" s="12" t="s">
        <v>5973</v>
      </c>
      <c r="D4717" s="5">
        <v>1000000</v>
      </c>
      <c r="E4717" s="4">
        <v>0</v>
      </c>
      <c r="F4717" s="4">
        <v>0</v>
      </c>
    </row>
    <row r="4718" spans="1:7">
      <c r="A4718" s="4">
        <v>4717</v>
      </c>
      <c r="B4718" s="6" t="s">
        <v>1087</v>
      </c>
      <c r="C4718" s="12" t="s">
        <v>5974</v>
      </c>
      <c r="D4718" s="5">
        <v>1000000</v>
      </c>
      <c r="E4718" s="4">
        <v>0</v>
      </c>
      <c r="F4718" s="4">
        <v>0</v>
      </c>
    </row>
    <row r="4719" spans="1:7">
      <c r="A4719" s="4">
        <v>4718</v>
      </c>
      <c r="B4719" s="6" t="s">
        <v>1526</v>
      </c>
      <c r="C4719" s="12" t="s">
        <v>5975</v>
      </c>
      <c r="D4719" s="5">
        <v>1000000</v>
      </c>
      <c r="E4719" s="4">
        <v>0</v>
      </c>
      <c r="F4719" s="4">
        <v>0</v>
      </c>
    </row>
    <row r="4720" spans="1:7">
      <c r="A4720" s="4">
        <v>4719</v>
      </c>
      <c r="B4720" s="6" t="s">
        <v>1195</v>
      </c>
      <c r="C4720" s="12" t="s">
        <v>5976</v>
      </c>
      <c r="D4720" s="5">
        <v>1000000</v>
      </c>
      <c r="E4720" s="4">
        <v>0</v>
      </c>
      <c r="F4720" s="4">
        <v>0</v>
      </c>
    </row>
    <row r="4721" spans="1:6">
      <c r="A4721" s="4">
        <v>4720</v>
      </c>
      <c r="B4721" s="6" t="s">
        <v>5198</v>
      </c>
      <c r="C4721" s="12" t="s">
        <v>5977</v>
      </c>
      <c r="D4721" s="5">
        <v>1000000</v>
      </c>
      <c r="E4721" s="4">
        <v>0</v>
      </c>
      <c r="F4721" s="4">
        <v>0</v>
      </c>
    </row>
    <row r="4722" spans="1:6">
      <c r="A4722" s="4">
        <v>4721</v>
      </c>
      <c r="B4722" s="6">
        <v>41162</v>
      </c>
      <c r="C4722" s="12" t="s">
        <v>5978</v>
      </c>
      <c r="D4722" s="5">
        <v>1000000</v>
      </c>
      <c r="E4722" s="4">
        <v>0</v>
      </c>
      <c r="F4722" s="4">
        <v>0</v>
      </c>
    </row>
    <row r="4723" spans="1:6">
      <c r="A4723" s="4">
        <v>4722</v>
      </c>
      <c r="B4723" s="6" t="s">
        <v>5979</v>
      </c>
      <c r="C4723" s="12" t="s">
        <v>5980</v>
      </c>
      <c r="D4723" s="5">
        <v>1000000</v>
      </c>
      <c r="E4723" s="4">
        <v>0</v>
      </c>
      <c r="F4723" s="4">
        <v>0</v>
      </c>
    </row>
    <row r="4724" spans="1:6">
      <c r="A4724" s="4">
        <v>4723</v>
      </c>
      <c r="B4724" s="6">
        <v>41821</v>
      </c>
      <c r="C4724" s="12" t="s">
        <v>5981</v>
      </c>
      <c r="D4724" s="5">
        <v>1000000</v>
      </c>
      <c r="E4724" s="4">
        <v>0</v>
      </c>
      <c r="F4724" s="4">
        <v>0</v>
      </c>
    </row>
    <row r="4725" spans="1:6">
      <c r="A4725" s="4">
        <v>4724</v>
      </c>
      <c r="B4725" s="6">
        <v>41374</v>
      </c>
      <c r="C4725" s="12" t="s">
        <v>5982</v>
      </c>
      <c r="D4725" s="5">
        <v>1000000</v>
      </c>
      <c r="E4725" s="4">
        <v>0</v>
      </c>
      <c r="F4725" s="4">
        <v>0</v>
      </c>
    </row>
    <row r="4726" spans="1:6">
      <c r="A4726" s="4">
        <v>4725</v>
      </c>
      <c r="B4726" s="6">
        <v>41496</v>
      </c>
      <c r="C4726" s="12" t="s">
        <v>5983</v>
      </c>
      <c r="D4726" s="5">
        <v>1000000</v>
      </c>
      <c r="E4726" s="4">
        <v>0</v>
      </c>
      <c r="F4726" s="4">
        <v>0</v>
      </c>
    </row>
    <row r="4727" spans="1:6">
      <c r="A4727" s="4">
        <v>4726</v>
      </c>
      <c r="B4727" s="6" t="s">
        <v>1976</v>
      </c>
      <c r="C4727" s="12" t="s">
        <v>5984</v>
      </c>
      <c r="D4727" s="5">
        <v>1000000</v>
      </c>
      <c r="E4727" s="4">
        <v>0</v>
      </c>
      <c r="F4727" s="4">
        <v>0</v>
      </c>
    </row>
    <row r="4728" spans="1:6">
      <c r="A4728" s="4">
        <v>4727</v>
      </c>
      <c r="B4728" s="6" t="s">
        <v>5985</v>
      </c>
      <c r="C4728" s="12" t="s">
        <v>5986</v>
      </c>
      <c r="D4728" s="5">
        <v>1000000</v>
      </c>
      <c r="E4728" s="4">
        <v>0</v>
      </c>
      <c r="F4728" s="4">
        <v>0</v>
      </c>
    </row>
    <row r="4729" spans="1:6">
      <c r="A4729" s="4">
        <v>4728</v>
      </c>
      <c r="B4729" s="6">
        <v>42279</v>
      </c>
      <c r="C4729" s="12" t="s">
        <v>5987</v>
      </c>
      <c r="D4729" s="5">
        <v>1000000</v>
      </c>
      <c r="E4729" s="4">
        <v>0</v>
      </c>
      <c r="F4729" s="4">
        <v>0</v>
      </c>
    </row>
    <row r="4730" spans="1:6">
      <c r="A4730" s="4">
        <v>4729</v>
      </c>
      <c r="B4730" s="6">
        <v>42280</v>
      </c>
      <c r="C4730" s="12" t="s">
        <v>5988</v>
      </c>
      <c r="D4730" s="5">
        <v>1000000</v>
      </c>
      <c r="E4730" s="4">
        <v>0</v>
      </c>
      <c r="F4730" s="4">
        <v>0</v>
      </c>
    </row>
    <row r="4731" spans="1:6">
      <c r="A4731" s="4">
        <v>4730</v>
      </c>
      <c r="B4731" s="6" t="s">
        <v>1976</v>
      </c>
      <c r="C4731" s="12" t="s">
        <v>5989</v>
      </c>
      <c r="D4731" s="5">
        <v>1000000</v>
      </c>
      <c r="E4731" s="4">
        <v>0</v>
      </c>
      <c r="F4731" s="4">
        <v>0</v>
      </c>
    </row>
    <row r="4732" spans="1:6">
      <c r="A4732" s="4">
        <v>4731</v>
      </c>
      <c r="B4732" s="6">
        <v>42372</v>
      </c>
      <c r="C4732" s="12">
        <v>1982</v>
      </c>
      <c r="D4732" s="5">
        <v>1000000</v>
      </c>
      <c r="E4732" s="4">
        <v>0</v>
      </c>
      <c r="F4732" s="4">
        <v>0</v>
      </c>
    </row>
    <row r="4733" spans="1:6">
      <c r="A4733" s="4">
        <v>4732</v>
      </c>
      <c r="B4733" s="6" t="s">
        <v>5030</v>
      </c>
      <c r="C4733" s="12" t="s">
        <v>5990</v>
      </c>
      <c r="D4733" s="5">
        <v>1000000</v>
      </c>
      <c r="E4733" s="4">
        <v>0</v>
      </c>
      <c r="F4733" s="4">
        <v>0</v>
      </c>
    </row>
    <row r="4734" spans="1:6">
      <c r="A4734" s="4">
        <v>4733</v>
      </c>
      <c r="B4734" s="6" t="s">
        <v>2862</v>
      </c>
      <c r="C4734" s="12" t="s">
        <v>5991</v>
      </c>
      <c r="D4734" s="5">
        <v>1000000</v>
      </c>
      <c r="E4734" s="4">
        <v>0</v>
      </c>
      <c r="F4734" s="4">
        <v>0</v>
      </c>
    </row>
    <row r="4735" spans="1:6">
      <c r="A4735" s="4">
        <v>4734</v>
      </c>
      <c r="B4735" s="6">
        <v>42320</v>
      </c>
      <c r="C4735" s="12" t="s">
        <v>5992</v>
      </c>
      <c r="D4735" s="5">
        <v>1000000</v>
      </c>
      <c r="E4735" s="4">
        <v>0</v>
      </c>
      <c r="F4735" s="4">
        <v>0</v>
      </c>
    </row>
    <row r="4736" spans="1:6">
      <c r="A4736" s="4">
        <v>4735</v>
      </c>
      <c r="B4736" s="6" t="s">
        <v>5993</v>
      </c>
      <c r="C4736" s="12" t="s">
        <v>5994</v>
      </c>
      <c r="D4736" s="5">
        <v>1000000</v>
      </c>
      <c r="E4736" s="4">
        <v>0</v>
      </c>
      <c r="F4736" s="4">
        <v>0</v>
      </c>
    </row>
    <row r="4737" spans="1:7">
      <c r="A4737" s="4">
        <v>4736</v>
      </c>
      <c r="B4737" s="6">
        <v>39088</v>
      </c>
      <c r="C4737" s="12" t="s">
        <v>5995</v>
      </c>
      <c r="D4737" s="5">
        <v>989000</v>
      </c>
      <c r="E4737" s="5">
        <v>8158</v>
      </c>
      <c r="F4737" s="5">
        <v>8158</v>
      </c>
      <c r="G4737" s="5"/>
    </row>
    <row r="4738" spans="1:7">
      <c r="A4738" s="4">
        <v>4737</v>
      </c>
      <c r="B4738" s="6" t="s">
        <v>788</v>
      </c>
      <c r="C4738" s="12" t="s">
        <v>5996</v>
      </c>
      <c r="D4738" s="5">
        <v>950000</v>
      </c>
      <c r="E4738" s="5">
        <v>1024640</v>
      </c>
      <c r="F4738" s="5">
        <v>8267066</v>
      </c>
      <c r="G4738" s="5"/>
    </row>
    <row r="4739" spans="1:7">
      <c r="A4739" s="4">
        <v>4738</v>
      </c>
      <c r="B4739" s="6" t="s">
        <v>1179</v>
      </c>
      <c r="C4739" s="12" t="s">
        <v>5997</v>
      </c>
      <c r="D4739" s="5">
        <v>950000</v>
      </c>
      <c r="E4739" s="5">
        <v>814666</v>
      </c>
      <c r="F4739" s="5">
        <v>814666</v>
      </c>
      <c r="G4739" s="5"/>
    </row>
    <row r="4740" spans="1:7">
      <c r="A4740" s="4">
        <v>4739</v>
      </c>
      <c r="B4740" s="6" t="s">
        <v>2484</v>
      </c>
      <c r="C4740" s="12" t="s">
        <v>3554</v>
      </c>
      <c r="D4740" s="5">
        <v>950000</v>
      </c>
      <c r="E4740" s="4">
        <v>0</v>
      </c>
      <c r="F4740" s="5">
        <v>11784772</v>
      </c>
      <c r="G4740" s="5"/>
    </row>
    <row r="4741" spans="1:7">
      <c r="A4741" s="4">
        <v>4740</v>
      </c>
      <c r="B4741" s="6">
        <v>41913</v>
      </c>
      <c r="C4741" s="12" t="s">
        <v>5998</v>
      </c>
      <c r="D4741" s="5">
        <v>950000</v>
      </c>
      <c r="E4741" s="4">
        <v>0</v>
      </c>
      <c r="F4741" s="5">
        <v>78122</v>
      </c>
      <c r="G4741" s="5"/>
    </row>
    <row r="4742" spans="1:7">
      <c r="A4742" s="4">
        <v>4741</v>
      </c>
      <c r="B4742" s="6">
        <v>41981</v>
      </c>
      <c r="C4742" s="12" t="s">
        <v>5999</v>
      </c>
      <c r="D4742" s="5">
        <v>950000</v>
      </c>
      <c r="E4742" s="4">
        <v>0</v>
      </c>
      <c r="F4742" s="4">
        <v>0</v>
      </c>
    </row>
    <row r="4743" spans="1:7">
      <c r="A4743" s="4">
        <v>4742</v>
      </c>
      <c r="B4743" s="6">
        <v>42066</v>
      </c>
      <c r="C4743" s="12" t="s">
        <v>6000</v>
      </c>
      <c r="D4743" s="5">
        <v>950000</v>
      </c>
      <c r="E4743" s="4">
        <v>0</v>
      </c>
      <c r="F4743" s="4">
        <v>0</v>
      </c>
    </row>
    <row r="4744" spans="1:7">
      <c r="A4744" s="4">
        <v>4743</v>
      </c>
      <c r="B4744" s="6" t="s">
        <v>2384</v>
      </c>
      <c r="C4744" s="12" t="s">
        <v>6001</v>
      </c>
      <c r="D4744" s="5">
        <v>930000</v>
      </c>
      <c r="E4744" s="5">
        <v>30905</v>
      </c>
      <c r="F4744" s="5">
        <v>30905</v>
      </c>
      <c r="G4744" s="5"/>
    </row>
    <row r="4745" spans="1:7">
      <c r="A4745" s="4">
        <v>4744</v>
      </c>
      <c r="B4745" s="6" t="s">
        <v>346</v>
      </c>
      <c r="C4745" s="12" t="s">
        <v>6002</v>
      </c>
      <c r="D4745" s="5">
        <v>913000</v>
      </c>
      <c r="E4745" s="4">
        <v>0</v>
      </c>
      <c r="F4745" s="4">
        <v>0</v>
      </c>
    </row>
    <row r="4746" spans="1:7">
      <c r="A4746" s="4">
        <v>4745</v>
      </c>
      <c r="B4746" s="6" t="s">
        <v>6003</v>
      </c>
      <c r="C4746" s="12" t="s">
        <v>6004</v>
      </c>
      <c r="D4746" s="5">
        <v>910000</v>
      </c>
      <c r="E4746" s="5">
        <v>9600000</v>
      </c>
      <c r="F4746" s="5">
        <v>9600000</v>
      </c>
      <c r="G4746" s="5"/>
    </row>
    <row r="4747" spans="1:7">
      <c r="A4747" s="4">
        <v>4746</v>
      </c>
      <c r="B4747" s="6">
        <v>41615</v>
      </c>
      <c r="C4747" s="12" t="s">
        <v>6005</v>
      </c>
      <c r="D4747" s="5">
        <v>900000</v>
      </c>
      <c r="E4747" s="5">
        <v>16098998</v>
      </c>
      <c r="F4747" s="5">
        <v>17549645</v>
      </c>
      <c r="G4747" s="5"/>
    </row>
    <row r="4748" spans="1:7">
      <c r="A4748" s="4">
        <v>4747</v>
      </c>
      <c r="B4748" s="6" t="s">
        <v>1604</v>
      </c>
      <c r="C4748" s="12" t="s">
        <v>6006</v>
      </c>
      <c r="D4748" s="5">
        <v>900000</v>
      </c>
      <c r="E4748" s="5">
        <v>1196321</v>
      </c>
      <c r="F4748" s="5">
        <v>11993156</v>
      </c>
      <c r="G4748" s="5"/>
    </row>
    <row r="4749" spans="1:7">
      <c r="A4749" s="4">
        <v>4748</v>
      </c>
      <c r="B4749" s="6" t="s">
        <v>1887</v>
      </c>
      <c r="C4749" s="12" t="s">
        <v>6007</v>
      </c>
      <c r="D4749" s="5">
        <v>900000</v>
      </c>
      <c r="E4749" s="5">
        <v>454121</v>
      </c>
      <c r="F4749" s="5">
        <v>958978</v>
      </c>
      <c r="G4749" s="5"/>
    </row>
    <row r="4750" spans="1:7">
      <c r="A4750" s="4">
        <v>4749</v>
      </c>
      <c r="B4750" s="6" t="s">
        <v>1846</v>
      </c>
      <c r="C4750" s="12" t="s">
        <v>6008</v>
      </c>
      <c r="D4750" s="5">
        <v>900000</v>
      </c>
      <c r="E4750" s="5">
        <v>381420</v>
      </c>
      <c r="F4750" s="5">
        <v>381420</v>
      </c>
      <c r="G4750" s="5"/>
    </row>
    <row r="4751" spans="1:7">
      <c r="A4751" s="4">
        <v>4750</v>
      </c>
      <c r="B4751" s="6">
        <v>41398</v>
      </c>
      <c r="C4751" s="12" t="s">
        <v>6009</v>
      </c>
      <c r="D4751" s="5">
        <v>900000</v>
      </c>
      <c r="E4751" s="5">
        <v>6997</v>
      </c>
      <c r="F4751" s="5">
        <v>413733</v>
      </c>
      <c r="G4751" s="5"/>
    </row>
    <row r="4752" spans="1:7">
      <c r="A4752" s="4">
        <v>4751</v>
      </c>
      <c r="B4752" s="6" t="s">
        <v>1976</v>
      </c>
      <c r="C4752" s="12" t="s">
        <v>6010</v>
      </c>
      <c r="D4752" s="5">
        <v>900000</v>
      </c>
      <c r="E4752" s="4">
        <v>0</v>
      </c>
      <c r="F4752" s="4">
        <v>0</v>
      </c>
    </row>
    <row r="4753" spans="1:7">
      <c r="A4753" s="4">
        <v>4752</v>
      </c>
      <c r="B4753" s="6">
        <v>42129</v>
      </c>
      <c r="C4753" s="12" t="s">
        <v>6011</v>
      </c>
      <c r="D4753" s="5">
        <v>900000</v>
      </c>
      <c r="E4753" s="4">
        <v>0</v>
      </c>
      <c r="F4753" s="4">
        <v>0</v>
      </c>
    </row>
    <row r="4754" spans="1:7">
      <c r="A4754" s="4">
        <v>4753</v>
      </c>
      <c r="B4754" s="6" t="s">
        <v>6012</v>
      </c>
      <c r="C4754" s="12" t="s">
        <v>6013</v>
      </c>
      <c r="D4754" s="5">
        <v>858000</v>
      </c>
      <c r="E4754" s="5">
        <v>102797000</v>
      </c>
      <c r="F4754" s="5">
        <v>268000000</v>
      </c>
      <c r="G4754" s="5"/>
    </row>
    <row r="4755" spans="1:7">
      <c r="A4755" s="4">
        <v>4754</v>
      </c>
      <c r="B4755" s="6" t="s">
        <v>3784</v>
      </c>
      <c r="C4755" s="12" t="s">
        <v>6014</v>
      </c>
      <c r="D4755" s="5">
        <v>850000</v>
      </c>
      <c r="E4755" s="5">
        <v>1251749</v>
      </c>
      <c r="F4755" s="5">
        <v>1386088</v>
      </c>
      <c r="G4755" s="5"/>
    </row>
    <row r="4756" spans="1:7">
      <c r="A4756" s="4">
        <v>4755</v>
      </c>
      <c r="B4756" s="6" t="s">
        <v>1569</v>
      </c>
      <c r="C4756" s="12" t="s">
        <v>6015</v>
      </c>
      <c r="D4756" s="5">
        <v>850000</v>
      </c>
      <c r="E4756" s="5">
        <v>833118</v>
      </c>
      <c r="F4756" s="5">
        <v>865708</v>
      </c>
      <c r="G4756" s="5"/>
    </row>
    <row r="4757" spans="1:7">
      <c r="A4757" s="4">
        <v>4756</v>
      </c>
      <c r="B4757" s="6" t="s">
        <v>1898</v>
      </c>
      <c r="C4757" s="12" t="s">
        <v>6016</v>
      </c>
      <c r="D4757" s="5">
        <v>850000</v>
      </c>
      <c r="E4757" s="5">
        <v>442638</v>
      </c>
      <c r="F4757" s="5">
        <v>442638</v>
      </c>
      <c r="G4757" s="5"/>
    </row>
    <row r="4758" spans="1:7">
      <c r="A4758" s="4">
        <v>4757</v>
      </c>
      <c r="B4758" s="6" t="s">
        <v>5094</v>
      </c>
      <c r="C4758" s="12" t="s">
        <v>6017</v>
      </c>
      <c r="D4758" s="5">
        <v>850000</v>
      </c>
      <c r="E4758" s="5">
        <v>3256</v>
      </c>
      <c r="F4758" s="5">
        <v>3256</v>
      </c>
      <c r="G4758" s="5"/>
    </row>
    <row r="4759" spans="1:7">
      <c r="A4759" s="4">
        <v>4758</v>
      </c>
      <c r="B4759" s="6" t="s">
        <v>828</v>
      </c>
      <c r="C4759" s="12" t="s">
        <v>3615</v>
      </c>
      <c r="D4759" s="5">
        <v>850000</v>
      </c>
      <c r="E4759" s="4">
        <v>0</v>
      </c>
      <c r="F4759" s="4">
        <v>0</v>
      </c>
    </row>
    <row r="4760" spans="1:7">
      <c r="A4760" s="4">
        <v>4759</v>
      </c>
      <c r="B4760" s="6" t="s">
        <v>1526</v>
      </c>
      <c r="C4760" s="12" t="s">
        <v>6018</v>
      </c>
      <c r="D4760" s="5">
        <v>850000</v>
      </c>
      <c r="E4760" s="4">
        <v>0</v>
      </c>
      <c r="F4760" s="4">
        <v>0</v>
      </c>
    </row>
    <row r="4761" spans="1:7">
      <c r="A4761" s="4">
        <v>4760</v>
      </c>
      <c r="B4761" s="6">
        <v>40976</v>
      </c>
      <c r="C4761" s="12" t="s">
        <v>6019</v>
      </c>
      <c r="D4761" s="5">
        <v>840000</v>
      </c>
      <c r="E4761" s="5">
        <v>3103407</v>
      </c>
      <c r="F4761" s="5">
        <v>3787689</v>
      </c>
      <c r="G4761" s="5"/>
    </row>
    <row r="4762" spans="1:7">
      <c r="A4762" s="4">
        <v>4761</v>
      </c>
      <c r="B4762" s="6" t="s">
        <v>3118</v>
      </c>
      <c r="C4762" s="12" t="s">
        <v>6020</v>
      </c>
      <c r="D4762" s="5">
        <v>825000</v>
      </c>
      <c r="E4762" s="5">
        <v>1500711</v>
      </c>
      <c r="F4762" s="5">
        <v>1500711</v>
      </c>
      <c r="G4762" s="5"/>
    </row>
    <row r="4763" spans="1:7">
      <c r="A4763" s="4">
        <v>4762</v>
      </c>
      <c r="B4763" s="6">
        <v>40125</v>
      </c>
      <c r="C4763" s="12" t="s">
        <v>6021</v>
      </c>
      <c r="D4763" s="5">
        <v>825000</v>
      </c>
      <c r="E4763" s="4">
        <v>0</v>
      </c>
      <c r="F4763" s="5">
        <v>610776</v>
      </c>
      <c r="G4763" s="5"/>
    </row>
    <row r="4764" spans="1:7">
      <c r="A4764" s="4">
        <v>4763</v>
      </c>
      <c r="B4764" s="6" t="s">
        <v>2045</v>
      </c>
      <c r="C4764" s="12" t="s">
        <v>6022</v>
      </c>
      <c r="D4764" s="5">
        <v>820000</v>
      </c>
      <c r="E4764" s="4">
        <v>0</v>
      </c>
      <c r="F4764" s="5">
        <v>16909</v>
      </c>
      <c r="G4764" s="5"/>
    </row>
    <row r="4765" spans="1:7">
      <c r="A4765" s="4">
        <v>4764</v>
      </c>
      <c r="B4765" s="6" t="s">
        <v>3796</v>
      </c>
      <c r="C4765" s="12" t="s">
        <v>6023</v>
      </c>
      <c r="D4765" s="5">
        <v>800000</v>
      </c>
      <c r="E4765" s="5">
        <v>7098492</v>
      </c>
      <c r="F4765" s="5">
        <v>24426169</v>
      </c>
      <c r="G4765" s="5"/>
    </row>
    <row r="4766" spans="1:7">
      <c r="A4766" s="4">
        <v>4765</v>
      </c>
      <c r="B4766" s="6">
        <v>35343</v>
      </c>
      <c r="C4766" s="12" t="s">
        <v>6024</v>
      </c>
      <c r="D4766" s="5">
        <v>800000</v>
      </c>
      <c r="E4766" s="5">
        <v>4198137</v>
      </c>
      <c r="F4766" s="5">
        <v>5034794</v>
      </c>
      <c r="G4766" s="5"/>
    </row>
    <row r="4767" spans="1:7">
      <c r="A4767" s="4">
        <v>4766</v>
      </c>
      <c r="B4767" s="6" t="s">
        <v>696</v>
      </c>
      <c r="C4767" s="12" t="s">
        <v>6025</v>
      </c>
      <c r="D4767" s="5">
        <v>800000</v>
      </c>
      <c r="E4767" s="5">
        <v>2073984</v>
      </c>
      <c r="F4767" s="5">
        <v>2900578</v>
      </c>
      <c r="G4767" s="5"/>
    </row>
    <row r="4768" spans="1:7">
      <c r="A4768" s="4">
        <v>4767</v>
      </c>
      <c r="B4768" s="6">
        <v>33979</v>
      </c>
      <c r="C4768" s="12" t="s">
        <v>6026</v>
      </c>
      <c r="D4768" s="5">
        <v>800000</v>
      </c>
      <c r="E4768" s="5">
        <v>1001437</v>
      </c>
      <c r="F4768" s="5">
        <v>1001437</v>
      </c>
      <c r="G4768" s="5"/>
    </row>
    <row r="4769" spans="1:7">
      <c r="A4769" s="4">
        <v>4768</v>
      </c>
      <c r="B4769" s="6">
        <v>37507</v>
      </c>
      <c r="C4769" s="12" t="s">
        <v>6027</v>
      </c>
      <c r="D4769" s="5">
        <v>800000</v>
      </c>
      <c r="E4769" s="5">
        <v>881950</v>
      </c>
      <c r="F4769" s="5">
        <v>881950</v>
      </c>
      <c r="G4769" s="5"/>
    </row>
    <row r="4770" spans="1:7">
      <c r="A4770" s="4">
        <v>4769</v>
      </c>
      <c r="B4770" s="6" t="s">
        <v>6028</v>
      </c>
      <c r="C4770" s="12" t="s">
        <v>6029</v>
      </c>
      <c r="D4770" s="5">
        <v>800000</v>
      </c>
      <c r="E4770" s="5">
        <v>200433</v>
      </c>
      <c r="F4770" s="5">
        <v>200433</v>
      </c>
      <c r="G4770" s="5"/>
    </row>
    <row r="4771" spans="1:7">
      <c r="A4771" s="4">
        <v>4770</v>
      </c>
      <c r="B4771" s="6">
        <v>36802</v>
      </c>
      <c r="C4771" s="12" t="s">
        <v>6030</v>
      </c>
      <c r="D4771" s="5">
        <v>800000</v>
      </c>
      <c r="E4771" s="5">
        <v>144583</v>
      </c>
      <c r="F4771" s="5">
        <v>371647</v>
      </c>
      <c r="G4771" s="5"/>
    </row>
    <row r="4772" spans="1:7">
      <c r="A4772" s="4">
        <v>4771</v>
      </c>
      <c r="B4772" s="6">
        <v>38173</v>
      </c>
      <c r="C4772" s="12" t="s">
        <v>6031</v>
      </c>
      <c r="D4772" s="5">
        <v>800000</v>
      </c>
      <c r="E4772" s="5">
        <v>62544</v>
      </c>
      <c r="F4772" s="5">
        <v>62544</v>
      </c>
      <c r="G4772" s="5"/>
    </row>
    <row r="4773" spans="1:7">
      <c r="A4773" s="4">
        <v>4772</v>
      </c>
      <c r="B4773" s="6">
        <v>37929</v>
      </c>
      <c r="C4773" s="12" t="s">
        <v>6032</v>
      </c>
      <c r="D4773" s="5">
        <v>800000</v>
      </c>
      <c r="E4773" s="5">
        <v>58163</v>
      </c>
      <c r="F4773" s="5">
        <v>58163</v>
      </c>
      <c r="G4773" s="5"/>
    </row>
    <row r="4774" spans="1:7">
      <c r="A4774" s="4">
        <v>4773</v>
      </c>
      <c r="B4774" s="6" t="s">
        <v>1193</v>
      </c>
      <c r="C4774" s="12" t="s">
        <v>6033</v>
      </c>
      <c r="D4774" s="5">
        <v>800000</v>
      </c>
      <c r="E4774" s="5">
        <v>46742</v>
      </c>
      <c r="F4774" s="5">
        <v>2194020</v>
      </c>
      <c r="G4774" s="5"/>
    </row>
    <row r="4775" spans="1:7">
      <c r="A4775" s="4">
        <v>4774</v>
      </c>
      <c r="B4775" s="6" t="s">
        <v>2221</v>
      </c>
      <c r="C4775" s="12" t="s">
        <v>6034</v>
      </c>
      <c r="D4775" s="5">
        <v>800000</v>
      </c>
      <c r="E4775" s="5">
        <v>35688</v>
      </c>
      <c r="F4775" s="5">
        <v>35688</v>
      </c>
      <c r="G4775" s="5"/>
    </row>
    <row r="4776" spans="1:7">
      <c r="A4776" s="4">
        <v>4775</v>
      </c>
      <c r="B4776" s="6">
        <v>40970</v>
      </c>
      <c r="C4776" s="12" t="s">
        <v>6035</v>
      </c>
      <c r="D4776" s="5">
        <v>800000</v>
      </c>
      <c r="E4776" s="5">
        <v>29063</v>
      </c>
      <c r="F4776" s="5">
        <v>462206</v>
      </c>
      <c r="G4776" s="5"/>
    </row>
    <row r="4777" spans="1:7">
      <c r="A4777" s="4">
        <v>4776</v>
      </c>
      <c r="B4777" s="6">
        <v>42248</v>
      </c>
      <c r="C4777" s="12" t="s">
        <v>6036</v>
      </c>
      <c r="D4777" s="5">
        <v>800000</v>
      </c>
      <c r="E4777" s="4">
        <v>0</v>
      </c>
      <c r="F4777" s="4">
        <v>0</v>
      </c>
    </row>
    <row r="4778" spans="1:7">
      <c r="A4778" s="4">
        <v>4777</v>
      </c>
      <c r="B4778" s="6">
        <v>38146</v>
      </c>
      <c r="C4778" s="12" t="s">
        <v>6037</v>
      </c>
      <c r="D4778" s="5">
        <v>780000</v>
      </c>
      <c r="E4778" s="5">
        <v>1310470</v>
      </c>
      <c r="F4778" s="5">
        <v>1310470</v>
      </c>
      <c r="G4778" s="5"/>
    </row>
    <row r="4779" spans="1:7">
      <c r="A4779" s="4">
        <v>4778</v>
      </c>
      <c r="B4779" s="6">
        <v>26976</v>
      </c>
      <c r="C4779" s="12" t="s">
        <v>6038</v>
      </c>
      <c r="D4779" s="5">
        <v>777000</v>
      </c>
      <c r="E4779" s="5">
        <v>115000000</v>
      </c>
      <c r="F4779" s="5">
        <v>140000000</v>
      </c>
      <c r="G4779" s="5"/>
    </row>
    <row r="4780" spans="1:7">
      <c r="A4780" s="4">
        <v>4779</v>
      </c>
      <c r="B4780" s="6">
        <v>38938</v>
      </c>
      <c r="C4780" s="12" t="s">
        <v>6039</v>
      </c>
      <c r="D4780" s="5">
        <v>775000</v>
      </c>
      <c r="E4780" s="4">
        <v>0</v>
      </c>
      <c r="F4780" s="4">
        <v>0</v>
      </c>
    </row>
    <row r="4781" spans="1:7">
      <c r="A4781" s="4">
        <v>4780</v>
      </c>
      <c r="B4781" s="6">
        <v>40795</v>
      </c>
      <c r="C4781" s="12" t="s">
        <v>6040</v>
      </c>
      <c r="D4781" s="5">
        <v>750000</v>
      </c>
      <c r="E4781" s="5">
        <v>7706436</v>
      </c>
      <c r="F4781" s="5">
        <v>7712436</v>
      </c>
      <c r="G4781" s="5"/>
    </row>
    <row r="4782" spans="1:7">
      <c r="A4782" s="4">
        <v>4781</v>
      </c>
      <c r="B4782" s="6" t="s">
        <v>3054</v>
      </c>
      <c r="C4782" s="12" t="s">
        <v>6041</v>
      </c>
      <c r="D4782" s="5">
        <v>750000</v>
      </c>
      <c r="E4782" s="5">
        <v>5520368</v>
      </c>
      <c r="F4782" s="5">
        <v>5520368</v>
      </c>
      <c r="G4782" s="5"/>
    </row>
    <row r="4783" spans="1:7">
      <c r="A4783" s="4">
        <v>4782</v>
      </c>
      <c r="B4783" s="6">
        <v>41127</v>
      </c>
      <c r="C4783" s="12" t="s">
        <v>6042</v>
      </c>
      <c r="D4783" s="5">
        <v>750000</v>
      </c>
      <c r="E4783" s="5">
        <v>4010957</v>
      </c>
      <c r="F4783" s="5">
        <v>4422318</v>
      </c>
      <c r="G4783" s="5"/>
    </row>
    <row r="4784" spans="1:7">
      <c r="A4784" s="4">
        <v>4783</v>
      </c>
      <c r="B4784" s="6">
        <v>40970</v>
      </c>
      <c r="C4784" s="12" t="s">
        <v>6043</v>
      </c>
      <c r="D4784" s="5">
        <v>750000</v>
      </c>
      <c r="E4784" s="5">
        <v>78396</v>
      </c>
      <c r="F4784" s="5">
        <v>1011535</v>
      </c>
      <c r="G4784" s="5"/>
    </row>
    <row r="4785" spans="1:7">
      <c r="A4785" s="4">
        <v>4784</v>
      </c>
      <c r="B4785" s="6" t="s">
        <v>3271</v>
      </c>
      <c r="C4785" s="12" t="s">
        <v>6044</v>
      </c>
      <c r="D4785" s="5">
        <v>750000</v>
      </c>
      <c r="E4785" s="5">
        <v>59656</v>
      </c>
      <c r="F4785" s="5">
        <v>59656</v>
      </c>
      <c r="G4785" s="5"/>
    </row>
    <row r="4786" spans="1:7">
      <c r="A4786" s="4">
        <v>4785</v>
      </c>
      <c r="B4786" s="6" t="s">
        <v>479</v>
      </c>
      <c r="C4786" s="12" t="s">
        <v>6045</v>
      </c>
      <c r="D4786" s="5">
        <v>750000</v>
      </c>
      <c r="E4786" s="5">
        <v>47329</v>
      </c>
      <c r="F4786" s="5">
        <v>47329</v>
      </c>
      <c r="G4786" s="5"/>
    </row>
    <row r="4787" spans="1:7">
      <c r="A4787" s="4">
        <v>4786</v>
      </c>
      <c r="B4787" s="6">
        <v>38359</v>
      </c>
      <c r="C4787" s="12" t="s">
        <v>6046</v>
      </c>
      <c r="D4787" s="5">
        <v>750000</v>
      </c>
      <c r="E4787" s="5">
        <v>41196</v>
      </c>
      <c r="F4787" s="5">
        <v>229250</v>
      </c>
      <c r="G4787" s="5"/>
    </row>
    <row r="4788" spans="1:7">
      <c r="A4788" s="4">
        <v>4787</v>
      </c>
      <c r="B4788" s="6" t="s">
        <v>1243</v>
      </c>
      <c r="C4788" s="12" t="s">
        <v>6047</v>
      </c>
      <c r="D4788" s="5">
        <v>750000</v>
      </c>
      <c r="E4788" s="5">
        <v>19367</v>
      </c>
      <c r="F4788" s="5">
        <v>814801</v>
      </c>
      <c r="G4788" s="5"/>
    </row>
    <row r="4789" spans="1:7">
      <c r="A4789" s="4">
        <v>4788</v>
      </c>
      <c r="B4789" s="6">
        <v>41588</v>
      </c>
      <c r="C4789" s="12" t="s">
        <v>6048</v>
      </c>
      <c r="D4789" s="5">
        <v>750000</v>
      </c>
      <c r="E4789" s="4">
        <v>0</v>
      </c>
      <c r="F4789" s="5">
        <v>1960521</v>
      </c>
      <c r="G4789" s="5"/>
    </row>
    <row r="4790" spans="1:7">
      <c r="A4790" s="4">
        <v>4789</v>
      </c>
      <c r="B4790" s="6" t="s">
        <v>1976</v>
      </c>
      <c r="C4790" s="12" t="s">
        <v>6049</v>
      </c>
      <c r="D4790" s="5">
        <v>750000</v>
      </c>
      <c r="E4790" s="4">
        <v>0</v>
      </c>
      <c r="F4790" s="4">
        <v>450</v>
      </c>
    </row>
    <row r="4791" spans="1:7">
      <c r="A4791" s="4">
        <v>4790</v>
      </c>
      <c r="B4791" s="6">
        <v>39998</v>
      </c>
      <c r="C4791" s="12" t="s">
        <v>6050</v>
      </c>
      <c r="D4791" s="5">
        <v>750000</v>
      </c>
      <c r="E4791" s="4">
        <v>0</v>
      </c>
      <c r="F4791" s="4">
        <v>0</v>
      </c>
    </row>
    <row r="4792" spans="1:7">
      <c r="A4792" s="4">
        <v>4791</v>
      </c>
      <c r="B4792" s="6">
        <v>42491</v>
      </c>
      <c r="C4792" s="12" t="s">
        <v>6051</v>
      </c>
      <c r="D4792" s="5">
        <v>750000</v>
      </c>
      <c r="E4792" s="4">
        <v>0</v>
      </c>
      <c r="F4792" s="4">
        <v>0</v>
      </c>
    </row>
    <row r="4793" spans="1:7">
      <c r="A4793" s="4">
        <v>4792</v>
      </c>
      <c r="B4793" s="6" t="s">
        <v>6052</v>
      </c>
      <c r="C4793" s="12" t="s">
        <v>6053</v>
      </c>
      <c r="D4793" s="5">
        <v>747000</v>
      </c>
      <c r="E4793" s="5">
        <v>44566</v>
      </c>
      <c r="F4793" s="5">
        <v>44566</v>
      </c>
      <c r="G4793" s="5"/>
    </row>
    <row r="4794" spans="1:7">
      <c r="A4794" s="4">
        <v>4793</v>
      </c>
      <c r="B4794" s="6">
        <v>18994</v>
      </c>
      <c r="C4794" s="12" t="s">
        <v>6054</v>
      </c>
      <c r="D4794" s="5">
        <v>730000</v>
      </c>
      <c r="E4794" s="5">
        <v>8000000</v>
      </c>
      <c r="F4794" s="5">
        <v>8000000</v>
      </c>
      <c r="G4794" s="5"/>
    </row>
    <row r="4795" spans="1:7">
      <c r="A4795" s="4">
        <v>4794</v>
      </c>
      <c r="B4795" s="6" t="s">
        <v>4473</v>
      </c>
      <c r="C4795" s="12" t="s">
        <v>6055</v>
      </c>
      <c r="D4795" s="5">
        <v>700000</v>
      </c>
      <c r="E4795" s="5">
        <v>7768371</v>
      </c>
      <c r="F4795" s="5">
        <v>11768371</v>
      </c>
      <c r="G4795" s="5"/>
    </row>
    <row r="4796" spans="1:7">
      <c r="A4796" s="4">
        <v>4795</v>
      </c>
      <c r="B4796" s="6" t="s">
        <v>771</v>
      </c>
      <c r="C4796" s="12" t="s">
        <v>6056</v>
      </c>
      <c r="D4796" s="5">
        <v>700000</v>
      </c>
      <c r="E4796" s="5">
        <v>3278611</v>
      </c>
      <c r="F4796" s="5">
        <v>4857731</v>
      </c>
      <c r="G4796" s="5"/>
    </row>
    <row r="4797" spans="1:7">
      <c r="A4797" s="4">
        <v>4796</v>
      </c>
      <c r="B4797" s="6">
        <v>39029</v>
      </c>
      <c r="C4797" s="12" t="s">
        <v>6057</v>
      </c>
      <c r="D4797" s="5">
        <v>700000</v>
      </c>
      <c r="E4797" s="5">
        <v>2697938</v>
      </c>
      <c r="F4797" s="5">
        <v>4911725</v>
      </c>
      <c r="G4797" s="5"/>
    </row>
    <row r="4798" spans="1:7">
      <c r="A4798" s="4">
        <v>4797</v>
      </c>
      <c r="B4798" s="6">
        <v>37081</v>
      </c>
      <c r="C4798" s="12" t="s">
        <v>6058</v>
      </c>
      <c r="D4798" s="5">
        <v>700000</v>
      </c>
      <c r="E4798" s="5">
        <v>1140965</v>
      </c>
      <c r="F4798" s="5">
        <v>1140965</v>
      </c>
      <c r="G4798" s="5"/>
    </row>
    <row r="4799" spans="1:7">
      <c r="A4799" s="4">
        <v>4798</v>
      </c>
      <c r="B4799" s="6">
        <v>36382</v>
      </c>
      <c r="C4799" s="12" t="s">
        <v>6059</v>
      </c>
      <c r="D4799" s="5">
        <v>700000</v>
      </c>
      <c r="E4799" s="5">
        <v>10508</v>
      </c>
      <c r="F4799" s="5">
        <v>10508</v>
      </c>
      <c r="G4799" s="5"/>
    </row>
    <row r="4800" spans="1:7">
      <c r="A4800" s="4">
        <v>4799</v>
      </c>
      <c r="B4800" s="6" t="s">
        <v>6060</v>
      </c>
      <c r="C4800" s="12" t="s">
        <v>6061</v>
      </c>
      <c r="D4800" s="5">
        <v>700000</v>
      </c>
      <c r="E4800" s="4">
        <v>0</v>
      </c>
      <c r="F4800" s="5">
        <v>1160</v>
      </c>
      <c r="G4800" s="5"/>
    </row>
    <row r="4801" spans="1:7">
      <c r="A4801" s="4">
        <v>4800</v>
      </c>
      <c r="B4801" s="6" t="s">
        <v>549</v>
      </c>
      <c r="C4801" s="12" t="s">
        <v>6062</v>
      </c>
      <c r="D4801" s="5">
        <v>700000</v>
      </c>
      <c r="E4801" s="4">
        <v>0</v>
      </c>
      <c r="F4801" s="4">
        <v>0</v>
      </c>
    </row>
    <row r="4802" spans="1:7">
      <c r="A4802" s="4">
        <v>4801</v>
      </c>
      <c r="B4802" s="6">
        <v>12239</v>
      </c>
      <c r="C4802" s="12" t="s">
        <v>78</v>
      </c>
      <c r="D4802" s="5">
        <v>672000</v>
      </c>
      <c r="E4802" s="5">
        <v>10000000</v>
      </c>
      <c r="F4802" s="5">
        <v>10000650</v>
      </c>
      <c r="G4802" s="5"/>
    </row>
    <row r="4803" spans="1:7">
      <c r="A4803" s="4">
        <v>4802</v>
      </c>
      <c r="B4803" s="6">
        <v>19636</v>
      </c>
      <c r="C4803" s="12" t="s">
        <v>2140</v>
      </c>
      <c r="D4803" s="5">
        <v>658000</v>
      </c>
      <c r="E4803" s="5">
        <v>23800000</v>
      </c>
      <c r="F4803" s="5">
        <v>23800000</v>
      </c>
      <c r="G4803" s="5"/>
    </row>
    <row r="4804" spans="1:7">
      <c r="A4804" s="4">
        <v>4803</v>
      </c>
      <c r="B4804" s="6" t="s">
        <v>599</v>
      </c>
      <c r="C4804" s="12" t="s">
        <v>6063</v>
      </c>
      <c r="D4804" s="5">
        <v>650000</v>
      </c>
      <c r="E4804" s="5">
        <v>2301777</v>
      </c>
      <c r="F4804" s="5">
        <v>2301777</v>
      </c>
      <c r="G4804" s="5"/>
    </row>
    <row r="4805" spans="1:7">
      <c r="A4805" s="4">
        <v>4804</v>
      </c>
      <c r="B4805" s="6">
        <v>41588</v>
      </c>
      <c r="C4805" s="12" t="s">
        <v>6064</v>
      </c>
      <c r="D4805" s="5">
        <v>650000</v>
      </c>
      <c r="E4805" s="5">
        <v>171962</v>
      </c>
      <c r="F4805" s="5">
        <v>171962</v>
      </c>
      <c r="G4805" s="5"/>
    </row>
    <row r="4806" spans="1:7">
      <c r="A4806" s="4">
        <v>4805</v>
      </c>
      <c r="B4806" s="6" t="s">
        <v>828</v>
      </c>
      <c r="C4806" s="12" t="s">
        <v>6065</v>
      </c>
      <c r="D4806" s="5">
        <v>650000</v>
      </c>
      <c r="E4806" s="4">
        <v>0</v>
      </c>
      <c r="F4806" s="4">
        <v>0</v>
      </c>
    </row>
    <row r="4807" spans="1:7">
      <c r="A4807" s="4">
        <v>4806</v>
      </c>
      <c r="B4807" s="6" t="s">
        <v>1976</v>
      </c>
      <c r="C4807" s="12" t="s">
        <v>6066</v>
      </c>
      <c r="D4807" s="5">
        <v>650000</v>
      </c>
      <c r="E4807" s="4">
        <v>0</v>
      </c>
      <c r="F4807" s="4">
        <v>0</v>
      </c>
    </row>
    <row r="4808" spans="1:7">
      <c r="A4808" s="4">
        <v>4807</v>
      </c>
      <c r="B4808" s="6" t="s">
        <v>2045</v>
      </c>
      <c r="C4808" s="12" t="s">
        <v>6067</v>
      </c>
      <c r="D4808" s="5">
        <v>640000</v>
      </c>
      <c r="E4808" s="4">
        <v>0</v>
      </c>
      <c r="F4808" s="5">
        <v>14812</v>
      </c>
      <c r="G4808" s="5"/>
    </row>
    <row r="4809" spans="1:7">
      <c r="A4809" s="4">
        <v>4808</v>
      </c>
      <c r="B4809" s="6" t="s">
        <v>2489</v>
      </c>
      <c r="C4809" s="12" t="s">
        <v>6068</v>
      </c>
      <c r="D4809" s="5">
        <v>625000</v>
      </c>
      <c r="E4809" s="4">
        <v>0</v>
      </c>
      <c r="F4809" s="4">
        <v>0</v>
      </c>
    </row>
    <row r="4810" spans="1:7">
      <c r="A4810" s="4">
        <v>4809</v>
      </c>
      <c r="B4810" s="6">
        <v>12944</v>
      </c>
      <c r="C4810" s="12" t="s">
        <v>6069</v>
      </c>
      <c r="D4810" s="5">
        <v>609000</v>
      </c>
      <c r="E4810" s="5">
        <v>1782000</v>
      </c>
      <c r="F4810" s="5">
        <v>3202000</v>
      </c>
      <c r="G4810" s="5"/>
    </row>
    <row r="4811" spans="1:7">
      <c r="A4811" s="4">
        <v>4810</v>
      </c>
      <c r="B4811" s="6" t="s">
        <v>2891</v>
      </c>
      <c r="C4811" s="12" t="s">
        <v>6070</v>
      </c>
      <c r="D4811" s="5">
        <v>600000</v>
      </c>
      <c r="E4811" s="5">
        <v>140539099</v>
      </c>
      <c r="F4811" s="5">
        <v>248300000</v>
      </c>
      <c r="G4811" s="5"/>
    </row>
    <row r="4812" spans="1:7">
      <c r="A4812" s="4">
        <v>4811</v>
      </c>
      <c r="B4812" s="6" t="s">
        <v>6071</v>
      </c>
      <c r="C4812" s="12" t="s">
        <v>6072</v>
      </c>
      <c r="D4812" s="5">
        <v>600000</v>
      </c>
      <c r="E4812" s="5">
        <v>34505110</v>
      </c>
      <c r="F4812" s="5">
        <v>34505110</v>
      </c>
      <c r="G4812" s="5"/>
    </row>
    <row r="4813" spans="1:7">
      <c r="A4813" s="4">
        <v>4812</v>
      </c>
      <c r="B4813" s="6">
        <v>28406</v>
      </c>
      <c r="C4813" s="12" t="s">
        <v>6073</v>
      </c>
      <c r="D4813" s="5">
        <v>600000</v>
      </c>
      <c r="E4813" s="5">
        <v>15000000</v>
      </c>
      <c r="F4813" s="5">
        <v>20000000</v>
      </c>
      <c r="G4813" s="5"/>
    </row>
    <row r="4814" spans="1:7">
      <c r="A4814" s="4">
        <v>4813</v>
      </c>
      <c r="B4814" s="6">
        <v>24750</v>
      </c>
      <c r="C4814" s="12" t="s">
        <v>6074</v>
      </c>
      <c r="D4814" s="5">
        <v>600000</v>
      </c>
      <c r="E4814" s="5">
        <v>4300000</v>
      </c>
      <c r="F4814" s="5">
        <v>4300000</v>
      </c>
      <c r="G4814" s="5"/>
    </row>
    <row r="4815" spans="1:7">
      <c r="A4815" s="4">
        <v>4814</v>
      </c>
      <c r="B4815" s="6" t="s">
        <v>6075</v>
      </c>
      <c r="C4815" s="12" t="s">
        <v>6076</v>
      </c>
      <c r="D4815" s="5">
        <v>600000</v>
      </c>
      <c r="E4815" s="5">
        <v>173599</v>
      </c>
      <c r="F4815" s="5">
        <v>173599</v>
      </c>
      <c r="G4815" s="5"/>
    </row>
    <row r="4816" spans="1:7">
      <c r="A4816" s="4">
        <v>4815</v>
      </c>
      <c r="B4816" s="6">
        <v>41675</v>
      </c>
      <c r="C4816" s="12" t="s">
        <v>6077</v>
      </c>
      <c r="D4816" s="5">
        <v>600000</v>
      </c>
      <c r="E4816" s="5">
        <v>42557</v>
      </c>
      <c r="F4816" s="5">
        <v>42557</v>
      </c>
      <c r="G4816" s="5"/>
    </row>
    <row r="4817" spans="1:7">
      <c r="A4817" s="4">
        <v>4816</v>
      </c>
      <c r="B4817" s="6" t="s">
        <v>2398</v>
      </c>
      <c r="C4817" s="12" t="s">
        <v>6078</v>
      </c>
      <c r="D4817" s="5">
        <v>600000</v>
      </c>
      <c r="E4817" s="5">
        <v>23616</v>
      </c>
      <c r="F4817" s="5">
        <v>23616</v>
      </c>
      <c r="G4817" s="5"/>
    </row>
    <row r="4818" spans="1:7">
      <c r="A4818" s="4">
        <v>4817</v>
      </c>
      <c r="B4818" s="6">
        <v>36198</v>
      </c>
      <c r="C4818" s="12" t="s">
        <v>6079</v>
      </c>
      <c r="D4818" s="5">
        <v>600000</v>
      </c>
      <c r="E4818" s="5">
        <v>15030</v>
      </c>
      <c r="F4818" s="5">
        <v>85343</v>
      </c>
      <c r="G4818" s="5"/>
    </row>
    <row r="4819" spans="1:7">
      <c r="A4819" s="4">
        <v>4818</v>
      </c>
      <c r="B4819" s="6">
        <v>42463</v>
      </c>
      <c r="C4819" s="12" t="s">
        <v>6080</v>
      </c>
      <c r="D4819" s="5">
        <v>600000</v>
      </c>
      <c r="E4819" s="4">
        <v>0</v>
      </c>
      <c r="F4819" s="5">
        <v>7943</v>
      </c>
      <c r="G4819" s="5"/>
    </row>
    <row r="4820" spans="1:7">
      <c r="A4820" s="4">
        <v>4819</v>
      </c>
      <c r="B4820" s="6" t="s">
        <v>2504</v>
      </c>
      <c r="C4820" s="12" t="s">
        <v>6081</v>
      </c>
      <c r="D4820" s="5">
        <v>600000</v>
      </c>
      <c r="E4820" s="4">
        <v>0</v>
      </c>
      <c r="F4820" s="4">
        <v>0</v>
      </c>
    </row>
    <row r="4821" spans="1:7">
      <c r="A4821" s="4">
        <v>4820</v>
      </c>
      <c r="B4821" s="6">
        <v>41859</v>
      </c>
      <c r="C4821" s="12" t="s">
        <v>6082</v>
      </c>
      <c r="D4821" s="5">
        <v>600000</v>
      </c>
      <c r="E4821" s="4">
        <v>0</v>
      </c>
      <c r="F4821" s="4">
        <v>0</v>
      </c>
    </row>
    <row r="4822" spans="1:7">
      <c r="A4822" s="4">
        <v>4821</v>
      </c>
      <c r="B4822" s="6" t="s">
        <v>1976</v>
      </c>
      <c r="C4822" s="12" t="s">
        <v>6083</v>
      </c>
      <c r="D4822" s="5">
        <v>600000</v>
      </c>
      <c r="E4822" s="4">
        <v>0</v>
      </c>
      <c r="F4822" s="4">
        <v>0</v>
      </c>
    </row>
    <row r="4823" spans="1:7">
      <c r="A4823" s="4">
        <v>4822</v>
      </c>
      <c r="B4823" s="6" t="s">
        <v>4553</v>
      </c>
      <c r="C4823" s="12" t="s">
        <v>6084</v>
      </c>
      <c r="D4823" s="5">
        <v>600000</v>
      </c>
      <c r="E4823" s="4">
        <v>0</v>
      </c>
      <c r="F4823" s="4">
        <v>0</v>
      </c>
    </row>
    <row r="4824" spans="1:7">
      <c r="A4824" s="4">
        <v>4823</v>
      </c>
      <c r="B4824" s="6">
        <v>23689</v>
      </c>
      <c r="C4824" s="12" t="s">
        <v>6085</v>
      </c>
      <c r="D4824" s="5">
        <v>560000</v>
      </c>
      <c r="E4824" s="5">
        <v>1537860</v>
      </c>
      <c r="F4824" s="5">
        <v>1585688</v>
      </c>
      <c r="G4824" s="5"/>
    </row>
    <row r="4825" spans="1:7">
      <c r="A4825" s="4">
        <v>4824</v>
      </c>
      <c r="B4825" s="6" t="s">
        <v>178</v>
      </c>
      <c r="C4825" s="12" t="s">
        <v>6086</v>
      </c>
      <c r="D4825" s="5">
        <v>560000</v>
      </c>
      <c r="E4825" s="5">
        <v>3709</v>
      </c>
      <c r="F4825" s="5">
        <v>3709</v>
      </c>
      <c r="G4825" s="5"/>
    </row>
    <row r="4826" spans="1:7">
      <c r="A4826" s="4">
        <v>4825</v>
      </c>
      <c r="B4826" s="6" t="s">
        <v>815</v>
      </c>
      <c r="C4826" s="12" t="s">
        <v>6087</v>
      </c>
      <c r="D4826" s="5">
        <v>560000</v>
      </c>
      <c r="E4826" s="4">
        <v>0</v>
      </c>
      <c r="F4826" s="5">
        <v>8462</v>
      </c>
      <c r="G4826" s="5"/>
    </row>
    <row r="4827" spans="1:7">
      <c r="A4827" s="4">
        <v>4826</v>
      </c>
      <c r="B4827" s="6" t="s">
        <v>6088</v>
      </c>
      <c r="C4827" s="12" t="s">
        <v>6089</v>
      </c>
      <c r="D4827" s="5">
        <v>558000</v>
      </c>
      <c r="E4827" s="5">
        <v>900000</v>
      </c>
      <c r="F4827" s="5">
        <v>900000</v>
      </c>
      <c r="G4827" s="5"/>
    </row>
    <row r="4828" spans="1:7">
      <c r="A4828" s="4">
        <v>4827</v>
      </c>
      <c r="B4828" s="6">
        <v>29469</v>
      </c>
      <c r="C4828" s="12" t="s">
        <v>3449</v>
      </c>
      <c r="D4828" s="5">
        <v>550000</v>
      </c>
      <c r="E4828" s="5">
        <v>39754601</v>
      </c>
      <c r="F4828" s="5">
        <v>59754601</v>
      </c>
      <c r="G4828" s="5"/>
    </row>
    <row r="4829" spans="1:7">
      <c r="A4829" s="4">
        <v>4828</v>
      </c>
      <c r="B4829" s="6" t="s">
        <v>6090</v>
      </c>
      <c r="C4829" s="12" t="s">
        <v>6091</v>
      </c>
      <c r="D4829" s="5">
        <v>550000</v>
      </c>
      <c r="E4829" s="5">
        <v>5269990</v>
      </c>
      <c r="F4829" s="5">
        <v>5269990</v>
      </c>
      <c r="G4829" s="5"/>
    </row>
    <row r="4830" spans="1:7">
      <c r="A4830" s="4">
        <v>4829</v>
      </c>
      <c r="B4830" s="6">
        <v>41982</v>
      </c>
      <c r="C4830" s="12" t="s">
        <v>6092</v>
      </c>
      <c r="D4830" s="5">
        <v>550000</v>
      </c>
      <c r="E4830" s="5">
        <v>9111</v>
      </c>
      <c r="F4830" s="5">
        <v>9111</v>
      </c>
      <c r="G4830" s="5"/>
    </row>
    <row r="4831" spans="1:7">
      <c r="A4831" s="4">
        <v>4830</v>
      </c>
      <c r="B4831" s="6">
        <v>41063</v>
      </c>
      <c r="C4831" s="12" t="s">
        <v>6093</v>
      </c>
      <c r="D4831" s="5">
        <v>546173</v>
      </c>
      <c r="E4831" s="4">
        <v>0</v>
      </c>
      <c r="F4831" s="4">
        <v>0</v>
      </c>
    </row>
    <row r="4832" spans="1:7">
      <c r="A4832" s="4">
        <v>4831</v>
      </c>
      <c r="B4832" s="6" t="s">
        <v>743</v>
      </c>
      <c r="C4832" s="12" t="s">
        <v>6094</v>
      </c>
      <c r="D4832" s="5">
        <v>500000</v>
      </c>
      <c r="E4832" s="5">
        <v>33456317</v>
      </c>
      <c r="F4832" s="5">
        <v>33473297</v>
      </c>
      <c r="G4832" s="5"/>
    </row>
    <row r="4833" spans="1:7">
      <c r="A4833" s="4">
        <v>4832</v>
      </c>
      <c r="B4833" s="6" t="s">
        <v>6095</v>
      </c>
      <c r="C4833" s="12" t="s">
        <v>6096</v>
      </c>
      <c r="D4833" s="5">
        <v>500000</v>
      </c>
      <c r="E4833" s="5">
        <v>31559560</v>
      </c>
      <c r="F4833" s="5">
        <v>31559560</v>
      </c>
      <c r="G4833" s="5"/>
    </row>
    <row r="4834" spans="1:7">
      <c r="A4834" s="4">
        <v>4833</v>
      </c>
      <c r="B4834" s="6">
        <v>38146</v>
      </c>
      <c r="C4834" s="12" t="s">
        <v>6097</v>
      </c>
      <c r="D4834" s="5">
        <v>500000</v>
      </c>
      <c r="E4834" s="5">
        <v>30500882</v>
      </c>
      <c r="F4834" s="5">
        <v>55518641</v>
      </c>
      <c r="G4834" s="5"/>
    </row>
    <row r="4835" spans="1:7">
      <c r="A4835" s="4">
        <v>4834</v>
      </c>
      <c r="B4835" s="6">
        <v>28126</v>
      </c>
      <c r="C4835" s="12" t="s">
        <v>6098</v>
      </c>
      <c r="D4835" s="5">
        <v>500000</v>
      </c>
      <c r="E4835" s="5">
        <v>17000000</v>
      </c>
      <c r="F4835" s="5">
        <v>17000000</v>
      </c>
      <c r="G4835" s="5"/>
    </row>
    <row r="4836" spans="1:7">
      <c r="A4836" s="4">
        <v>4835</v>
      </c>
      <c r="B4836" s="6" t="s">
        <v>1647</v>
      </c>
      <c r="C4836" s="12" t="s">
        <v>6099</v>
      </c>
      <c r="D4836" s="5">
        <v>500000</v>
      </c>
      <c r="E4836" s="5">
        <v>8117961</v>
      </c>
      <c r="F4836" s="5">
        <v>9387581</v>
      </c>
      <c r="G4836" s="5"/>
    </row>
    <row r="4837" spans="1:7">
      <c r="A4837" s="4">
        <v>4836</v>
      </c>
      <c r="B4837" s="6">
        <v>37690</v>
      </c>
      <c r="C4837" s="12" t="s">
        <v>6100</v>
      </c>
      <c r="D4837" s="5">
        <v>500000</v>
      </c>
      <c r="E4837" s="5">
        <v>5801558</v>
      </c>
      <c r="F4837" s="5">
        <v>9470209</v>
      </c>
      <c r="G4837" s="5"/>
    </row>
    <row r="4838" spans="1:7">
      <c r="A4838" s="4">
        <v>4837</v>
      </c>
      <c r="B4838" s="6" t="s">
        <v>1592</v>
      </c>
      <c r="C4838" s="12" t="s">
        <v>6101</v>
      </c>
      <c r="D4838" s="5">
        <v>500000</v>
      </c>
      <c r="E4838" s="5">
        <v>3777210</v>
      </c>
      <c r="F4838" s="5">
        <v>3824868</v>
      </c>
      <c r="G4838" s="5"/>
    </row>
    <row r="4839" spans="1:7">
      <c r="A4839" s="4">
        <v>4838</v>
      </c>
      <c r="B4839" s="6" t="s">
        <v>674</v>
      </c>
      <c r="C4839" s="12" t="s">
        <v>6102</v>
      </c>
      <c r="D4839" s="5">
        <v>500000</v>
      </c>
      <c r="E4839" s="5">
        <v>3121270</v>
      </c>
      <c r="F4839" s="5">
        <v>3177636</v>
      </c>
      <c r="G4839" s="5"/>
    </row>
    <row r="4840" spans="1:7">
      <c r="A4840" s="4">
        <v>4839</v>
      </c>
      <c r="B4840" s="6" t="s">
        <v>2284</v>
      </c>
      <c r="C4840" s="12" t="s">
        <v>6103</v>
      </c>
      <c r="D4840" s="5">
        <v>500000</v>
      </c>
      <c r="E4840" s="5">
        <v>2047570</v>
      </c>
      <c r="F4840" s="5">
        <v>2047570</v>
      </c>
      <c r="G4840" s="5"/>
    </row>
    <row r="4841" spans="1:7">
      <c r="A4841" s="4">
        <v>4840</v>
      </c>
      <c r="B4841" s="6">
        <v>37258</v>
      </c>
      <c r="C4841" s="12" t="s">
        <v>6104</v>
      </c>
      <c r="D4841" s="5">
        <v>500000</v>
      </c>
      <c r="E4841" s="5">
        <v>1250798</v>
      </c>
      <c r="F4841" s="5">
        <v>1250798</v>
      </c>
      <c r="G4841" s="5"/>
    </row>
    <row r="4842" spans="1:7">
      <c r="A4842" s="4">
        <v>4841</v>
      </c>
      <c r="B4842" s="6">
        <v>40762</v>
      </c>
      <c r="C4842" s="12" t="s">
        <v>6105</v>
      </c>
      <c r="D4842" s="5">
        <v>500000</v>
      </c>
      <c r="E4842" s="5">
        <v>1131261</v>
      </c>
      <c r="F4842" s="5">
        <v>1131261</v>
      </c>
      <c r="G4842" s="5"/>
    </row>
    <row r="4843" spans="1:7">
      <c r="A4843" s="4">
        <v>4842</v>
      </c>
      <c r="B4843" s="6" t="s">
        <v>1569</v>
      </c>
      <c r="C4843" s="12" t="s">
        <v>6106</v>
      </c>
      <c r="D4843" s="5">
        <v>500000</v>
      </c>
      <c r="E4843" s="5">
        <v>1127331</v>
      </c>
      <c r="F4843" s="5">
        <v>1971479</v>
      </c>
      <c r="G4843" s="5"/>
    </row>
    <row r="4844" spans="1:7">
      <c r="A4844" s="4">
        <v>4843</v>
      </c>
      <c r="B4844" s="6">
        <v>36775</v>
      </c>
      <c r="C4844" s="12" t="s">
        <v>6107</v>
      </c>
      <c r="D4844" s="5">
        <v>500000</v>
      </c>
      <c r="E4844" s="5">
        <v>1115313</v>
      </c>
      <c r="F4844" s="5">
        <v>1167524</v>
      </c>
      <c r="G4844" s="5"/>
    </row>
    <row r="4845" spans="1:7">
      <c r="A4845" s="4">
        <v>4844</v>
      </c>
      <c r="B4845" s="6" t="s">
        <v>2642</v>
      </c>
      <c r="C4845" s="12" t="s">
        <v>6108</v>
      </c>
      <c r="D4845" s="5">
        <v>500000</v>
      </c>
      <c r="E4845" s="5">
        <v>1111615</v>
      </c>
      <c r="F4845" s="5">
        <v>1111615</v>
      </c>
      <c r="G4845" s="5"/>
    </row>
    <row r="4846" spans="1:7">
      <c r="A4846" s="4">
        <v>4845</v>
      </c>
      <c r="B4846" s="6" t="s">
        <v>928</v>
      </c>
      <c r="C4846" s="12" t="s">
        <v>6109</v>
      </c>
      <c r="D4846" s="5">
        <v>500000</v>
      </c>
      <c r="E4846" s="5">
        <v>985341</v>
      </c>
      <c r="F4846" s="5">
        <v>1027228</v>
      </c>
      <c r="G4846" s="5"/>
    </row>
    <row r="4847" spans="1:7">
      <c r="A4847" s="4">
        <v>4846</v>
      </c>
      <c r="B4847" s="6" t="s">
        <v>826</v>
      </c>
      <c r="C4847" s="12" t="s">
        <v>6110</v>
      </c>
      <c r="D4847" s="5">
        <v>500000</v>
      </c>
      <c r="E4847" s="5">
        <v>603951</v>
      </c>
      <c r="F4847" s="5">
        <v>1348750</v>
      </c>
      <c r="G4847" s="5"/>
    </row>
    <row r="4848" spans="1:7">
      <c r="A4848" s="4">
        <v>4847</v>
      </c>
      <c r="B4848" s="6" t="s">
        <v>1990</v>
      </c>
      <c r="C4848" s="12" t="s">
        <v>6111</v>
      </c>
      <c r="D4848" s="5">
        <v>500000</v>
      </c>
      <c r="E4848" s="5">
        <v>343706</v>
      </c>
      <c r="F4848" s="5">
        <v>407100</v>
      </c>
      <c r="G4848" s="5"/>
    </row>
    <row r="4849" spans="1:7">
      <c r="A4849" s="4">
        <v>4848</v>
      </c>
      <c r="B4849" s="6" t="s">
        <v>899</v>
      </c>
      <c r="C4849" s="12" t="s">
        <v>6112</v>
      </c>
      <c r="D4849" s="5">
        <v>500000</v>
      </c>
      <c r="E4849" s="5">
        <v>334041</v>
      </c>
      <c r="F4849" s="5">
        <v>367582</v>
      </c>
      <c r="G4849" s="5"/>
    </row>
    <row r="4850" spans="1:7">
      <c r="A4850" s="4">
        <v>4849</v>
      </c>
      <c r="B4850" s="6">
        <v>37597</v>
      </c>
      <c r="C4850" s="12" t="s">
        <v>6113</v>
      </c>
      <c r="D4850" s="5">
        <v>500000</v>
      </c>
      <c r="E4850" s="5">
        <v>307631</v>
      </c>
      <c r="F4850" s="5">
        <v>308793</v>
      </c>
      <c r="G4850" s="5"/>
    </row>
    <row r="4851" spans="1:7">
      <c r="A4851" s="4">
        <v>4850</v>
      </c>
      <c r="B4851" s="6" t="s">
        <v>6114</v>
      </c>
      <c r="C4851" s="12" t="s">
        <v>6115</v>
      </c>
      <c r="D4851" s="5">
        <v>500000</v>
      </c>
      <c r="E4851" s="5">
        <v>271736</v>
      </c>
      <c r="F4851" s="5">
        <v>271736</v>
      </c>
      <c r="G4851" s="5"/>
    </row>
    <row r="4852" spans="1:7">
      <c r="A4852" s="4">
        <v>4851</v>
      </c>
      <c r="B4852" s="6" t="s">
        <v>2750</v>
      </c>
      <c r="C4852" s="12" t="s">
        <v>6116</v>
      </c>
      <c r="D4852" s="5">
        <v>500000</v>
      </c>
      <c r="E4852" s="5">
        <v>254293</v>
      </c>
      <c r="F4852" s="5">
        <v>254293</v>
      </c>
      <c r="G4852" s="5"/>
    </row>
    <row r="4853" spans="1:7">
      <c r="A4853" s="4">
        <v>4852</v>
      </c>
      <c r="B4853" s="6" t="s">
        <v>3454</v>
      </c>
      <c r="C4853" s="12" t="s">
        <v>6117</v>
      </c>
      <c r="D4853" s="5">
        <v>500000</v>
      </c>
      <c r="E4853" s="5">
        <v>237301</v>
      </c>
      <c r="F4853" s="5">
        <v>5639730</v>
      </c>
      <c r="G4853" s="5"/>
    </row>
    <row r="4854" spans="1:7">
      <c r="A4854" s="4">
        <v>4853</v>
      </c>
      <c r="B4854" s="6" t="s">
        <v>1450</v>
      </c>
      <c r="C4854" s="12" t="s">
        <v>6118</v>
      </c>
      <c r="D4854" s="5">
        <v>500000</v>
      </c>
      <c r="E4854" s="5">
        <v>154187</v>
      </c>
      <c r="F4854" s="5">
        <v>602789</v>
      </c>
      <c r="G4854" s="5"/>
    </row>
    <row r="4855" spans="1:7">
      <c r="A4855" s="4">
        <v>4854</v>
      </c>
      <c r="B4855" s="6" t="s">
        <v>6119</v>
      </c>
      <c r="C4855" s="12" t="s">
        <v>6120</v>
      </c>
      <c r="D4855" s="5">
        <v>500000</v>
      </c>
      <c r="E4855" s="5">
        <v>152449</v>
      </c>
      <c r="F4855" s="5">
        <v>152449</v>
      </c>
      <c r="G4855" s="5"/>
    </row>
    <row r="4856" spans="1:7">
      <c r="A4856" s="4">
        <v>4855</v>
      </c>
      <c r="B4856" s="6" t="s">
        <v>656</v>
      </c>
      <c r="C4856" s="12" t="s">
        <v>6121</v>
      </c>
      <c r="D4856" s="5">
        <v>500000</v>
      </c>
      <c r="E4856" s="5">
        <v>134109</v>
      </c>
      <c r="F4856" s="5">
        <v>314444</v>
      </c>
      <c r="G4856" s="5"/>
    </row>
    <row r="4857" spans="1:7">
      <c r="A4857" s="4">
        <v>4856</v>
      </c>
      <c r="B4857" s="6">
        <v>40547</v>
      </c>
      <c r="C4857" s="12" t="s">
        <v>6122</v>
      </c>
      <c r="D4857" s="5">
        <v>500000</v>
      </c>
      <c r="E4857" s="5">
        <v>100370</v>
      </c>
      <c r="F4857" s="5">
        <v>680914</v>
      </c>
      <c r="G4857" s="5"/>
    </row>
    <row r="4858" spans="1:7">
      <c r="A4858" s="4">
        <v>4857</v>
      </c>
      <c r="B4858" s="6">
        <v>33239</v>
      </c>
      <c r="C4858" s="12" t="s">
        <v>6123</v>
      </c>
      <c r="D4858" s="5">
        <v>500000</v>
      </c>
      <c r="E4858" s="5">
        <v>55000</v>
      </c>
      <c r="F4858" s="5">
        <v>55000</v>
      </c>
      <c r="G4858" s="5"/>
    </row>
    <row r="4859" spans="1:7">
      <c r="A4859" s="4">
        <v>4858</v>
      </c>
      <c r="B4859" s="6">
        <v>39212</v>
      </c>
      <c r="C4859" s="12" t="s">
        <v>6124</v>
      </c>
      <c r="D4859" s="5">
        <v>500000</v>
      </c>
      <c r="E4859" s="5">
        <v>52850</v>
      </c>
      <c r="F4859" s="5">
        <v>53201</v>
      </c>
      <c r="G4859" s="5"/>
    </row>
    <row r="4860" spans="1:7">
      <c r="A4860" s="4">
        <v>4859</v>
      </c>
      <c r="B4860" s="6" t="s">
        <v>1337</v>
      </c>
      <c r="C4860" s="12" t="s">
        <v>6125</v>
      </c>
      <c r="D4860" s="5">
        <v>500000</v>
      </c>
      <c r="E4860" s="5">
        <v>32033</v>
      </c>
      <c r="F4860" s="5">
        <v>32033</v>
      </c>
      <c r="G4860" s="5"/>
    </row>
    <row r="4861" spans="1:7">
      <c r="A4861" s="4">
        <v>4860</v>
      </c>
      <c r="B4861" s="6">
        <v>37932</v>
      </c>
      <c r="C4861" s="12" t="s">
        <v>6126</v>
      </c>
      <c r="D4861" s="5">
        <v>500000</v>
      </c>
      <c r="E4861" s="5">
        <v>19800</v>
      </c>
      <c r="F4861" s="5">
        <v>19800</v>
      </c>
      <c r="G4861" s="5"/>
    </row>
    <row r="4862" spans="1:7">
      <c r="A4862" s="4">
        <v>4861</v>
      </c>
      <c r="B4862" s="6" t="s">
        <v>6127</v>
      </c>
      <c r="C4862" s="12" t="s">
        <v>322</v>
      </c>
      <c r="D4862" s="5">
        <v>500000</v>
      </c>
      <c r="E4862" s="5">
        <v>15433</v>
      </c>
      <c r="F4862" s="5">
        <v>44793168</v>
      </c>
      <c r="G4862" s="5"/>
    </row>
    <row r="4863" spans="1:7">
      <c r="A4863" s="4">
        <v>4862</v>
      </c>
      <c r="B4863" s="6">
        <v>37895</v>
      </c>
      <c r="C4863" s="12" t="s">
        <v>6128</v>
      </c>
      <c r="D4863" s="5">
        <v>500000</v>
      </c>
      <c r="E4863" s="5">
        <v>13134</v>
      </c>
      <c r="F4863" s="5">
        <v>13134</v>
      </c>
      <c r="G4863" s="5"/>
    </row>
    <row r="4864" spans="1:7">
      <c r="A4864" s="4">
        <v>4863</v>
      </c>
      <c r="B4864" s="6" t="s">
        <v>73</v>
      </c>
      <c r="C4864" s="12" t="s">
        <v>6129</v>
      </c>
      <c r="D4864" s="5">
        <v>500000</v>
      </c>
      <c r="E4864" s="5">
        <v>12232</v>
      </c>
      <c r="F4864" s="5">
        <v>12232</v>
      </c>
      <c r="G4864" s="5"/>
    </row>
    <row r="4865" spans="1:7">
      <c r="A4865" s="4">
        <v>4864</v>
      </c>
      <c r="B4865" s="6" t="s">
        <v>1564</v>
      </c>
      <c r="C4865" s="12" t="s">
        <v>6130</v>
      </c>
      <c r="D4865" s="5">
        <v>500000</v>
      </c>
      <c r="E4865" s="5">
        <v>6840</v>
      </c>
      <c r="F4865" s="5">
        <v>77121</v>
      </c>
      <c r="G4865" s="5"/>
    </row>
    <row r="4866" spans="1:7">
      <c r="A4866" s="4">
        <v>4865</v>
      </c>
      <c r="B4866" s="6" t="s">
        <v>970</v>
      </c>
      <c r="C4866" s="12" t="s">
        <v>6131</v>
      </c>
      <c r="D4866" s="5">
        <v>500000</v>
      </c>
      <c r="E4866" s="5">
        <v>4134</v>
      </c>
      <c r="F4866" s="5">
        <v>4134</v>
      </c>
      <c r="G4866" s="5"/>
    </row>
    <row r="4867" spans="1:7">
      <c r="A4867" s="4">
        <v>4866</v>
      </c>
      <c r="B4867" s="6">
        <v>41921</v>
      </c>
      <c r="C4867" s="12" t="s">
        <v>6132</v>
      </c>
      <c r="D4867" s="5">
        <v>500000</v>
      </c>
      <c r="E4867" s="5">
        <v>1822</v>
      </c>
      <c r="F4867" s="5">
        <v>1822</v>
      </c>
      <c r="G4867" s="5"/>
    </row>
    <row r="4868" spans="1:7">
      <c r="A4868" s="4">
        <v>4867</v>
      </c>
      <c r="B4868" s="6" t="s">
        <v>245</v>
      </c>
      <c r="C4868" s="12" t="s">
        <v>6133</v>
      </c>
      <c r="D4868" s="5">
        <v>500000</v>
      </c>
      <c r="E4868" s="5">
        <v>1778</v>
      </c>
      <c r="F4868" s="5">
        <v>1778</v>
      </c>
      <c r="G4868" s="5"/>
    </row>
    <row r="4869" spans="1:7">
      <c r="A4869" s="4">
        <v>4868</v>
      </c>
      <c r="B4869" s="6" t="s">
        <v>1772</v>
      </c>
      <c r="C4869" s="12" t="s">
        <v>6134</v>
      </c>
      <c r="D4869" s="5">
        <v>500000</v>
      </c>
      <c r="E4869" s="4">
        <v>0</v>
      </c>
      <c r="F4869" s="5">
        <v>3000000</v>
      </c>
      <c r="G4869" s="5"/>
    </row>
    <row r="4870" spans="1:7">
      <c r="A4870" s="4">
        <v>4869</v>
      </c>
      <c r="B4870" s="6">
        <v>41487</v>
      </c>
      <c r="C4870" s="12" t="s">
        <v>6135</v>
      </c>
      <c r="D4870" s="5">
        <v>500000</v>
      </c>
      <c r="E4870" s="4">
        <v>0</v>
      </c>
      <c r="F4870" s="5">
        <v>2141436</v>
      </c>
      <c r="G4870" s="5"/>
    </row>
    <row r="4871" spans="1:7">
      <c r="A4871" s="4">
        <v>4870</v>
      </c>
      <c r="B4871" s="6">
        <v>36933</v>
      </c>
      <c r="C4871" s="12" t="s">
        <v>6136</v>
      </c>
      <c r="D4871" s="5">
        <v>500000</v>
      </c>
      <c r="E4871" s="4">
        <v>0</v>
      </c>
      <c r="F4871" s="5">
        <v>7890</v>
      </c>
      <c r="G4871" s="5"/>
    </row>
    <row r="4872" spans="1:7">
      <c r="A4872" s="4">
        <v>4871</v>
      </c>
      <c r="B4872" s="6" t="s">
        <v>2484</v>
      </c>
      <c r="C4872" s="12" t="s">
        <v>6137</v>
      </c>
      <c r="D4872" s="5">
        <v>500000</v>
      </c>
      <c r="E4872" s="4">
        <v>0</v>
      </c>
      <c r="F4872" s="4">
        <v>0</v>
      </c>
    </row>
    <row r="4873" spans="1:7">
      <c r="A4873" s="4">
        <v>4872</v>
      </c>
      <c r="B4873" s="6">
        <v>40972</v>
      </c>
      <c r="C4873" s="12" t="s">
        <v>6138</v>
      </c>
      <c r="D4873" s="5">
        <v>500000</v>
      </c>
      <c r="E4873" s="4">
        <v>0</v>
      </c>
      <c r="F4873" s="4">
        <v>0</v>
      </c>
    </row>
    <row r="4874" spans="1:7">
      <c r="A4874" s="4">
        <v>4873</v>
      </c>
      <c r="B4874" s="6" t="s">
        <v>6139</v>
      </c>
      <c r="C4874" s="12" t="s">
        <v>6140</v>
      </c>
      <c r="D4874" s="5">
        <v>500000</v>
      </c>
      <c r="E4874" s="4">
        <v>0</v>
      </c>
      <c r="F4874" s="4">
        <v>0</v>
      </c>
    </row>
    <row r="4875" spans="1:7">
      <c r="A4875" s="4">
        <v>4874</v>
      </c>
      <c r="B4875" s="6" t="s">
        <v>3757</v>
      </c>
      <c r="C4875" s="12" t="s">
        <v>6141</v>
      </c>
      <c r="D4875" s="5">
        <v>500000</v>
      </c>
      <c r="E4875" s="4">
        <v>0</v>
      </c>
      <c r="F4875" s="4">
        <v>0</v>
      </c>
    </row>
    <row r="4876" spans="1:7">
      <c r="A4876" s="4">
        <v>4875</v>
      </c>
      <c r="B4876" s="6" t="s">
        <v>1976</v>
      </c>
      <c r="C4876" s="12" t="s">
        <v>6142</v>
      </c>
      <c r="D4876" s="5">
        <v>500000</v>
      </c>
      <c r="E4876" s="4">
        <v>0</v>
      </c>
      <c r="F4876" s="4">
        <v>0</v>
      </c>
    </row>
    <row r="4877" spans="1:7">
      <c r="A4877" s="4">
        <v>4876</v>
      </c>
      <c r="B4877" s="6" t="s">
        <v>612</v>
      </c>
      <c r="C4877" s="12" t="s">
        <v>6143</v>
      </c>
      <c r="D4877" s="5">
        <v>500000</v>
      </c>
      <c r="E4877" s="4">
        <v>0</v>
      </c>
      <c r="F4877" s="4">
        <v>0</v>
      </c>
    </row>
    <row r="4878" spans="1:7">
      <c r="A4878" s="4">
        <v>4877</v>
      </c>
      <c r="B4878" s="6">
        <v>42280</v>
      </c>
      <c r="C4878" s="12" t="s">
        <v>6144</v>
      </c>
      <c r="D4878" s="5">
        <v>500000</v>
      </c>
      <c r="E4878" s="4">
        <v>0</v>
      </c>
      <c r="F4878" s="4">
        <v>0</v>
      </c>
    </row>
    <row r="4879" spans="1:7">
      <c r="A4879" s="4">
        <v>4878</v>
      </c>
      <c r="B4879" s="6" t="s">
        <v>4564</v>
      </c>
      <c r="C4879" s="12" t="s">
        <v>6145</v>
      </c>
      <c r="D4879" s="5">
        <v>500000</v>
      </c>
      <c r="E4879" s="4">
        <v>0</v>
      </c>
      <c r="F4879" s="4">
        <v>0</v>
      </c>
    </row>
    <row r="4880" spans="1:7">
      <c r="A4880" s="4">
        <v>4879</v>
      </c>
      <c r="B4880" s="6" t="s">
        <v>1976</v>
      </c>
      <c r="C4880" s="12" t="s">
        <v>6146</v>
      </c>
      <c r="D4880" s="5">
        <v>500000</v>
      </c>
      <c r="E4880" s="4">
        <v>0</v>
      </c>
      <c r="F4880" s="4">
        <v>0</v>
      </c>
    </row>
    <row r="4881" spans="1:7">
      <c r="A4881" s="4">
        <v>4880</v>
      </c>
      <c r="B4881" s="6">
        <v>42279</v>
      </c>
      <c r="C4881" s="12" t="s">
        <v>6147</v>
      </c>
      <c r="D4881" s="5">
        <v>500000</v>
      </c>
      <c r="E4881" s="4">
        <v>0</v>
      </c>
      <c r="F4881" s="4">
        <v>0</v>
      </c>
    </row>
    <row r="4882" spans="1:7">
      <c r="A4882" s="4">
        <v>4881</v>
      </c>
      <c r="B4882" s="6" t="s">
        <v>828</v>
      </c>
      <c r="C4882" s="12" t="s">
        <v>6148</v>
      </c>
      <c r="D4882" s="5">
        <v>500000</v>
      </c>
      <c r="E4882" s="4">
        <v>0</v>
      </c>
      <c r="F4882" s="4">
        <v>0</v>
      </c>
    </row>
    <row r="4883" spans="1:7">
      <c r="A4883" s="4">
        <v>4882</v>
      </c>
      <c r="B4883" s="6" t="s">
        <v>1976</v>
      </c>
      <c r="C4883" s="12" t="s">
        <v>6149</v>
      </c>
      <c r="D4883" s="5">
        <v>500000</v>
      </c>
      <c r="E4883" s="4">
        <v>0</v>
      </c>
      <c r="F4883" s="4">
        <v>0</v>
      </c>
    </row>
    <row r="4884" spans="1:7">
      <c r="A4884" s="4">
        <v>4883</v>
      </c>
      <c r="B4884" s="6" t="s">
        <v>2489</v>
      </c>
      <c r="C4884" s="12" t="s">
        <v>6150</v>
      </c>
      <c r="D4884" s="5">
        <v>500000</v>
      </c>
      <c r="E4884" s="4">
        <v>0</v>
      </c>
      <c r="F4884" s="4">
        <v>0</v>
      </c>
    </row>
    <row r="4885" spans="1:7">
      <c r="A4885" s="4">
        <v>4884</v>
      </c>
      <c r="B4885" s="6" t="s">
        <v>6151</v>
      </c>
      <c r="C4885" s="12" t="s">
        <v>6152</v>
      </c>
      <c r="D4885" s="5">
        <v>500000</v>
      </c>
      <c r="E4885" s="4">
        <v>0</v>
      </c>
      <c r="F4885" s="4">
        <v>0</v>
      </c>
    </row>
    <row r="4886" spans="1:7">
      <c r="A4886" s="4">
        <v>4885</v>
      </c>
      <c r="B4886" s="6" t="s">
        <v>6153</v>
      </c>
      <c r="C4886" s="12" t="s">
        <v>3985</v>
      </c>
      <c r="D4886" s="5">
        <v>500000</v>
      </c>
      <c r="E4886" s="4">
        <v>0</v>
      </c>
      <c r="F4886" s="4">
        <v>0</v>
      </c>
    </row>
    <row r="4887" spans="1:7">
      <c r="A4887" s="4">
        <v>4886</v>
      </c>
      <c r="B4887" s="6">
        <v>42316</v>
      </c>
      <c r="C4887" s="12" t="s">
        <v>6154</v>
      </c>
      <c r="D4887" s="5">
        <v>500000</v>
      </c>
      <c r="E4887" s="4">
        <v>0</v>
      </c>
      <c r="F4887" s="4">
        <v>0</v>
      </c>
    </row>
    <row r="4888" spans="1:7">
      <c r="A4888" s="4">
        <v>4887</v>
      </c>
      <c r="B4888" s="6">
        <v>42016</v>
      </c>
      <c r="C4888" s="12" t="s">
        <v>6155</v>
      </c>
      <c r="D4888" s="5">
        <v>500000</v>
      </c>
      <c r="E4888" s="4">
        <v>0</v>
      </c>
      <c r="F4888" s="4">
        <v>0</v>
      </c>
    </row>
    <row r="4889" spans="1:7">
      <c r="A4889" s="4">
        <v>4888</v>
      </c>
      <c r="B4889" s="6" t="s">
        <v>2862</v>
      </c>
      <c r="C4889" s="12" t="s">
        <v>6156</v>
      </c>
      <c r="D4889" s="5">
        <v>500000</v>
      </c>
      <c r="E4889" s="4">
        <v>0</v>
      </c>
      <c r="F4889" s="4">
        <v>0</v>
      </c>
    </row>
    <row r="4890" spans="1:7">
      <c r="A4890" s="4">
        <v>4889</v>
      </c>
      <c r="B4890" s="6" t="s">
        <v>1976</v>
      </c>
      <c r="C4890" s="12" t="s">
        <v>6157</v>
      </c>
      <c r="D4890" s="5">
        <v>500000</v>
      </c>
      <c r="E4890" s="4">
        <v>0</v>
      </c>
      <c r="F4890" s="4">
        <v>0</v>
      </c>
    </row>
    <row r="4891" spans="1:7">
      <c r="A4891" s="4">
        <v>4890</v>
      </c>
      <c r="B4891" s="6" t="s">
        <v>815</v>
      </c>
      <c r="C4891" s="12" t="s">
        <v>6158</v>
      </c>
      <c r="D4891" s="5">
        <v>500000</v>
      </c>
      <c r="E4891" s="4">
        <v>0</v>
      </c>
      <c r="F4891" s="4">
        <v>0</v>
      </c>
    </row>
    <row r="4892" spans="1:7">
      <c r="A4892" s="4">
        <v>4891</v>
      </c>
      <c r="B4892" s="6">
        <v>42288</v>
      </c>
      <c r="C4892" s="12" t="s">
        <v>6159</v>
      </c>
      <c r="D4892" s="5">
        <v>500000</v>
      </c>
      <c r="E4892" s="4">
        <v>0</v>
      </c>
      <c r="F4892" s="4">
        <v>0</v>
      </c>
    </row>
    <row r="4893" spans="1:7">
      <c r="A4893" s="4">
        <v>4892</v>
      </c>
      <c r="B4893" s="6" t="s">
        <v>6160</v>
      </c>
      <c r="C4893" s="12" t="s">
        <v>6161</v>
      </c>
      <c r="D4893" s="5">
        <v>475000</v>
      </c>
      <c r="E4893" s="4">
        <v>0</v>
      </c>
      <c r="F4893" s="4">
        <v>0</v>
      </c>
    </row>
    <row r="4894" spans="1:7">
      <c r="A4894" s="4">
        <v>4893</v>
      </c>
      <c r="B4894" s="6" t="s">
        <v>781</v>
      </c>
      <c r="C4894" s="12" t="s">
        <v>6162</v>
      </c>
      <c r="D4894" s="5">
        <v>450000</v>
      </c>
      <c r="E4894" s="5">
        <v>107918810</v>
      </c>
      <c r="F4894" s="5">
        <v>194183034</v>
      </c>
      <c r="G4894" s="5"/>
    </row>
    <row r="4895" spans="1:7">
      <c r="A4895" s="4">
        <v>4894</v>
      </c>
      <c r="B4895" s="6">
        <v>33239</v>
      </c>
      <c r="C4895" s="12" t="s">
        <v>6163</v>
      </c>
      <c r="D4895" s="5">
        <v>450000</v>
      </c>
      <c r="E4895" s="5">
        <v>2712293</v>
      </c>
      <c r="F4895" s="5">
        <v>2712293</v>
      </c>
      <c r="G4895" s="5"/>
    </row>
    <row r="4896" spans="1:7">
      <c r="A4896" s="4">
        <v>4895</v>
      </c>
      <c r="B4896" s="6" t="s">
        <v>839</v>
      </c>
      <c r="C4896" s="12" t="s">
        <v>6164</v>
      </c>
      <c r="D4896" s="5">
        <v>450000</v>
      </c>
      <c r="E4896" s="5">
        <v>2075743</v>
      </c>
      <c r="F4896" s="5">
        <v>4243996</v>
      </c>
      <c r="G4896" s="5"/>
    </row>
    <row r="4897" spans="1:7">
      <c r="A4897" s="4">
        <v>4896</v>
      </c>
      <c r="B4897" s="6" t="s">
        <v>1494</v>
      </c>
      <c r="C4897" s="12" t="s">
        <v>6165</v>
      </c>
      <c r="D4897" s="5">
        <v>450000</v>
      </c>
      <c r="E4897" s="5">
        <v>410919</v>
      </c>
      <c r="F4897" s="5">
        <v>450349</v>
      </c>
      <c r="G4897" s="5"/>
    </row>
    <row r="4898" spans="1:7">
      <c r="A4898" s="4">
        <v>4897</v>
      </c>
      <c r="B4898" s="6">
        <v>39029</v>
      </c>
      <c r="C4898" s="12" t="s">
        <v>6166</v>
      </c>
      <c r="D4898" s="5">
        <v>450000</v>
      </c>
      <c r="E4898" s="5">
        <v>379418</v>
      </c>
      <c r="F4898" s="5">
        <v>1297745</v>
      </c>
      <c r="G4898" s="5"/>
    </row>
    <row r="4899" spans="1:7">
      <c r="A4899" s="4">
        <v>4898</v>
      </c>
      <c r="B4899" s="6" t="s">
        <v>184</v>
      </c>
      <c r="C4899" s="12" t="s">
        <v>6167</v>
      </c>
      <c r="D4899" s="5">
        <v>450000</v>
      </c>
      <c r="E4899" s="5">
        <v>41260</v>
      </c>
      <c r="F4899" s="5">
        <v>42503</v>
      </c>
      <c r="G4899" s="5"/>
    </row>
    <row r="4900" spans="1:7">
      <c r="A4900" s="4">
        <v>4899</v>
      </c>
      <c r="B4900" s="6">
        <v>39696</v>
      </c>
      <c r="C4900" s="12" t="s">
        <v>6168</v>
      </c>
      <c r="D4900" s="5">
        <v>450000</v>
      </c>
      <c r="E4900" s="5">
        <v>13804</v>
      </c>
      <c r="F4900" s="5">
        <v>22623</v>
      </c>
      <c r="G4900" s="5"/>
    </row>
    <row r="4901" spans="1:7">
      <c r="A4901" s="4">
        <v>4900</v>
      </c>
      <c r="B4901" s="6">
        <v>41950</v>
      </c>
      <c r="C4901" s="12" t="s">
        <v>6169</v>
      </c>
      <c r="D4901" s="5">
        <v>450000</v>
      </c>
      <c r="E4901" s="5">
        <v>13486</v>
      </c>
      <c r="F4901" s="5">
        <v>13486</v>
      </c>
      <c r="G4901" s="5"/>
    </row>
    <row r="4902" spans="1:7">
      <c r="A4902" s="4">
        <v>4901</v>
      </c>
      <c r="B4902" s="6">
        <v>41646</v>
      </c>
      <c r="C4902" s="12" t="s">
        <v>6170</v>
      </c>
      <c r="D4902" s="5">
        <v>450000</v>
      </c>
      <c r="E4902" s="4">
        <v>0</v>
      </c>
      <c r="F4902" s="4">
        <v>0</v>
      </c>
    </row>
    <row r="4903" spans="1:7">
      <c r="A4903" s="4">
        <v>4902</v>
      </c>
      <c r="B4903" s="6" t="s">
        <v>1976</v>
      </c>
      <c r="C4903" s="12" t="s">
        <v>6171</v>
      </c>
      <c r="D4903" s="5">
        <v>450000</v>
      </c>
      <c r="E4903" s="4">
        <v>0</v>
      </c>
      <c r="F4903" s="4">
        <v>0</v>
      </c>
    </row>
    <row r="4904" spans="1:7">
      <c r="A4904" s="4">
        <v>4903</v>
      </c>
      <c r="B4904" s="6">
        <v>12300</v>
      </c>
      <c r="C4904" s="12" t="s">
        <v>6172</v>
      </c>
      <c r="D4904" s="5">
        <v>439000</v>
      </c>
      <c r="E4904" s="5">
        <v>1438000</v>
      </c>
      <c r="F4904" s="5">
        <v>2281000</v>
      </c>
      <c r="G4904" s="5"/>
    </row>
    <row r="4905" spans="1:7">
      <c r="A4905" s="4">
        <v>4904</v>
      </c>
      <c r="B4905" s="6">
        <v>32940</v>
      </c>
      <c r="C4905" s="12" t="s">
        <v>6173</v>
      </c>
      <c r="D4905" s="5">
        <v>430000</v>
      </c>
      <c r="E4905" s="5">
        <v>2938000</v>
      </c>
      <c r="F4905" s="5">
        <v>2938000</v>
      </c>
      <c r="G4905" s="5"/>
    </row>
    <row r="4906" spans="1:7">
      <c r="A4906" s="4">
        <v>4905</v>
      </c>
      <c r="B4906" s="6" t="s">
        <v>3049</v>
      </c>
      <c r="C4906" s="12" t="s">
        <v>6174</v>
      </c>
      <c r="D4906" s="5">
        <v>425000</v>
      </c>
      <c r="E4906" s="5">
        <v>12604</v>
      </c>
      <c r="F4906" s="5">
        <v>12604</v>
      </c>
      <c r="G4906" s="5"/>
    </row>
    <row r="4907" spans="1:7">
      <c r="A4907" s="4">
        <v>4906</v>
      </c>
      <c r="B4907" s="6" t="s">
        <v>1811</v>
      </c>
      <c r="C4907" s="12" t="s">
        <v>6175</v>
      </c>
      <c r="D4907" s="5">
        <v>420000</v>
      </c>
      <c r="E4907" s="5">
        <v>258384</v>
      </c>
      <c r="F4907" s="5">
        <v>435168</v>
      </c>
      <c r="G4907" s="5"/>
    </row>
    <row r="4908" spans="1:7">
      <c r="A4908" s="4">
        <v>4907</v>
      </c>
      <c r="B4908" s="6">
        <v>38297</v>
      </c>
      <c r="C4908" s="12" t="s">
        <v>6176</v>
      </c>
      <c r="D4908" s="5">
        <v>400000</v>
      </c>
      <c r="E4908" s="5">
        <v>44540956</v>
      </c>
      <c r="F4908" s="5">
        <v>46122713</v>
      </c>
      <c r="G4908" s="5"/>
    </row>
    <row r="4909" spans="1:7">
      <c r="A4909" s="4">
        <v>4908</v>
      </c>
      <c r="B4909" s="6">
        <v>27672</v>
      </c>
      <c r="C4909" s="12" t="s">
        <v>6177</v>
      </c>
      <c r="D4909" s="5">
        <v>400000</v>
      </c>
      <c r="E4909" s="5">
        <v>3427696</v>
      </c>
      <c r="F4909" s="5">
        <v>5028948</v>
      </c>
      <c r="G4909" s="5"/>
    </row>
    <row r="4910" spans="1:7">
      <c r="A4910" s="4">
        <v>4909</v>
      </c>
      <c r="B4910" s="6">
        <v>38756</v>
      </c>
      <c r="C4910" s="12" t="s">
        <v>6178</v>
      </c>
      <c r="D4910" s="5">
        <v>400000</v>
      </c>
      <c r="E4910" s="5">
        <v>1692693</v>
      </c>
      <c r="F4910" s="5">
        <v>2797199</v>
      </c>
      <c r="G4910" s="5"/>
    </row>
    <row r="4911" spans="1:7">
      <c r="A4911" s="4">
        <v>4910</v>
      </c>
      <c r="B4911" s="6" t="s">
        <v>1935</v>
      </c>
      <c r="C4911" s="12" t="s">
        <v>6179</v>
      </c>
      <c r="D4911" s="5">
        <v>400000</v>
      </c>
      <c r="E4911" s="5">
        <v>1293295</v>
      </c>
      <c r="F4911" s="5">
        <v>1600566</v>
      </c>
      <c r="G4911" s="5"/>
    </row>
    <row r="4912" spans="1:7">
      <c r="A4912" s="4">
        <v>4911</v>
      </c>
      <c r="B4912" s="6" t="s">
        <v>1347</v>
      </c>
      <c r="C4912" s="12" t="s">
        <v>6180</v>
      </c>
      <c r="D4912" s="5">
        <v>400000</v>
      </c>
      <c r="E4912" s="5">
        <v>655538</v>
      </c>
      <c r="F4912" s="5">
        <v>655538</v>
      </c>
      <c r="G4912" s="5"/>
    </row>
    <row r="4913" spans="1:7">
      <c r="A4913" s="4">
        <v>4912</v>
      </c>
      <c r="B4913" s="6">
        <v>38148</v>
      </c>
      <c r="C4913" s="12" t="s">
        <v>6181</v>
      </c>
      <c r="D4913" s="5">
        <v>400000</v>
      </c>
      <c r="E4913" s="5">
        <v>592014</v>
      </c>
      <c r="F4913" s="5">
        <v>1162014</v>
      </c>
      <c r="G4913" s="5"/>
    </row>
    <row r="4914" spans="1:7">
      <c r="A4914" s="4">
        <v>4913</v>
      </c>
      <c r="B4914" s="6" t="s">
        <v>1136</v>
      </c>
      <c r="C4914" s="12" t="s">
        <v>6182</v>
      </c>
      <c r="D4914" s="5">
        <v>400000</v>
      </c>
      <c r="E4914" s="5">
        <v>433588</v>
      </c>
      <c r="F4914" s="5">
        <v>433588</v>
      </c>
      <c r="G4914" s="5"/>
    </row>
    <row r="4915" spans="1:7">
      <c r="A4915" s="4">
        <v>4914</v>
      </c>
      <c r="B4915" s="6">
        <v>30317</v>
      </c>
      <c r="C4915" s="12" t="s">
        <v>6183</v>
      </c>
      <c r="D4915" s="5">
        <v>400000</v>
      </c>
      <c r="E4915" s="5">
        <v>126387</v>
      </c>
      <c r="F4915" s="5">
        <v>126387</v>
      </c>
      <c r="G4915" s="5"/>
    </row>
    <row r="4916" spans="1:7">
      <c r="A4916" s="4">
        <v>4915</v>
      </c>
      <c r="B4916" s="6" t="s">
        <v>4233</v>
      </c>
      <c r="C4916" s="12" t="s">
        <v>6184</v>
      </c>
      <c r="D4916" s="5">
        <v>400000</v>
      </c>
      <c r="E4916" s="5">
        <v>89134</v>
      </c>
      <c r="F4916" s="5">
        <v>89134</v>
      </c>
      <c r="G4916" s="5"/>
    </row>
    <row r="4917" spans="1:7">
      <c r="A4917" s="4">
        <v>4916</v>
      </c>
      <c r="B4917" s="6" t="s">
        <v>484</v>
      </c>
      <c r="C4917" s="12" t="s">
        <v>6185</v>
      </c>
      <c r="D4917" s="5">
        <v>400000</v>
      </c>
      <c r="E4917" s="5">
        <v>44452</v>
      </c>
      <c r="F4917" s="5">
        <v>44452</v>
      </c>
      <c r="G4917" s="5"/>
    </row>
    <row r="4918" spans="1:7">
      <c r="A4918" s="4">
        <v>4917</v>
      </c>
      <c r="B4918" s="6">
        <v>38272</v>
      </c>
      <c r="C4918" s="12" t="s">
        <v>6186</v>
      </c>
      <c r="D4918" s="5">
        <v>400000</v>
      </c>
      <c r="E4918" s="5">
        <v>31425</v>
      </c>
      <c r="F4918" s="5">
        <v>31425</v>
      </c>
      <c r="G4918" s="5"/>
    </row>
    <row r="4919" spans="1:7">
      <c r="A4919" s="4">
        <v>4918</v>
      </c>
      <c r="B4919" s="6" t="s">
        <v>6187</v>
      </c>
      <c r="C4919" s="12" t="s">
        <v>6188</v>
      </c>
      <c r="D4919" s="5">
        <v>400000</v>
      </c>
      <c r="E4919" s="4">
        <v>423</v>
      </c>
      <c r="F4919" s="4">
        <v>423</v>
      </c>
    </row>
    <row r="4920" spans="1:7">
      <c r="A4920" s="4">
        <v>4919</v>
      </c>
      <c r="B4920" s="6">
        <v>31416</v>
      </c>
      <c r="C4920" s="12" t="s">
        <v>6189</v>
      </c>
      <c r="D4920" s="5">
        <v>400000</v>
      </c>
      <c r="E4920" s="4">
        <v>0</v>
      </c>
      <c r="F4920" s="4">
        <v>0</v>
      </c>
    </row>
    <row r="4921" spans="1:7">
      <c r="A4921" s="4">
        <v>4920</v>
      </c>
      <c r="B4921" s="6">
        <v>38453</v>
      </c>
      <c r="C4921" s="12" t="s">
        <v>6190</v>
      </c>
      <c r="D4921" s="5">
        <v>400000</v>
      </c>
      <c r="E4921" s="4">
        <v>0</v>
      </c>
      <c r="F4921" s="4">
        <v>0</v>
      </c>
    </row>
    <row r="4922" spans="1:7">
      <c r="A4922" s="4">
        <v>4921</v>
      </c>
      <c r="B4922" s="6" t="s">
        <v>1976</v>
      </c>
      <c r="C4922" s="12" t="s">
        <v>6191</v>
      </c>
      <c r="D4922" s="5">
        <v>400000</v>
      </c>
      <c r="E4922" s="4">
        <v>0</v>
      </c>
      <c r="F4922" s="4">
        <v>0</v>
      </c>
    </row>
    <row r="4923" spans="1:7">
      <c r="A4923" s="4">
        <v>4922</v>
      </c>
      <c r="B4923" s="6" t="s">
        <v>6192</v>
      </c>
      <c r="C4923" s="12" t="s">
        <v>6193</v>
      </c>
      <c r="D4923" s="5">
        <v>400000</v>
      </c>
      <c r="E4923" s="4">
        <v>0</v>
      </c>
      <c r="F4923" s="4">
        <v>0</v>
      </c>
    </row>
    <row r="4924" spans="1:7">
      <c r="A4924" s="4">
        <v>4923</v>
      </c>
      <c r="B4924" s="6">
        <v>5974</v>
      </c>
      <c r="C4924" s="12" t="s">
        <v>6194</v>
      </c>
      <c r="D4924" s="5">
        <v>385907</v>
      </c>
      <c r="E4924" s="4">
        <v>0</v>
      </c>
      <c r="F4924" s="4">
        <v>0</v>
      </c>
    </row>
    <row r="4925" spans="1:7">
      <c r="A4925" s="4">
        <v>4924</v>
      </c>
      <c r="B4925" s="6">
        <v>10595</v>
      </c>
      <c r="C4925" s="12" t="s">
        <v>6195</v>
      </c>
      <c r="D4925" s="5">
        <v>379000</v>
      </c>
      <c r="E4925" s="5">
        <v>2800000</v>
      </c>
      <c r="F4925" s="5">
        <v>4358000</v>
      </c>
      <c r="G4925" s="5"/>
    </row>
    <row r="4926" spans="1:7">
      <c r="A4926" s="4">
        <v>4925</v>
      </c>
      <c r="B4926" s="6" t="s">
        <v>4601</v>
      </c>
      <c r="C4926" s="12" t="s">
        <v>6196</v>
      </c>
      <c r="D4926" s="5">
        <v>375000</v>
      </c>
      <c r="E4926" s="5">
        <v>2400000</v>
      </c>
      <c r="F4926" s="5">
        <v>29400000</v>
      </c>
      <c r="G4926" s="5"/>
    </row>
    <row r="4927" spans="1:7">
      <c r="A4927" s="4">
        <v>4926</v>
      </c>
      <c r="B4927" s="6" t="s">
        <v>3707</v>
      </c>
      <c r="C4927" s="12" t="s">
        <v>6197</v>
      </c>
      <c r="D4927" s="5">
        <v>375000</v>
      </c>
      <c r="E4927" s="5">
        <v>617172</v>
      </c>
      <c r="F4927" s="5">
        <v>617172</v>
      </c>
      <c r="G4927" s="5"/>
    </row>
    <row r="4928" spans="1:7">
      <c r="A4928" s="4">
        <v>4927</v>
      </c>
      <c r="B4928" s="6">
        <v>29221</v>
      </c>
      <c r="C4928" s="12" t="s">
        <v>6198</v>
      </c>
      <c r="D4928" s="5">
        <v>350000</v>
      </c>
      <c r="E4928" s="5">
        <v>10000000</v>
      </c>
      <c r="F4928" s="5">
        <v>10000000</v>
      </c>
      <c r="G4928" s="5"/>
    </row>
    <row r="4929" spans="1:7">
      <c r="A4929" s="4">
        <v>4928</v>
      </c>
      <c r="B4929" s="6">
        <v>31778</v>
      </c>
      <c r="C4929" s="12" t="s">
        <v>6199</v>
      </c>
      <c r="D4929" s="5">
        <v>350000</v>
      </c>
      <c r="E4929" s="5">
        <v>4000000</v>
      </c>
      <c r="F4929" s="5">
        <v>4000000</v>
      </c>
      <c r="G4929" s="5"/>
    </row>
    <row r="4930" spans="1:7">
      <c r="A4930" s="4">
        <v>4929</v>
      </c>
      <c r="B4930" s="6">
        <v>38571</v>
      </c>
      <c r="C4930" s="12" t="s">
        <v>6200</v>
      </c>
      <c r="D4930" s="5">
        <v>350000</v>
      </c>
      <c r="E4930" s="5">
        <v>1531154</v>
      </c>
      <c r="F4930" s="5">
        <v>1772979</v>
      </c>
      <c r="G4930" s="5"/>
    </row>
    <row r="4931" spans="1:7">
      <c r="A4931" s="4">
        <v>4930</v>
      </c>
      <c r="B4931" s="6">
        <v>40187</v>
      </c>
      <c r="C4931" s="12" t="s">
        <v>6201</v>
      </c>
      <c r="D4931" s="5">
        <v>350000</v>
      </c>
      <c r="E4931" s="5">
        <v>246574</v>
      </c>
      <c r="F4931" s="5">
        <v>310891</v>
      </c>
      <c r="G4931" s="5"/>
    </row>
    <row r="4932" spans="1:7">
      <c r="A4932" s="4">
        <v>4931</v>
      </c>
      <c r="B4932" s="6" t="s">
        <v>6202</v>
      </c>
      <c r="C4932" s="12" t="s">
        <v>6203</v>
      </c>
      <c r="D4932" s="5">
        <v>350000</v>
      </c>
      <c r="E4932" s="5">
        <v>84689</v>
      </c>
      <c r="F4932" s="5">
        <v>84689</v>
      </c>
      <c r="G4932" s="5"/>
    </row>
    <row r="4933" spans="1:7">
      <c r="A4933" s="4">
        <v>4932</v>
      </c>
      <c r="B4933" s="6" t="s">
        <v>479</v>
      </c>
      <c r="C4933" s="12" t="s">
        <v>6204</v>
      </c>
      <c r="D4933" s="5">
        <v>350000</v>
      </c>
      <c r="E4933" s="5">
        <v>9118</v>
      </c>
      <c r="F4933" s="5">
        <v>9118</v>
      </c>
      <c r="G4933" s="5"/>
    </row>
    <row r="4934" spans="1:7">
      <c r="A4934" s="4">
        <v>4933</v>
      </c>
      <c r="B4934" s="6">
        <v>40090</v>
      </c>
      <c r="C4934" s="12" t="s">
        <v>6205</v>
      </c>
      <c r="D4934" s="5">
        <v>350000</v>
      </c>
      <c r="E4934" s="4">
        <v>0</v>
      </c>
      <c r="F4934" s="4">
        <v>0</v>
      </c>
    </row>
    <row r="4935" spans="1:7">
      <c r="A4935" s="4">
        <v>4934</v>
      </c>
      <c r="B4935" s="6" t="s">
        <v>5694</v>
      </c>
      <c r="C4935" s="12" t="s">
        <v>6206</v>
      </c>
      <c r="D4935" s="5">
        <v>350000</v>
      </c>
      <c r="E4935" s="4">
        <v>0</v>
      </c>
      <c r="F4935" s="4">
        <v>0</v>
      </c>
    </row>
    <row r="4936" spans="1:7">
      <c r="A4936" s="4">
        <v>4935</v>
      </c>
      <c r="B4936" s="6" t="s">
        <v>6207</v>
      </c>
      <c r="C4936" s="12" t="s">
        <v>6208</v>
      </c>
      <c r="D4936" s="5">
        <v>340000</v>
      </c>
      <c r="E4936" s="4">
        <v>0</v>
      </c>
      <c r="F4936" s="4">
        <v>0</v>
      </c>
    </row>
    <row r="4937" spans="1:7">
      <c r="A4937" s="4">
        <v>4936</v>
      </c>
      <c r="B4937" s="6" t="s">
        <v>6209</v>
      </c>
      <c r="C4937" s="12" t="s">
        <v>3603</v>
      </c>
      <c r="D4937" s="5">
        <v>325000</v>
      </c>
      <c r="E4937" s="5">
        <v>47000000</v>
      </c>
      <c r="F4937" s="5">
        <v>70000000</v>
      </c>
      <c r="G4937" s="5"/>
    </row>
    <row r="4938" spans="1:7">
      <c r="A4938" s="4">
        <v>4937</v>
      </c>
      <c r="B4938" s="6">
        <v>12420</v>
      </c>
      <c r="C4938" s="12" t="s">
        <v>6210</v>
      </c>
      <c r="D4938" s="5">
        <v>325000</v>
      </c>
      <c r="E4938" s="5">
        <v>2500000</v>
      </c>
      <c r="F4938" s="5">
        <v>2500000</v>
      </c>
      <c r="G4938" s="5"/>
    </row>
    <row r="4939" spans="1:7">
      <c r="A4939" s="4">
        <v>4938</v>
      </c>
      <c r="B4939" s="6" t="s">
        <v>842</v>
      </c>
      <c r="C4939" s="12" t="s">
        <v>6211</v>
      </c>
      <c r="D4939" s="5">
        <v>323000</v>
      </c>
      <c r="E4939" s="5">
        <v>110248</v>
      </c>
      <c r="F4939" s="5">
        <v>1373407</v>
      </c>
      <c r="G4939" s="5"/>
    </row>
    <row r="4940" spans="1:7">
      <c r="A4940" s="4">
        <v>4939</v>
      </c>
      <c r="B4940" s="6" t="s">
        <v>515</v>
      </c>
      <c r="C4940" s="12" t="s">
        <v>6212</v>
      </c>
      <c r="D4940" s="5">
        <v>312000</v>
      </c>
      <c r="E4940" s="5">
        <v>1350248</v>
      </c>
      <c r="F4940" s="5">
        <v>1788168</v>
      </c>
      <c r="G4940" s="5"/>
    </row>
    <row r="4941" spans="1:7">
      <c r="A4941" s="4">
        <v>4940</v>
      </c>
      <c r="B4941" s="6" t="s">
        <v>302</v>
      </c>
      <c r="C4941" s="12" t="s">
        <v>6213</v>
      </c>
      <c r="D4941" s="5">
        <v>300000</v>
      </c>
      <c r="E4941" s="5">
        <v>7718961</v>
      </c>
      <c r="F4941" s="5">
        <v>7808524</v>
      </c>
      <c r="G4941" s="5"/>
    </row>
    <row r="4942" spans="1:7">
      <c r="A4942" s="4">
        <v>4941</v>
      </c>
      <c r="B4942" s="6">
        <v>36802</v>
      </c>
      <c r="C4942" s="12" t="s">
        <v>6214</v>
      </c>
      <c r="D4942" s="5">
        <v>300000</v>
      </c>
      <c r="E4942" s="5">
        <v>2637726</v>
      </c>
      <c r="F4942" s="5">
        <v>2652515</v>
      </c>
      <c r="G4942" s="5"/>
    </row>
    <row r="4943" spans="1:7">
      <c r="A4943" s="4">
        <v>4942</v>
      </c>
      <c r="B4943" s="6" t="s">
        <v>3487</v>
      </c>
      <c r="C4943" s="12" t="s">
        <v>6215</v>
      </c>
      <c r="D4943" s="5">
        <v>300000</v>
      </c>
      <c r="E4943" s="5">
        <v>2528664</v>
      </c>
      <c r="F4943" s="5">
        <v>3571253</v>
      </c>
      <c r="G4943" s="5"/>
    </row>
    <row r="4944" spans="1:7">
      <c r="A4944" s="4">
        <v>4943</v>
      </c>
      <c r="B4944" s="6" t="s">
        <v>1010</v>
      </c>
      <c r="C4944" s="12" t="s">
        <v>6216</v>
      </c>
      <c r="D4944" s="5">
        <v>300000</v>
      </c>
      <c r="E4944" s="5">
        <v>1652472</v>
      </c>
      <c r="F4944" s="5">
        <v>2525984</v>
      </c>
      <c r="G4944" s="5"/>
    </row>
    <row r="4945" spans="1:7">
      <c r="A4945" s="4">
        <v>4944</v>
      </c>
      <c r="B4945" s="6">
        <v>39733</v>
      </c>
      <c r="C4945" s="12" t="s">
        <v>6217</v>
      </c>
      <c r="D4945" s="5">
        <v>300000</v>
      </c>
      <c r="E4945" s="5">
        <v>865695</v>
      </c>
      <c r="F4945" s="5">
        <v>1416046</v>
      </c>
      <c r="G4945" s="5"/>
    </row>
    <row r="4946" spans="1:7">
      <c r="A4946" s="4">
        <v>4945</v>
      </c>
      <c r="B4946" s="6">
        <v>36108</v>
      </c>
      <c r="C4946" s="12" t="s">
        <v>6218</v>
      </c>
      <c r="D4946" s="5">
        <v>300000</v>
      </c>
      <c r="E4946" s="5">
        <v>373615</v>
      </c>
      <c r="F4946" s="5">
        <v>373615</v>
      </c>
      <c r="G4946" s="5"/>
    </row>
    <row r="4947" spans="1:7">
      <c r="A4947" s="4">
        <v>4946</v>
      </c>
      <c r="B4947" s="6" t="s">
        <v>1846</v>
      </c>
      <c r="C4947" s="12" t="s">
        <v>6219</v>
      </c>
      <c r="D4947" s="5">
        <v>300000</v>
      </c>
      <c r="E4947" s="5">
        <v>255923</v>
      </c>
      <c r="F4947" s="5">
        <v>399908</v>
      </c>
      <c r="G4947" s="5"/>
    </row>
    <row r="4948" spans="1:7">
      <c r="A4948" s="4">
        <v>4947</v>
      </c>
      <c r="B4948" s="6" t="s">
        <v>210</v>
      </c>
      <c r="C4948" s="12" t="s">
        <v>6220</v>
      </c>
      <c r="D4948" s="5">
        <v>300000</v>
      </c>
      <c r="E4948" s="5">
        <v>87264</v>
      </c>
      <c r="F4948" s="5">
        <v>87264</v>
      </c>
      <c r="G4948" s="5"/>
    </row>
    <row r="4949" spans="1:7">
      <c r="A4949" s="4">
        <v>4948</v>
      </c>
      <c r="B4949" s="6" t="s">
        <v>377</v>
      </c>
      <c r="C4949" s="12" t="s">
        <v>6221</v>
      </c>
      <c r="D4949" s="5">
        <v>300000</v>
      </c>
      <c r="E4949" s="5">
        <v>70807</v>
      </c>
      <c r="F4949" s="5">
        <v>70807</v>
      </c>
      <c r="G4949" s="5"/>
    </row>
    <row r="4950" spans="1:7">
      <c r="A4950" s="4">
        <v>4949</v>
      </c>
      <c r="B4950" s="6">
        <v>40850</v>
      </c>
      <c r="C4950" s="12" t="s">
        <v>6222</v>
      </c>
      <c r="D4950" s="5">
        <v>300000</v>
      </c>
      <c r="E4950" s="5">
        <v>39475</v>
      </c>
      <c r="F4950" s="5">
        <v>39475</v>
      </c>
      <c r="G4950" s="5"/>
    </row>
    <row r="4951" spans="1:7">
      <c r="A4951" s="4">
        <v>4950</v>
      </c>
      <c r="B4951" s="6">
        <v>39055</v>
      </c>
      <c r="C4951" s="12" t="s">
        <v>6223</v>
      </c>
      <c r="D4951" s="5">
        <v>300000</v>
      </c>
      <c r="E4951" s="5">
        <v>33312</v>
      </c>
      <c r="F4951" s="5">
        <v>33312</v>
      </c>
      <c r="G4951" s="5"/>
    </row>
    <row r="4952" spans="1:7">
      <c r="A4952" s="4">
        <v>4951</v>
      </c>
      <c r="B4952" s="6">
        <v>41163</v>
      </c>
      <c r="C4952" s="12" t="s">
        <v>6224</v>
      </c>
      <c r="D4952" s="5">
        <v>300000</v>
      </c>
      <c r="E4952" s="5">
        <v>17241</v>
      </c>
      <c r="F4952" s="5">
        <v>17241</v>
      </c>
      <c r="G4952" s="5"/>
    </row>
    <row r="4953" spans="1:7">
      <c r="A4953" s="4">
        <v>4952</v>
      </c>
      <c r="B4953" s="6" t="s">
        <v>387</v>
      </c>
      <c r="C4953" s="12" t="s">
        <v>6225</v>
      </c>
      <c r="D4953" s="5">
        <v>300000</v>
      </c>
      <c r="E4953" s="5">
        <v>16892</v>
      </c>
      <c r="F4953" s="5">
        <v>2066892</v>
      </c>
      <c r="G4953" s="5"/>
    </row>
    <row r="4954" spans="1:7">
      <c r="A4954" s="4">
        <v>4953</v>
      </c>
      <c r="B4954" s="6">
        <v>35984</v>
      </c>
      <c r="C4954" s="12" t="s">
        <v>6226</v>
      </c>
      <c r="D4954" s="5">
        <v>300000</v>
      </c>
      <c r="E4954" s="5">
        <v>10876</v>
      </c>
      <c r="F4954" s="5">
        <v>10876</v>
      </c>
      <c r="G4954" s="5"/>
    </row>
    <row r="4955" spans="1:7">
      <c r="A4955" s="4">
        <v>4954</v>
      </c>
      <c r="B4955" s="6">
        <v>38508</v>
      </c>
      <c r="C4955" s="12" t="s">
        <v>6227</v>
      </c>
      <c r="D4955" s="5">
        <v>300000</v>
      </c>
      <c r="E4955" s="5">
        <v>10514</v>
      </c>
      <c r="F4955" s="5">
        <v>10514</v>
      </c>
      <c r="G4955" s="5"/>
    </row>
    <row r="4956" spans="1:7">
      <c r="A4956" s="4">
        <v>4955</v>
      </c>
      <c r="B4956" s="6" t="s">
        <v>331</v>
      </c>
      <c r="C4956" s="12" t="s">
        <v>6228</v>
      </c>
      <c r="D4956" s="5">
        <v>300000</v>
      </c>
      <c r="E4956" s="5">
        <v>3496</v>
      </c>
      <c r="F4956" s="5">
        <v>3496</v>
      </c>
      <c r="G4956" s="5"/>
    </row>
    <row r="4957" spans="1:7">
      <c r="A4957" s="4">
        <v>4956</v>
      </c>
      <c r="B4957" s="6" t="s">
        <v>794</v>
      </c>
      <c r="C4957" s="12" t="s">
        <v>6229</v>
      </c>
      <c r="D4957" s="5">
        <v>300000</v>
      </c>
      <c r="E4957" s="5">
        <v>1711</v>
      </c>
      <c r="F4957" s="5">
        <v>1711</v>
      </c>
      <c r="G4957" s="5"/>
    </row>
    <row r="4958" spans="1:7">
      <c r="A4958" s="4">
        <v>4957</v>
      </c>
      <c r="B4958" s="6" t="s">
        <v>2990</v>
      </c>
      <c r="C4958" s="12" t="s">
        <v>6230</v>
      </c>
      <c r="D4958" s="5">
        <v>300000</v>
      </c>
      <c r="E4958" s="4">
        <v>0</v>
      </c>
      <c r="F4958" s="5">
        <v>177507</v>
      </c>
      <c r="G4958" s="5"/>
    </row>
    <row r="4959" spans="1:7">
      <c r="A4959" s="4">
        <v>4958</v>
      </c>
      <c r="B4959" s="6">
        <v>27398</v>
      </c>
      <c r="C4959" s="12" t="s">
        <v>6231</v>
      </c>
      <c r="D4959" s="5">
        <v>300000</v>
      </c>
      <c r="E4959" s="4">
        <v>0</v>
      </c>
      <c r="F4959" s="4">
        <v>0</v>
      </c>
    </row>
    <row r="4960" spans="1:7">
      <c r="A4960" s="4">
        <v>4959</v>
      </c>
      <c r="B4960" s="6">
        <v>40975</v>
      </c>
      <c r="C4960" s="12" t="s">
        <v>6232</v>
      </c>
      <c r="D4960" s="5">
        <v>300000</v>
      </c>
      <c r="E4960" s="4">
        <v>0</v>
      </c>
      <c r="F4960" s="4">
        <v>0</v>
      </c>
    </row>
    <row r="4961" spans="1:7">
      <c r="A4961" s="4">
        <v>4960</v>
      </c>
      <c r="B4961" s="6">
        <v>41463</v>
      </c>
      <c r="C4961" s="12" t="s">
        <v>6233</v>
      </c>
      <c r="D4961" s="5">
        <v>300000</v>
      </c>
      <c r="E4961" s="4">
        <v>0</v>
      </c>
      <c r="F4961" s="4">
        <v>0</v>
      </c>
    </row>
    <row r="4962" spans="1:7">
      <c r="A4962" s="4">
        <v>4961</v>
      </c>
      <c r="B4962" s="6">
        <v>42280</v>
      </c>
      <c r="C4962" s="12" t="s">
        <v>6234</v>
      </c>
      <c r="D4962" s="5">
        <v>300000</v>
      </c>
      <c r="E4962" s="4">
        <v>0</v>
      </c>
      <c r="F4962" s="4">
        <v>0</v>
      </c>
    </row>
    <row r="4963" spans="1:7">
      <c r="A4963" s="4">
        <v>4962</v>
      </c>
      <c r="B4963" s="6" t="s">
        <v>815</v>
      </c>
      <c r="C4963" s="12" t="s">
        <v>6235</v>
      </c>
      <c r="D4963" s="5">
        <v>300000</v>
      </c>
      <c r="E4963" s="4">
        <v>0</v>
      </c>
      <c r="F4963" s="4">
        <v>0</v>
      </c>
    </row>
    <row r="4964" spans="1:7">
      <c r="A4964" s="4">
        <v>4963</v>
      </c>
      <c r="B4964" s="6" t="s">
        <v>2484</v>
      </c>
      <c r="C4964" s="12" t="s">
        <v>6236</v>
      </c>
      <c r="D4964" s="5">
        <v>300000</v>
      </c>
      <c r="E4964" s="4">
        <v>0</v>
      </c>
      <c r="F4964" s="4">
        <v>0</v>
      </c>
    </row>
    <row r="4965" spans="1:7">
      <c r="A4965" s="4">
        <v>4964</v>
      </c>
      <c r="B4965" s="6">
        <v>42228</v>
      </c>
      <c r="C4965" s="12" t="s">
        <v>6237</v>
      </c>
      <c r="D4965" s="5">
        <v>300000</v>
      </c>
      <c r="E4965" s="4">
        <v>0</v>
      </c>
      <c r="F4965" s="4">
        <v>0</v>
      </c>
    </row>
    <row r="4966" spans="1:7">
      <c r="A4966" s="4">
        <v>4965</v>
      </c>
      <c r="B4966" s="6" t="s">
        <v>2484</v>
      </c>
      <c r="C4966" s="12" t="s">
        <v>6238</v>
      </c>
      <c r="D4966" s="5">
        <v>290000</v>
      </c>
      <c r="E4966" s="4">
        <v>0</v>
      </c>
      <c r="F4966" s="4">
        <v>0</v>
      </c>
    </row>
    <row r="4967" spans="1:7">
      <c r="A4967" s="4">
        <v>4966</v>
      </c>
      <c r="B4967" s="6" t="s">
        <v>506</v>
      </c>
      <c r="C4967" s="12" t="s">
        <v>6239</v>
      </c>
      <c r="D4967" s="5">
        <v>270000</v>
      </c>
      <c r="E4967" s="5">
        <v>319285</v>
      </c>
      <c r="F4967" s="5">
        <v>830700</v>
      </c>
      <c r="G4967" s="5"/>
    </row>
    <row r="4968" spans="1:7">
      <c r="A4968" s="4">
        <v>4967</v>
      </c>
      <c r="B4968" s="6">
        <v>29591</v>
      </c>
      <c r="C4968" s="12" t="s">
        <v>6240</v>
      </c>
      <c r="D4968" s="5">
        <v>250000</v>
      </c>
      <c r="E4968" s="5">
        <v>23894000</v>
      </c>
      <c r="F4968" s="5">
        <v>23894000</v>
      </c>
      <c r="G4968" s="5"/>
    </row>
    <row r="4969" spans="1:7">
      <c r="A4969" s="4">
        <v>4968</v>
      </c>
      <c r="B4969" s="6">
        <v>35524</v>
      </c>
      <c r="C4969" s="12" t="s">
        <v>6241</v>
      </c>
      <c r="D4969" s="5">
        <v>250000</v>
      </c>
      <c r="E4969" s="5">
        <v>12006514</v>
      </c>
      <c r="F4969" s="5">
        <v>15155095</v>
      </c>
      <c r="G4969" s="5"/>
    </row>
    <row r="4970" spans="1:7">
      <c r="A4970" s="4">
        <v>4969</v>
      </c>
      <c r="B4970" s="6" t="s">
        <v>1438</v>
      </c>
      <c r="C4970" s="12" t="s">
        <v>6242</v>
      </c>
      <c r="D4970" s="5">
        <v>250000</v>
      </c>
      <c r="E4970" s="5">
        <v>4210379</v>
      </c>
      <c r="F4970" s="5">
        <v>4613482</v>
      </c>
      <c r="G4970" s="5"/>
    </row>
    <row r="4971" spans="1:7">
      <c r="A4971" s="4">
        <v>4970</v>
      </c>
      <c r="B4971" s="6">
        <v>37929</v>
      </c>
      <c r="C4971" s="12" t="s">
        <v>6243</v>
      </c>
      <c r="D4971" s="5">
        <v>250000</v>
      </c>
      <c r="E4971" s="5">
        <v>3802390</v>
      </c>
      <c r="F4971" s="5">
        <v>3809226</v>
      </c>
      <c r="G4971" s="5"/>
    </row>
    <row r="4972" spans="1:7">
      <c r="A4972" s="4">
        <v>4971</v>
      </c>
      <c r="B4972" s="6" t="s">
        <v>323</v>
      </c>
      <c r="C4972" s="12" t="s">
        <v>6244</v>
      </c>
      <c r="D4972" s="5">
        <v>250000</v>
      </c>
      <c r="E4972" s="5">
        <v>3395391</v>
      </c>
      <c r="F4972" s="5">
        <v>3731489</v>
      </c>
      <c r="G4972" s="5"/>
    </row>
    <row r="4973" spans="1:7">
      <c r="A4973" s="4">
        <v>4972</v>
      </c>
      <c r="B4973" s="6" t="s">
        <v>482</v>
      </c>
      <c r="C4973" s="12" t="s">
        <v>6245</v>
      </c>
      <c r="D4973" s="5">
        <v>250000</v>
      </c>
      <c r="E4973" s="5">
        <v>2210408</v>
      </c>
      <c r="F4973" s="5">
        <v>2477155</v>
      </c>
      <c r="G4973" s="5"/>
    </row>
    <row r="4974" spans="1:7">
      <c r="A4974" s="4">
        <v>4973</v>
      </c>
      <c r="B4974" s="6" t="s">
        <v>845</v>
      </c>
      <c r="C4974" s="12" t="s">
        <v>6246</v>
      </c>
      <c r="D4974" s="5">
        <v>250000</v>
      </c>
      <c r="E4974" s="5">
        <v>1055671</v>
      </c>
      <c r="F4974" s="5">
        <v>1157672</v>
      </c>
      <c r="G4974" s="5"/>
    </row>
    <row r="4975" spans="1:7">
      <c r="A4975" s="4">
        <v>4974</v>
      </c>
      <c r="B4975" s="6" t="s">
        <v>677</v>
      </c>
      <c r="C4975" s="12" t="s">
        <v>6247</v>
      </c>
      <c r="D4975" s="5">
        <v>250000</v>
      </c>
      <c r="E4975" s="5">
        <v>902835</v>
      </c>
      <c r="F4975" s="5">
        <v>1366235</v>
      </c>
      <c r="G4975" s="5"/>
    </row>
    <row r="4976" spans="1:7">
      <c r="A4976" s="4">
        <v>4975</v>
      </c>
      <c r="B4976" s="6">
        <v>36108</v>
      </c>
      <c r="C4976" s="12" t="s">
        <v>6248</v>
      </c>
      <c r="D4976" s="5">
        <v>250000</v>
      </c>
      <c r="E4976" s="5">
        <v>489220</v>
      </c>
      <c r="F4976" s="5">
        <v>8969065</v>
      </c>
      <c r="G4976" s="5"/>
    </row>
    <row r="4977" spans="1:7">
      <c r="A4977" s="4">
        <v>4976</v>
      </c>
      <c r="B4977" s="6" t="s">
        <v>6249</v>
      </c>
      <c r="C4977" s="12" t="s">
        <v>6250</v>
      </c>
      <c r="D4977" s="5">
        <v>250000</v>
      </c>
      <c r="E4977" s="5">
        <v>212285</v>
      </c>
      <c r="F4977" s="5">
        <v>743216</v>
      </c>
      <c r="G4977" s="5"/>
    </row>
    <row r="4978" spans="1:7">
      <c r="A4978" s="4">
        <v>4977</v>
      </c>
      <c r="B4978" s="6" t="s">
        <v>3897</v>
      </c>
      <c r="C4978" s="12" t="s">
        <v>6251</v>
      </c>
      <c r="D4978" s="5">
        <v>250000</v>
      </c>
      <c r="E4978" s="5">
        <v>203134</v>
      </c>
      <c r="F4978" s="5">
        <v>203134</v>
      </c>
      <c r="G4978" s="5"/>
    </row>
    <row r="4979" spans="1:7">
      <c r="A4979" s="4">
        <v>4978</v>
      </c>
      <c r="B4979" s="6" t="s">
        <v>393</v>
      </c>
      <c r="C4979" s="12" t="s">
        <v>6252</v>
      </c>
      <c r="D4979" s="5">
        <v>250000</v>
      </c>
      <c r="E4979" s="5">
        <v>191862</v>
      </c>
      <c r="F4979" s="5">
        <v>191862</v>
      </c>
      <c r="G4979" s="5"/>
    </row>
    <row r="4980" spans="1:7">
      <c r="A4980" s="4">
        <v>4979</v>
      </c>
      <c r="B4980" s="6" t="s">
        <v>1516</v>
      </c>
      <c r="C4980" s="12" t="s">
        <v>6253</v>
      </c>
      <c r="D4980" s="5">
        <v>250000</v>
      </c>
      <c r="E4980" s="5">
        <v>178095</v>
      </c>
      <c r="F4980" s="5">
        <v>178095</v>
      </c>
      <c r="G4980" s="5"/>
    </row>
    <row r="4981" spans="1:7">
      <c r="A4981" s="4">
        <v>4980</v>
      </c>
      <c r="B4981" s="6" t="s">
        <v>2152</v>
      </c>
      <c r="C4981" s="12" t="s">
        <v>6254</v>
      </c>
      <c r="D4981" s="5">
        <v>250000</v>
      </c>
      <c r="E4981" s="5">
        <v>67665</v>
      </c>
      <c r="F4981" s="5">
        <v>67665</v>
      </c>
      <c r="G4981" s="5"/>
    </row>
    <row r="4982" spans="1:7">
      <c r="A4982" s="4">
        <v>4981</v>
      </c>
      <c r="B4982" s="6">
        <v>41313</v>
      </c>
      <c r="C4982" s="12" t="s">
        <v>6255</v>
      </c>
      <c r="D4982" s="5">
        <v>250000</v>
      </c>
      <c r="E4982" s="5">
        <v>59671</v>
      </c>
      <c r="F4982" s="5">
        <v>62375</v>
      </c>
      <c r="G4982" s="5"/>
    </row>
    <row r="4983" spans="1:7">
      <c r="A4983" s="4">
        <v>4982</v>
      </c>
      <c r="B4983" s="6" t="s">
        <v>28</v>
      </c>
      <c r="C4983" s="12" t="s">
        <v>6256</v>
      </c>
      <c r="D4983" s="5">
        <v>250000</v>
      </c>
      <c r="E4983" s="5">
        <v>51540</v>
      </c>
      <c r="F4983" s="5">
        <v>51540</v>
      </c>
      <c r="G4983" s="5"/>
    </row>
    <row r="4984" spans="1:7">
      <c r="A4984" s="4">
        <v>4983</v>
      </c>
      <c r="B4984" s="6" t="s">
        <v>210</v>
      </c>
      <c r="C4984" s="12" t="s">
        <v>6257</v>
      </c>
      <c r="D4984" s="5">
        <v>250000</v>
      </c>
      <c r="E4984" s="5">
        <v>49772</v>
      </c>
      <c r="F4984" s="5">
        <v>237816</v>
      </c>
      <c r="G4984" s="5"/>
    </row>
    <row r="4985" spans="1:7">
      <c r="A4985" s="4">
        <v>4984</v>
      </c>
      <c r="B4985" s="6" t="s">
        <v>207</v>
      </c>
      <c r="C4985" s="12" t="s">
        <v>6258</v>
      </c>
      <c r="D4985" s="5">
        <v>250000</v>
      </c>
      <c r="E4985" s="5">
        <v>46026</v>
      </c>
      <c r="F4985" s="5">
        <v>284174</v>
      </c>
      <c r="G4985" s="5"/>
    </row>
    <row r="4986" spans="1:7">
      <c r="A4986" s="4">
        <v>4985</v>
      </c>
      <c r="B4986" s="6">
        <v>41796</v>
      </c>
      <c r="C4986" s="12" t="s">
        <v>6259</v>
      </c>
      <c r="D4986" s="5">
        <v>250000</v>
      </c>
      <c r="E4986" s="5">
        <v>18823</v>
      </c>
      <c r="F4986" s="5">
        <v>18823</v>
      </c>
      <c r="G4986" s="5"/>
    </row>
    <row r="4987" spans="1:7">
      <c r="A4987" s="4">
        <v>4986</v>
      </c>
      <c r="B4987" s="6">
        <v>36373</v>
      </c>
      <c r="C4987" s="12" t="s">
        <v>6260</v>
      </c>
      <c r="D4987" s="5">
        <v>250000</v>
      </c>
      <c r="E4987" s="5">
        <v>18195</v>
      </c>
      <c r="F4987" s="5">
        <v>20628</v>
      </c>
      <c r="G4987" s="5"/>
    </row>
    <row r="4988" spans="1:7">
      <c r="A4988" s="4">
        <v>4987</v>
      </c>
      <c r="B4988" s="6" t="s">
        <v>528</v>
      </c>
      <c r="C4988" s="12" t="s">
        <v>6261</v>
      </c>
      <c r="D4988" s="5">
        <v>250000</v>
      </c>
      <c r="E4988" s="5">
        <v>12848</v>
      </c>
      <c r="F4988" s="5">
        <v>12848</v>
      </c>
      <c r="G4988" s="5"/>
    </row>
    <row r="4989" spans="1:7">
      <c r="A4989" s="4">
        <v>4988</v>
      </c>
      <c r="B4989" s="6" t="s">
        <v>6262</v>
      </c>
      <c r="C4989" s="12" t="s">
        <v>6263</v>
      </c>
      <c r="D4989" s="5">
        <v>250000</v>
      </c>
      <c r="E4989" s="4">
        <v>0</v>
      </c>
      <c r="F4989" s="5">
        <v>3234</v>
      </c>
      <c r="G4989" s="5"/>
    </row>
    <row r="4990" spans="1:7">
      <c r="A4990" s="4">
        <v>4989</v>
      </c>
      <c r="B4990" s="6" t="s">
        <v>6264</v>
      </c>
      <c r="C4990" s="12" t="s">
        <v>6265</v>
      </c>
      <c r="D4990" s="5">
        <v>250000</v>
      </c>
      <c r="E4990" s="4">
        <v>0</v>
      </c>
      <c r="F4990" s="4">
        <v>0</v>
      </c>
    </row>
    <row r="4991" spans="1:7">
      <c r="A4991" s="4">
        <v>4990</v>
      </c>
      <c r="B4991" s="6">
        <v>40308</v>
      </c>
      <c r="C4991" s="12" t="s">
        <v>6266</v>
      </c>
      <c r="D4991" s="5">
        <v>250000</v>
      </c>
      <c r="E4991" s="4">
        <v>0</v>
      </c>
      <c r="F4991" s="4">
        <v>0</v>
      </c>
    </row>
    <row r="4992" spans="1:7">
      <c r="A4992" s="4">
        <v>4991</v>
      </c>
      <c r="B4992" s="6" t="s">
        <v>2484</v>
      </c>
      <c r="C4992" s="12" t="s">
        <v>6267</v>
      </c>
      <c r="D4992" s="5">
        <v>250000</v>
      </c>
      <c r="E4992" s="4">
        <v>0</v>
      </c>
      <c r="F4992" s="4">
        <v>0</v>
      </c>
    </row>
    <row r="4993" spans="1:7">
      <c r="A4993" s="4">
        <v>4992</v>
      </c>
      <c r="B4993" s="6">
        <v>40097</v>
      </c>
      <c r="C4993" s="12" t="s">
        <v>6268</v>
      </c>
      <c r="D4993" s="5">
        <v>250000</v>
      </c>
      <c r="E4993" s="4">
        <v>0</v>
      </c>
      <c r="F4993" s="4">
        <v>0</v>
      </c>
    </row>
    <row r="4994" spans="1:7">
      <c r="A4994" s="4">
        <v>4993</v>
      </c>
      <c r="B4994" s="6" t="s">
        <v>6269</v>
      </c>
      <c r="C4994" s="12" t="s">
        <v>6270</v>
      </c>
      <c r="D4994" s="5">
        <v>250000</v>
      </c>
      <c r="E4994" s="4">
        <v>0</v>
      </c>
      <c r="F4994" s="4">
        <v>0</v>
      </c>
    </row>
    <row r="4995" spans="1:7">
      <c r="A4995" s="4">
        <v>4994</v>
      </c>
      <c r="B4995" s="6">
        <v>41947</v>
      </c>
      <c r="C4995" s="12" t="s">
        <v>6271</v>
      </c>
      <c r="D4995" s="5">
        <v>250000</v>
      </c>
      <c r="E4995" s="4">
        <v>0</v>
      </c>
      <c r="F4995" s="4">
        <v>0</v>
      </c>
    </row>
    <row r="4996" spans="1:7">
      <c r="A4996" s="4">
        <v>4995</v>
      </c>
      <c r="B4996" s="6" t="s">
        <v>2484</v>
      </c>
      <c r="C4996" s="12" t="s">
        <v>6272</v>
      </c>
      <c r="D4996" s="5">
        <v>250000</v>
      </c>
      <c r="E4996" s="4">
        <v>0</v>
      </c>
      <c r="F4996" s="4">
        <v>0</v>
      </c>
    </row>
    <row r="4997" spans="1:7">
      <c r="A4997" s="4">
        <v>4996</v>
      </c>
      <c r="B4997" s="6">
        <v>42065</v>
      </c>
      <c r="C4997" s="12" t="s">
        <v>6273</v>
      </c>
      <c r="D4997" s="5">
        <v>250000</v>
      </c>
      <c r="E4997" s="4">
        <v>0</v>
      </c>
      <c r="F4997" s="4">
        <v>0</v>
      </c>
    </row>
    <row r="4998" spans="1:7">
      <c r="A4998" s="4">
        <v>4997</v>
      </c>
      <c r="B4998" s="6" t="s">
        <v>1976</v>
      </c>
      <c r="C4998" s="12" t="s">
        <v>6274</v>
      </c>
      <c r="D4998" s="5">
        <v>250000</v>
      </c>
      <c r="E4998" s="4">
        <v>0</v>
      </c>
      <c r="F4998" s="4">
        <v>0</v>
      </c>
    </row>
    <row r="4999" spans="1:7">
      <c r="A4999" s="4">
        <v>4998</v>
      </c>
      <c r="B4999" s="6" t="s">
        <v>4553</v>
      </c>
      <c r="C4999" s="12" t="s">
        <v>6275</v>
      </c>
      <c r="D4999" s="5">
        <v>250000</v>
      </c>
      <c r="E4999" s="4">
        <v>0</v>
      </c>
      <c r="F4999" s="4">
        <v>0</v>
      </c>
    </row>
    <row r="5000" spans="1:7">
      <c r="A5000" s="4">
        <v>4999</v>
      </c>
      <c r="B5000" s="6" t="s">
        <v>3843</v>
      </c>
      <c r="C5000" s="12" t="s">
        <v>6276</v>
      </c>
      <c r="D5000" s="5">
        <v>250000</v>
      </c>
      <c r="E5000" s="4">
        <v>0</v>
      </c>
      <c r="F5000" s="4">
        <v>0</v>
      </c>
    </row>
    <row r="5001" spans="1:7">
      <c r="A5001" s="4">
        <v>5000</v>
      </c>
      <c r="B5001" s="6" t="s">
        <v>815</v>
      </c>
      <c r="C5001" s="12" t="s">
        <v>6277</v>
      </c>
      <c r="D5001" s="5">
        <v>250000</v>
      </c>
      <c r="E5001" s="4">
        <v>0</v>
      </c>
      <c r="F5001" s="4">
        <v>0</v>
      </c>
    </row>
    <row r="5002" spans="1:7">
      <c r="A5002" s="4">
        <v>5001</v>
      </c>
      <c r="B5002" s="6" t="s">
        <v>4676</v>
      </c>
      <c r="C5002" s="12" t="s">
        <v>3708</v>
      </c>
      <c r="D5002" s="5">
        <v>250000</v>
      </c>
      <c r="E5002" s="4">
        <v>0</v>
      </c>
      <c r="F5002" s="4">
        <v>0</v>
      </c>
    </row>
    <row r="5003" spans="1:7">
      <c r="A5003" s="4">
        <v>5002</v>
      </c>
      <c r="B5003" s="6">
        <v>42257</v>
      </c>
      <c r="C5003" s="12" t="s">
        <v>6278</v>
      </c>
      <c r="D5003" s="5">
        <v>250000</v>
      </c>
      <c r="E5003" s="4">
        <v>0</v>
      </c>
      <c r="F5003" s="4">
        <v>0</v>
      </c>
    </row>
    <row r="5004" spans="1:7">
      <c r="A5004" s="4">
        <v>5003</v>
      </c>
      <c r="B5004" s="6" t="s">
        <v>815</v>
      </c>
      <c r="C5004" s="15">
        <v>42678</v>
      </c>
      <c r="D5004" s="5">
        <v>250000</v>
      </c>
      <c r="E5004" s="4">
        <v>0</v>
      </c>
      <c r="F5004" s="4">
        <v>0</v>
      </c>
    </row>
    <row r="5005" spans="1:7">
      <c r="A5005" s="4">
        <v>5004</v>
      </c>
      <c r="B5005" s="6">
        <v>9133</v>
      </c>
      <c r="C5005" s="12" t="s">
        <v>6279</v>
      </c>
      <c r="D5005" s="5">
        <v>245000</v>
      </c>
      <c r="E5005" s="5">
        <v>11000000</v>
      </c>
      <c r="F5005" s="5">
        <v>22000000</v>
      </c>
      <c r="G5005" s="5"/>
    </row>
    <row r="5006" spans="1:7">
      <c r="A5006" s="4">
        <v>5005</v>
      </c>
      <c r="B5006" s="6" t="s">
        <v>2881</v>
      </c>
      <c r="C5006" s="12" t="s">
        <v>6280</v>
      </c>
      <c r="D5006" s="5">
        <v>240000</v>
      </c>
      <c r="E5006" s="5">
        <v>7484</v>
      </c>
      <c r="F5006" s="5">
        <v>7484</v>
      </c>
      <c r="G5006" s="5"/>
    </row>
    <row r="5007" spans="1:7">
      <c r="A5007" s="4">
        <v>5006</v>
      </c>
      <c r="B5007" s="6">
        <v>40066</v>
      </c>
      <c r="C5007" s="12" t="s">
        <v>6281</v>
      </c>
      <c r="D5007" s="5">
        <v>230000</v>
      </c>
      <c r="E5007" s="5">
        <v>104979</v>
      </c>
      <c r="F5007" s="5">
        <v>2703762</v>
      </c>
      <c r="G5007" s="5"/>
    </row>
    <row r="5008" spans="1:7">
      <c r="A5008" s="4">
        <v>5007</v>
      </c>
      <c r="B5008" s="6" t="s">
        <v>9</v>
      </c>
      <c r="C5008" s="12" t="s">
        <v>6282</v>
      </c>
      <c r="D5008" s="5">
        <v>225000</v>
      </c>
      <c r="E5008" s="5">
        <v>1109276</v>
      </c>
      <c r="F5008" s="5">
        <v>1109276</v>
      </c>
      <c r="G5008" s="5"/>
    </row>
    <row r="5009" spans="1:7">
      <c r="A5009" s="4">
        <v>5008</v>
      </c>
      <c r="B5009" s="6" t="s">
        <v>1216</v>
      </c>
      <c r="C5009" s="12" t="s">
        <v>6283</v>
      </c>
      <c r="D5009" s="5">
        <v>225000</v>
      </c>
      <c r="E5009" s="5">
        <v>1032075</v>
      </c>
      <c r="F5009" s="5">
        <v>1032075</v>
      </c>
      <c r="G5009" s="5"/>
    </row>
    <row r="5010" spans="1:7">
      <c r="A5010" s="4">
        <v>5009</v>
      </c>
      <c r="B5010" s="6" t="s">
        <v>6284</v>
      </c>
      <c r="C5010" s="12" t="s">
        <v>6285</v>
      </c>
      <c r="D5010" s="5">
        <v>210000</v>
      </c>
      <c r="E5010" s="5">
        <v>5000000</v>
      </c>
      <c r="F5010" s="5">
        <v>5000000</v>
      </c>
      <c r="G5010" s="5"/>
    </row>
    <row r="5011" spans="1:7">
      <c r="A5011" s="4">
        <v>5010</v>
      </c>
      <c r="B5011" s="6" t="s">
        <v>6286</v>
      </c>
      <c r="C5011" s="12" t="s">
        <v>6287</v>
      </c>
      <c r="D5011" s="5">
        <v>200000</v>
      </c>
      <c r="E5011" s="5">
        <v>13500000</v>
      </c>
      <c r="F5011" s="5">
        <v>25000000</v>
      </c>
      <c r="G5011" s="5"/>
    </row>
    <row r="5012" spans="1:7">
      <c r="A5012" s="4">
        <v>5011</v>
      </c>
      <c r="B5012" s="6" t="s">
        <v>6288</v>
      </c>
      <c r="C5012" s="12" t="s">
        <v>6289</v>
      </c>
      <c r="D5012" s="5">
        <v>200000</v>
      </c>
      <c r="E5012" s="5">
        <v>8750000</v>
      </c>
      <c r="F5012" s="5">
        <v>99750000</v>
      </c>
      <c r="G5012" s="5"/>
    </row>
    <row r="5013" spans="1:7">
      <c r="A5013" s="4">
        <v>5012</v>
      </c>
      <c r="B5013" s="6" t="s">
        <v>6290</v>
      </c>
      <c r="C5013" s="12" t="s">
        <v>4898</v>
      </c>
      <c r="D5013" s="5">
        <v>200000</v>
      </c>
      <c r="E5013" s="5">
        <v>8000000</v>
      </c>
      <c r="F5013" s="5">
        <v>8000000</v>
      </c>
      <c r="G5013" s="5"/>
    </row>
    <row r="5014" spans="1:7">
      <c r="A5014" s="4">
        <v>5013</v>
      </c>
      <c r="B5014" s="6" t="s">
        <v>1724</v>
      </c>
      <c r="C5014" s="12" t="s">
        <v>6291</v>
      </c>
      <c r="D5014" s="5">
        <v>200000</v>
      </c>
      <c r="E5014" s="5">
        <v>4505922</v>
      </c>
      <c r="F5014" s="5">
        <v>6618578</v>
      </c>
      <c r="G5014" s="5"/>
    </row>
    <row r="5015" spans="1:7">
      <c r="A5015" s="4">
        <v>5014</v>
      </c>
      <c r="B5015" s="6" t="s">
        <v>6292</v>
      </c>
      <c r="C5015" s="12" t="s">
        <v>6293</v>
      </c>
      <c r="D5015" s="5">
        <v>200000</v>
      </c>
      <c r="E5015" s="5">
        <v>3500000</v>
      </c>
      <c r="F5015" s="5">
        <v>3500000</v>
      </c>
      <c r="G5015" s="5"/>
    </row>
    <row r="5016" spans="1:7">
      <c r="A5016" s="4">
        <v>5015</v>
      </c>
      <c r="B5016" s="6" t="s">
        <v>999</v>
      </c>
      <c r="C5016" s="12" t="s">
        <v>6294</v>
      </c>
      <c r="D5016" s="5">
        <v>200000</v>
      </c>
      <c r="E5016" s="5">
        <v>2430735</v>
      </c>
      <c r="F5016" s="5">
        <v>2430735</v>
      </c>
      <c r="G5016" s="5"/>
    </row>
    <row r="5017" spans="1:7">
      <c r="A5017" s="4">
        <v>5016</v>
      </c>
      <c r="B5017" s="6">
        <v>12299</v>
      </c>
      <c r="C5017" s="12" t="s">
        <v>6295</v>
      </c>
      <c r="D5017" s="5">
        <v>200000</v>
      </c>
      <c r="E5017" s="5">
        <v>2000000</v>
      </c>
      <c r="F5017" s="5">
        <v>2000000</v>
      </c>
      <c r="G5017" s="5"/>
    </row>
    <row r="5018" spans="1:7">
      <c r="A5018" s="4">
        <v>5017</v>
      </c>
      <c r="B5018" s="6">
        <v>36832</v>
      </c>
      <c r="C5018" s="12" t="s">
        <v>6296</v>
      </c>
      <c r="D5018" s="5">
        <v>200000</v>
      </c>
      <c r="E5018" s="5">
        <v>1161843</v>
      </c>
      <c r="F5018" s="5">
        <v>1161843</v>
      </c>
      <c r="G5018" s="5"/>
    </row>
    <row r="5019" spans="1:7">
      <c r="A5019" s="4">
        <v>5018</v>
      </c>
      <c r="B5019" s="6" t="s">
        <v>3445</v>
      </c>
      <c r="C5019" s="12" t="s">
        <v>6297</v>
      </c>
      <c r="D5019" s="5">
        <v>200000</v>
      </c>
      <c r="E5019" s="5">
        <v>381225</v>
      </c>
      <c r="F5019" s="5">
        <v>439651</v>
      </c>
      <c r="G5019" s="5"/>
    </row>
    <row r="5020" spans="1:7">
      <c r="A5020" s="4">
        <v>5019</v>
      </c>
      <c r="B5020" s="6">
        <v>41253</v>
      </c>
      <c r="C5020" s="12" t="s">
        <v>6298</v>
      </c>
      <c r="D5020" s="5">
        <v>200000</v>
      </c>
      <c r="E5020" s="5">
        <v>236806</v>
      </c>
      <c r="F5020" s="5">
        <v>236806</v>
      </c>
      <c r="G5020" s="5"/>
    </row>
    <row r="5021" spans="1:7">
      <c r="A5021" s="4">
        <v>5020</v>
      </c>
      <c r="B5021" s="6">
        <v>39731</v>
      </c>
      <c r="C5021" s="12" t="s">
        <v>6299</v>
      </c>
      <c r="D5021" s="5">
        <v>200000</v>
      </c>
      <c r="E5021" s="5">
        <v>212989</v>
      </c>
      <c r="F5021" s="5">
        <v>212989</v>
      </c>
      <c r="G5021" s="5"/>
    </row>
    <row r="5022" spans="1:7">
      <c r="A5022" s="4">
        <v>5021</v>
      </c>
      <c r="B5022" s="6">
        <v>37534</v>
      </c>
      <c r="C5022" s="12" t="s">
        <v>6300</v>
      </c>
      <c r="D5022" s="5">
        <v>200000</v>
      </c>
      <c r="E5022" s="5">
        <v>174682</v>
      </c>
      <c r="F5022" s="5">
        <v>174682</v>
      </c>
      <c r="G5022" s="5"/>
    </row>
    <row r="5023" spans="1:7">
      <c r="A5023" s="4">
        <v>5022</v>
      </c>
      <c r="B5023" s="6">
        <v>37534</v>
      </c>
      <c r="C5023" s="12" t="s">
        <v>6301</v>
      </c>
      <c r="D5023" s="5">
        <v>200000</v>
      </c>
      <c r="E5023" s="5">
        <v>162605</v>
      </c>
      <c r="F5023" s="5">
        <v>162605</v>
      </c>
      <c r="G5023" s="5"/>
    </row>
    <row r="5024" spans="1:7">
      <c r="A5024" s="4">
        <v>5023</v>
      </c>
      <c r="B5024" s="6" t="s">
        <v>289</v>
      </c>
      <c r="C5024" s="12" t="s">
        <v>6302</v>
      </c>
      <c r="D5024" s="5">
        <v>200000</v>
      </c>
      <c r="E5024" s="5">
        <v>140016</v>
      </c>
      <c r="F5024" s="5">
        <v>140016</v>
      </c>
      <c r="G5024" s="5"/>
    </row>
    <row r="5025" spans="1:7">
      <c r="A5025" s="4">
        <v>5024</v>
      </c>
      <c r="B5025" s="6">
        <v>38269</v>
      </c>
      <c r="C5025" s="12" t="s">
        <v>6303</v>
      </c>
      <c r="D5025" s="5">
        <v>200000</v>
      </c>
      <c r="E5025" s="5">
        <v>126021</v>
      </c>
      <c r="F5025" s="5">
        <v>346106</v>
      </c>
      <c r="G5025" s="5"/>
    </row>
    <row r="5026" spans="1:7">
      <c r="A5026" s="4">
        <v>5025</v>
      </c>
      <c r="B5026" s="6">
        <v>38604</v>
      </c>
      <c r="C5026" s="12" t="s">
        <v>2417</v>
      </c>
      <c r="D5026" s="5">
        <v>200000</v>
      </c>
      <c r="E5026" s="5">
        <v>44701</v>
      </c>
      <c r="F5026" s="5">
        <v>44701</v>
      </c>
      <c r="G5026" s="5"/>
    </row>
    <row r="5027" spans="1:7">
      <c r="A5027" s="4">
        <v>5026</v>
      </c>
      <c r="B5027" s="6">
        <v>39731</v>
      </c>
      <c r="C5027" s="12" t="s">
        <v>6304</v>
      </c>
      <c r="D5027" s="5">
        <v>200000</v>
      </c>
      <c r="E5027" s="5">
        <v>28835</v>
      </c>
      <c r="F5027" s="5">
        <v>52443</v>
      </c>
      <c r="G5027" s="5"/>
    </row>
    <row r="5028" spans="1:7">
      <c r="A5028" s="4">
        <v>5027</v>
      </c>
      <c r="B5028" s="6" t="s">
        <v>859</v>
      </c>
      <c r="C5028" s="12" t="s">
        <v>6305</v>
      </c>
      <c r="D5028" s="5">
        <v>200000</v>
      </c>
      <c r="E5028" s="5">
        <v>7033</v>
      </c>
      <c r="F5028" s="5">
        <v>7033</v>
      </c>
      <c r="G5028" s="5"/>
    </row>
    <row r="5029" spans="1:7">
      <c r="A5029" s="4">
        <v>5028</v>
      </c>
      <c r="B5029" s="6">
        <v>38534</v>
      </c>
      <c r="C5029" s="12" t="s">
        <v>6306</v>
      </c>
      <c r="D5029" s="5">
        <v>200000</v>
      </c>
      <c r="E5029" s="5">
        <v>6260</v>
      </c>
      <c r="F5029" s="5">
        <v>6260</v>
      </c>
      <c r="G5029" s="5"/>
    </row>
    <row r="5030" spans="1:7">
      <c r="A5030" s="4">
        <v>5029</v>
      </c>
      <c r="B5030" s="6" t="s">
        <v>1016</v>
      </c>
      <c r="C5030" s="12" t="s">
        <v>6307</v>
      </c>
      <c r="D5030" s="5">
        <v>200000</v>
      </c>
      <c r="E5030" s="5">
        <v>3648</v>
      </c>
      <c r="F5030" s="5">
        <v>3648</v>
      </c>
      <c r="G5030" s="5"/>
    </row>
    <row r="5031" spans="1:7">
      <c r="A5031" s="4">
        <v>5030</v>
      </c>
      <c r="B5031" s="6" t="s">
        <v>377</v>
      </c>
      <c r="C5031" s="12" t="s">
        <v>6308</v>
      </c>
      <c r="D5031" s="5">
        <v>200000</v>
      </c>
      <c r="E5031" s="5">
        <v>1217</v>
      </c>
      <c r="F5031" s="5">
        <v>1217</v>
      </c>
      <c r="G5031" s="5"/>
    </row>
    <row r="5032" spans="1:7">
      <c r="A5032" s="4">
        <v>5031</v>
      </c>
      <c r="B5032" s="6" t="s">
        <v>2398</v>
      </c>
      <c r="C5032" s="12" t="s">
        <v>6309</v>
      </c>
      <c r="D5032" s="5">
        <v>200000</v>
      </c>
      <c r="E5032" s="4">
        <v>0</v>
      </c>
      <c r="F5032" s="4">
        <v>0</v>
      </c>
    </row>
    <row r="5033" spans="1:7">
      <c r="A5033" s="4">
        <v>5032</v>
      </c>
      <c r="B5033" s="6" t="s">
        <v>2292</v>
      </c>
      <c r="C5033" s="12" t="s">
        <v>6310</v>
      </c>
      <c r="D5033" s="5">
        <v>200000</v>
      </c>
      <c r="E5033" s="4">
        <v>0</v>
      </c>
      <c r="F5033" s="4">
        <v>0</v>
      </c>
    </row>
    <row r="5034" spans="1:7">
      <c r="A5034" s="4">
        <v>5033</v>
      </c>
      <c r="B5034" s="6" t="s">
        <v>6311</v>
      </c>
      <c r="C5034" s="12" t="s">
        <v>6312</v>
      </c>
      <c r="D5034" s="5">
        <v>200000</v>
      </c>
      <c r="E5034" s="4">
        <v>0</v>
      </c>
      <c r="F5034" s="4">
        <v>0</v>
      </c>
    </row>
    <row r="5035" spans="1:7">
      <c r="A5035" s="4">
        <v>5034</v>
      </c>
      <c r="B5035" s="6">
        <v>41982</v>
      </c>
      <c r="C5035" s="12" t="s">
        <v>6313</v>
      </c>
      <c r="D5035" s="5">
        <v>200000</v>
      </c>
      <c r="E5035" s="4">
        <v>0</v>
      </c>
      <c r="F5035" s="4">
        <v>0</v>
      </c>
    </row>
    <row r="5036" spans="1:7">
      <c r="A5036" s="4">
        <v>5035</v>
      </c>
      <c r="B5036" s="6" t="s">
        <v>6314</v>
      </c>
      <c r="C5036" s="12" t="s">
        <v>6315</v>
      </c>
      <c r="D5036" s="5">
        <v>200000</v>
      </c>
      <c r="E5036" s="4">
        <v>0</v>
      </c>
      <c r="F5036" s="4">
        <v>0</v>
      </c>
    </row>
    <row r="5037" spans="1:7">
      <c r="A5037" s="4">
        <v>5036</v>
      </c>
      <c r="B5037" s="6" t="s">
        <v>5101</v>
      </c>
      <c r="C5037" s="12" t="s">
        <v>6316</v>
      </c>
      <c r="D5037" s="5">
        <v>200000</v>
      </c>
      <c r="E5037" s="4">
        <v>0</v>
      </c>
      <c r="F5037" s="4">
        <v>0</v>
      </c>
    </row>
    <row r="5038" spans="1:7">
      <c r="A5038" s="4">
        <v>5037</v>
      </c>
      <c r="B5038" s="6">
        <v>42288</v>
      </c>
      <c r="C5038" s="12" t="s">
        <v>6317</v>
      </c>
      <c r="D5038" s="5">
        <v>200000</v>
      </c>
      <c r="E5038" s="4">
        <v>0</v>
      </c>
      <c r="F5038" s="4">
        <v>0</v>
      </c>
    </row>
    <row r="5039" spans="1:7">
      <c r="A5039" s="4">
        <v>5038</v>
      </c>
      <c r="B5039" s="6" t="s">
        <v>1976</v>
      </c>
      <c r="C5039" s="12" t="s">
        <v>6318</v>
      </c>
      <c r="D5039" s="5">
        <v>200000</v>
      </c>
      <c r="E5039" s="4">
        <v>0</v>
      </c>
      <c r="F5039" s="4">
        <v>0</v>
      </c>
    </row>
    <row r="5040" spans="1:7">
      <c r="A5040" s="4">
        <v>5039</v>
      </c>
      <c r="B5040" s="6" t="s">
        <v>975</v>
      </c>
      <c r="C5040" s="12" t="s">
        <v>6319</v>
      </c>
      <c r="D5040" s="5">
        <v>190000</v>
      </c>
      <c r="E5040" s="5">
        <v>484592</v>
      </c>
      <c r="F5040" s="5">
        <v>1577585</v>
      </c>
      <c r="G5040" s="5"/>
    </row>
    <row r="5041" spans="1:7">
      <c r="A5041" s="4">
        <v>5040</v>
      </c>
      <c r="B5041" s="6" t="s">
        <v>2466</v>
      </c>
      <c r="C5041" s="12" t="s">
        <v>6320</v>
      </c>
      <c r="D5041" s="5">
        <v>180000</v>
      </c>
      <c r="E5041" s="5">
        <v>933933</v>
      </c>
      <c r="F5041" s="5">
        <v>1628579</v>
      </c>
      <c r="G5041" s="5"/>
    </row>
    <row r="5042" spans="1:7">
      <c r="A5042" s="4">
        <v>5041</v>
      </c>
      <c r="B5042" s="6" t="s">
        <v>1056</v>
      </c>
      <c r="C5042" s="12" t="s">
        <v>6321</v>
      </c>
      <c r="D5042" s="5">
        <v>180000</v>
      </c>
      <c r="E5042" s="5">
        <v>8956</v>
      </c>
      <c r="F5042" s="5">
        <v>8956</v>
      </c>
      <c r="G5042" s="5"/>
    </row>
    <row r="5043" spans="1:7">
      <c r="A5043" s="4">
        <v>5042</v>
      </c>
      <c r="B5043" s="6">
        <v>31632</v>
      </c>
      <c r="C5043" s="12" t="s">
        <v>6322</v>
      </c>
      <c r="D5043" s="5">
        <v>175000</v>
      </c>
      <c r="E5043" s="5">
        <v>7137502</v>
      </c>
      <c r="F5043" s="5">
        <v>7137502</v>
      </c>
      <c r="G5043" s="5"/>
    </row>
    <row r="5044" spans="1:7">
      <c r="A5044" s="4">
        <v>5043</v>
      </c>
      <c r="B5044" s="6" t="s">
        <v>271</v>
      </c>
      <c r="C5044" s="12" t="s">
        <v>6323</v>
      </c>
      <c r="D5044" s="5">
        <v>175000</v>
      </c>
      <c r="E5044" s="5">
        <v>1321194</v>
      </c>
      <c r="F5044" s="5">
        <v>2102779</v>
      </c>
      <c r="G5044" s="5"/>
    </row>
    <row r="5045" spans="1:7">
      <c r="A5045" s="4">
        <v>5044</v>
      </c>
      <c r="B5045" s="6">
        <v>42103</v>
      </c>
      <c r="C5045" s="12" t="s">
        <v>6324</v>
      </c>
      <c r="D5045" s="5">
        <v>175000</v>
      </c>
      <c r="E5045" s="4">
        <v>0</v>
      </c>
      <c r="F5045" s="4">
        <v>0</v>
      </c>
    </row>
    <row r="5046" spans="1:7">
      <c r="A5046" s="4">
        <v>5045</v>
      </c>
      <c r="B5046" s="6" t="s">
        <v>6325</v>
      </c>
      <c r="C5046" s="12" t="s">
        <v>6326</v>
      </c>
      <c r="D5046" s="5">
        <v>170000</v>
      </c>
      <c r="E5046" s="5">
        <v>14000</v>
      </c>
      <c r="F5046" s="5">
        <v>14000</v>
      </c>
      <c r="G5046" s="5"/>
    </row>
    <row r="5047" spans="1:7">
      <c r="A5047" s="4">
        <v>5046</v>
      </c>
      <c r="B5047" s="6" t="s">
        <v>815</v>
      </c>
      <c r="C5047" s="12" t="s">
        <v>6327</v>
      </c>
      <c r="D5047" s="5">
        <v>168000</v>
      </c>
      <c r="E5047" s="4">
        <v>0</v>
      </c>
      <c r="F5047" s="5">
        <v>29827</v>
      </c>
      <c r="G5047" s="5"/>
    </row>
    <row r="5048" spans="1:7">
      <c r="A5048" s="4">
        <v>5047</v>
      </c>
      <c r="B5048" s="6">
        <v>40126</v>
      </c>
      <c r="C5048" s="12" t="s">
        <v>6328</v>
      </c>
      <c r="D5048" s="5">
        <v>160000</v>
      </c>
      <c r="E5048" s="5">
        <v>156612</v>
      </c>
      <c r="F5048" s="5">
        <v>156612</v>
      </c>
      <c r="G5048" s="5"/>
    </row>
    <row r="5049" spans="1:7">
      <c r="A5049" s="4">
        <v>5048</v>
      </c>
      <c r="B5049" s="6">
        <v>37259</v>
      </c>
      <c r="C5049" s="12" t="s">
        <v>5496</v>
      </c>
      <c r="D5049" s="5">
        <v>160000</v>
      </c>
      <c r="E5049" s="5">
        <v>32092</v>
      </c>
      <c r="F5049" s="5">
        <v>32092</v>
      </c>
      <c r="G5049" s="5"/>
    </row>
    <row r="5050" spans="1:7">
      <c r="A5050" s="4">
        <v>5049</v>
      </c>
      <c r="B5050" s="6">
        <v>25934</v>
      </c>
      <c r="C5050" s="12" t="s">
        <v>6329</v>
      </c>
      <c r="D5050" s="5">
        <v>150000</v>
      </c>
      <c r="E5050" s="5">
        <v>15200000</v>
      </c>
      <c r="F5050" s="5">
        <v>15200000</v>
      </c>
      <c r="G5050" s="5"/>
    </row>
    <row r="5051" spans="1:7">
      <c r="A5051" s="4">
        <v>5050</v>
      </c>
      <c r="B5051" s="6" t="s">
        <v>6330</v>
      </c>
      <c r="C5051" s="12" t="s">
        <v>6331</v>
      </c>
      <c r="D5051" s="5">
        <v>150000</v>
      </c>
      <c r="E5051" s="5">
        <v>9445857</v>
      </c>
      <c r="F5051" s="5">
        <v>23344056</v>
      </c>
      <c r="G5051" s="5"/>
    </row>
    <row r="5052" spans="1:7">
      <c r="A5052" s="4">
        <v>5051</v>
      </c>
      <c r="B5052" s="6" t="s">
        <v>387</v>
      </c>
      <c r="C5052" s="12" t="s">
        <v>6332</v>
      </c>
      <c r="D5052" s="5">
        <v>150000</v>
      </c>
      <c r="E5052" s="5">
        <v>2891288</v>
      </c>
      <c r="F5052" s="5">
        <v>3270128</v>
      </c>
      <c r="G5052" s="5"/>
    </row>
    <row r="5053" spans="1:7">
      <c r="A5053" s="4">
        <v>5052</v>
      </c>
      <c r="B5053" s="6" t="s">
        <v>1416</v>
      </c>
      <c r="C5053" s="12" t="s">
        <v>6333</v>
      </c>
      <c r="D5053" s="5">
        <v>150000</v>
      </c>
      <c r="E5053" s="5">
        <v>110719</v>
      </c>
      <c r="F5053" s="5">
        <v>110719</v>
      </c>
      <c r="G5053" s="5"/>
    </row>
    <row r="5054" spans="1:7">
      <c r="A5054" s="4">
        <v>5053</v>
      </c>
      <c r="B5054" s="6" t="s">
        <v>1572</v>
      </c>
      <c r="C5054" s="12" t="s">
        <v>6334</v>
      </c>
      <c r="D5054" s="5">
        <v>150000</v>
      </c>
      <c r="E5054" s="5">
        <v>7193</v>
      </c>
      <c r="F5054" s="5">
        <v>7193</v>
      </c>
      <c r="G5054" s="5"/>
    </row>
    <row r="5055" spans="1:7">
      <c r="A5055" s="4">
        <v>5054</v>
      </c>
      <c r="B5055" s="6" t="s">
        <v>4204</v>
      </c>
      <c r="C5055" s="12" t="s">
        <v>6335</v>
      </c>
      <c r="D5055" s="5">
        <v>150000</v>
      </c>
      <c r="E5055" s="5">
        <v>5858</v>
      </c>
      <c r="F5055" s="5">
        <v>5858</v>
      </c>
      <c r="G5055" s="5"/>
    </row>
    <row r="5056" spans="1:7">
      <c r="A5056" s="4">
        <v>5055</v>
      </c>
      <c r="B5056" s="6" t="s">
        <v>2489</v>
      </c>
      <c r="C5056" s="12" t="s">
        <v>6336</v>
      </c>
      <c r="D5056" s="5">
        <v>150000</v>
      </c>
      <c r="E5056" s="4">
        <v>0</v>
      </c>
      <c r="F5056" s="5">
        <v>32927</v>
      </c>
      <c r="G5056" s="5"/>
    </row>
    <row r="5057" spans="1:7">
      <c r="A5057" s="4">
        <v>5056</v>
      </c>
      <c r="B5057" s="6">
        <v>39974</v>
      </c>
      <c r="C5057" s="12" t="s">
        <v>6337</v>
      </c>
      <c r="D5057" s="5">
        <v>150000</v>
      </c>
      <c r="E5057" s="4">
        <v>0</v>
      </c>
      <c r="F5057" s="4">
        <v>0</v>
      </c>
    </row>
    <row r="5058" spans="1:7">
      <c r="A5058" s="4">
        <v>5057</v>
      </c>
      <c r="B5058" s="6">
        <v>41338</v>
      </c>
      <c r="C5058" s="12" t="s">
        <v>6338</v>
      </c>
      <c r="D5058" s="5">
        <v>150000</v>
      </c>
      <c r="E5058" s="4">
        <v>0</v>
      </c>
      <c r="F5058" s="4">
        <v>0</v>
      </c>
    </row>
    <row r="5059" spans="1:7">
      <c r="A5059" s="4">
        <v>5058</v>
      </c>
      <c r="B5059" s="6" t="s">
        <v>815</v>
      </c>
      <c r="C5059" s="12" t="s">
        <v>6339</v>
      </c>
      <c r="D5059" s="5">
        <v>150000</v>
      </c>
      <c r="E5059" s="4">
        <v>0</v>
      </c>
      <c r="F5059" s="4">
        <v>0</v>
      </c>
    </row>
    <row r="5060" spans="1:7">
      <c r="A5060" s="4">
        <v>5059</v>
      </c>
      <c r="B5060" s="6" t="s">
        <v>6340</v>
      </c>
      <c r="C5060" s="12" t="s">
        <v>4382</v>
      </c>
      <c r="D5060" s="5">
        <v>140000</v>
      </c>
      <c r="E5060" s="5">
        <v>26572439</v>
      </c>
      <c r="F5060" s="5">
        <v>26572439</v>
      </c>
      <c r="G5060" s="5"/>
    </row>
    <row r="5061" spans="1:7">
      <c r="A5061" s="4">
        <v>5060</v>
      </c>
      <c r="B5061" s="6" t="s">
        <v>3779</v>
      </c>
      <c r="C5061" s="12" t="s">
        <v>6341</v>
      </c>
      <c r="D5061" s="5">
        <v>140000</v>
      </c>
      <c r="E5061" s="5">
        <v>6706368</v>
      </c>
      <c r="F5061" s="5">
        <v>6706368</v>
      </c>
      <c r="G5061" s="5"/>
    </row>
    <row r="5062" spans="1:7">
      <c r="A5062" s="4">
        <v>5061</v>
      </c>
      <c r="B5062" s="6" t="s">
        <v>1357</v>
      </c>
      <c r="C5062" s="12" t="s">
        <v>6342</v>
      </c>
      <c r="D5062" s="5">
        <v>135000</v>
      </c>
      <c r="E5062" s="5">
        <v>408015</v>
      </c>
      <c r="F5062" s="5">
        <v>429448</v>
      </c>
      <c r="G5062" s="5"/>
    </row>
    <row r="5063" spans="1:7">
      <c r="A5063" s="4">
        <v>5062</v>
      </c>
      <c r="B5063" s="6" t="s">
        <v>6343</v>
      </c>
      <c r="C5063" s="12" t="s">
        <v>3942</v>
      </c>
      <c r="D5063" s="5">
        <v>134000</v>
      </c>
      <c r="E5063" s="5">
        <v>4000000</v>
      </c>
      <c r="F5063" s="5">
        <v>8000000</v>
      </c>
      <c r="G5063" s="5"/>
    </row>
    <row r="5064" spans="1:7">
      <c r="A5064" s="4">
        <v>5063</v>
      </c>
      <c r="B5064" s="6" t="s">
        <v>1473</v>
      </c>
      <c r="C5064" s="12" t="s">
        <v>6344</v>
      </c>
      <c r="D5064" s="5">
        <v>125000</v>
      </c>
      <c r="E5064" s="4">
        <v>0</v>
      </c>
      <c r="F5064" s="4">
        <v>0</v>
      </c>
    </row>
    <row r="5065" spans="1:7">
      <c r="A5065" s="4">
        <v>5064</v>
      </c>
      <c r="B5065" s="6">
        <v>42316</v>
      </c>
      <c r="C5065" s="12" t="s">
        <v>6345</v>
      </c>
      <c r="D5065" s="5">
        <v>125000</v>
      </c>
      <c r="E5065" s="4">
        <v>0</v>
      </c>
      <c r="F5065" s="4">
        <v>0</v>
      </c>
    </row>
    <row r="5066" spans="1:7">
      <c r="A5066" s="4">
        <v>5065</v>
      </c>
      <c r="B5066" s="6" t="s">
        <v>815</v>
      </c>
      <c r="C5066" s="12" t="s">
        <v>6346</v>
      </c>
      <c r="D5066" s="5">
        <v>125000</v>
      </c>
      <c r="E5066" s="4">
        <v>0</v>
      </c>
      <c r="F5066" s="4">
        <v>0</v>
      </c>
    </row>
    <row r="5067" spans="1:7">
      <c r="A5067" s="4">
        <v>5066</v>
      </c>
      <c r="B5067" s="6" t="s">
        <v>963</v>
      </c>
      <c r="C5067" s="12" t="s">
        <v>6347</v>
      </c>
      <c r="D5067" s="5">
        <v>120000</v>
      </c>
      <c r="E5067" s="5">
        <v>1597486</v>
      </c>
      <c r="F5067" s="5">
        <v>3090593</v>
      </c>
      <c r="G5067" s="5"/>
    </row>
    <row r="5068" spans="1:7">
      <c r="A5068" s="4">
        <v>5067</v>
      </c>
      <c r="B5068" s="6" t="s">
        <v>2078</v>
      </c>
      <c r="C5068" s="12" t="s">
        <v>6348</v>
      </c>
      <c r="D5068" s="5">
        <v>120000</v>
      </c>
      <c r="E5068" s="4">
        <v>0</v>
      </c>
      <c r="F5068" s="4">
        <v>0</v>
      </c>
    </row>
    <row r="5069" spans="1:7">
      <c r="A5069" s="4">
        <v>5068</v>
      </c>
      <c r="B5069" s="6" t="s">
        <v>2572</v>
      </c>
      <c r="C5069" s="12" t="s">
        <v>6349</v>
      </c>
      <c r="D5069" s="5">
        <v>120000</v>
      </c>
      <c r="E5069" s="4">
        <v>0</v>
      </c>
      <c r="F5069" s="4">
        <v>0</v>
      </c>
    </row>
    <row r="5070" spans="1:7">
      <c r="A5070" s="4">
        <v>5069</v>
      </c>
      <c r="B5070" s="6" t="s">
        <v>2572</v>
      </c>
      <c r="C5070" s="12" t="s">
        <v>6349</v>
      </c>
      <c r="D5070" s="5">
        <v>120000</v>
      </c>
      <c r="E5070" s="4">
        <v>0</v>
      </c>
      <c r="F5070" s="4">
        <v>0</v>
      </c>
    </row>
    <row r="5071" spans="1:7">
      <c r="A5071" s="4">
        <v>5070</v>
      </c>
      <c r="B5071" s="6" t="s">
        <v>6350</v>
      </c>
      <c r="C5071" s="12" t="s">
        <v>6351</v>
      </c>
      <c r="D5071" s="5">
        <v>120000</v>
      </c>
      <c r="E5071" s="4">
        <v>0</v>
      </c>
      <c r="F5071" s="4">
        <v>0</v>
      </c>
    </row>
    <row r="5072" spans="1:7">
      <c r="A5072" s="4">
        <v>5071</v>
      </c>
      <c r="B5072" s="6">
        <v>24847</v>
      </c>
      <c r="C5072" s="12" t="s">
        <v>5109</v>
      </c>
      <c r="D5072" s="5">
        <v>114000</v>
      </c>
      <c r="E5072" s="5">
        <v>12000000</v>
      </c>
      <c r="F5072" s="5">
        <v>30000000</v>
      </c>
      <c r="G5072" s="5"/>
    </row>
    <row r="5073" spans="1:7">
      <c r="A5073" s="4">
        <v>5072</v>
      </c>
      <c r="B5073" s="6">
        <v>5693</v>
      </c>
      <c r="C5073" s="12" t="s">
        <v>6352</v>
      </c>
      <c r="D5073" s="5">
        <v>110000</v>
      </c>
      <c r="E5073" s="5">
        <v>10000000</v>
      </c>
      <c r="F5073" s="5">
        <v>11000000</v>
      </c>
      <c r="G5073" s="5"/>
    </row>
    <row r="5074" spans="1:7">
      <c r="A5074" s="4">
        <v>5073</v>
      </c>
      <c r="B5074" s="6">
        <v>37690</v>
      </c>
      <c r="C5074" s="12" t="s">
        <v>6353</v>
      </c>
      <c r="D5074" s="5">
        <v>103000</v>
      </c>
      <c r="E5074" s="5">
        <v>16137</v>
      </c>
      <c r="F5074" s="5">
        <v>16137</v>
      </c>
      <c r="G5074" s="5"/>
    </row>
    <row r="5075" spans="1:7">
      <c r="A5075" s="4">
        <v>5074</v>
      </c>
      <c r="B5075" s="6">
        <v>42284</v>
      </c>
      <c r="C5075" s="12" t="s">
        <v>6354</v>
      </c>
      <c r="D5075" s="5">
        <v>100000</v>
      </c>
      <c r="E5075" s="5">
        <v>22764410</v>
      </c>
      <c r="F5075" s="5">
        <v>41753881</v>
      </c>
      <c r="G5075" s="5"/>
    </row>
    <row r="5076" spans="1:7">
      <c r="A5076" s="4">
        <v>5075</v>
      </c>
      <c r="B5076" s="6" t="s">
        <v>667</v>
      </c>
      <c r="C5076" s="12" t="s">
        <v>6355</v>
      </c>
      <c r="D5076" s="5">
        <v>100000</v>
      </c>
      <c r="E5076" s="5">
        <v>10178331</v>
      </c>
      <c r="F5076" s="5">
        <v>10243159</v>
      </c>
      <c r="G5076" s="5"/>
    </row>
    <row r="5077" spans="1:7">
      <c r="A5077" s="4">
        <v>5076</v>
      </c>
      <c r="B5077" s="6">
        <v>28126</v>
      </c>
      <c r="C5077" s="12" t="s">
        <v>6356</v>
      </c>
      <c r="D5077" s="5">
        <v>100000</v>
      </c>
      <c r="E5077" s="5">
        <v>7000000</v>
      </c>
      <c r="F5077" s="5">
        <v>7000000</v>
      </c>
      <c r="G5077" s="5"/>
    </row>
    <row r="5078" spans="1:7">
      <c r="A5078" s="4">
        <v>5077</v>
      </c>
      <c r="B5078" s="6">
        <v>31780</v>
      </c>
      <c r="C5078" s="12" t="s">
        <v>6357</v>
      </c>
      <c r="D5078" s="5">
        <v>100000</v>
      </c>
      <c r="E5078" s="5">
        <v>5228617</v>
      </c>
      <c r="F5078" s="5">
        <v>5228617</v>
      </c>
      <c r="G5078" s="5"/>
    </row>
    <row r="5079" spans="1:7">
      <c r="A5079" s="4">
        <v>5078</v>
      </c>
      <c r="B5079" s="6" t="s">
        <v>6358</v>
      </c>
      <c r="C5079" s="12" t="s">
        <v>6359</v>
      </c>
      <c r="D5079" s="5">
        <v>100000</v>
      </c>
      <c r="E5079" s="5">
        <v>3000000</v>
      </c>
      <c r="F5079" s="5">
        <v>3000000</v>
      </c>
      <c r="G5079" s="5"/>
    </row>
    <row r="5080" spans="1:7">
      <c r="A5080" s="4">
        <v>5079</v>
      </c>
      <c r="B5080" s="6">
        <v>36048</v>
      </c>
      <c r="C5080" s="12" t="s">
        <v>6360</v>
      </c>
      <c r="D5080" s="5">
        <v>100000</v>
      </c>
      <c r="E5080" s="5">
        <v>2652246</v>
      </c>
      <c r="F5080" s="5">
        <v>6121582</v>
      </c>
      <c r="G5080" s="5"/>
    </row>
    <row r="5081" spans="1:7">
      <c r="A5081" s="4">
        <v>5080</v>
      </c>
      <c r="B5081" s="6">
        <v>29499</v>
      </c>
      <c r="C5081" s="12" t="s">
        <v>6361</v>
      </c>
      <c r="D5081" s="5">
        <v>100000</v>
      </c>
      <c r="E5081" s="5">
        <v>287000</v>
      </c>
      <c r="F5081" s="5">
        <v>287000</v>
      </c>
      <c r="G5081" s="5"/>
    </row>
    <row r="5082" spans="1:7">
      <c r="A5082" s="4">
        <v>5081</v>
      </c>
      <c r="B5082" s="6">
        <v>38140</v>
      </c>
      <c r="C5082" s="12" t="s">
        <v>6362</v>
      </c>
      <c r="D5082" s="5">
        <v>100000</v>
      </c>
      <c r="E5082" s="5">
        <v>110536</v>
      </c>
      <c r="F5082" s="5">
        <v>110536</v>
      </c>
      <c r="G5082" s="5"/>
    </row>
    <row r="5083" spans="1:7">
      <c r="A5083" s="4">
        <v>5082</v>
      </c>
      <c r="B5083" s="6" t="s">
        <v>654</v>
      </c>
      <c r="C5083" s="12" t="s">
        <v>6363</v>
      </c>
      <c r="D5083" s="5">
        <v>100000</v>
      </c>
      <c r="E5083" s="5">
        <v>59424</v>
      </c>
      <c r="F5083" s="5">
        <v>59424</v>
      </c>
      <c r="G5083" s="5"/>
    </row>
    <row r="5084" spans="1:7">
      <c r="A5084" s="4">
        <v>5083</v>
      </c>
      <c r="B5084" s="6" t="s">
        <v>6364</v>
      </c>
      <c r="C5084" s="12" t="s">
        <v>6365</v>
      </c>
      <c r="D5084" s="5">
        <v>100000</v>
      </c>
      <c r="E5084" s="5">
        <v>20056</v>
      </c>
      <c r="F5084" s="5">
        <v>20056</v>
      </c>
      <c r="G5084" s="5"/>
    </row>
    <row r="5085" spans="1:7">
      <c r="A5085" s="4">
        <v>5084</v>
      </c>
      <c r="B5085" s="6">
        <v>37145</v>
      </c>
      <c r="C5085" s="12" t="s">
        <v>6366</v>
      </c>
      <c r="D5085" s="5">
        <v>100000</v>
      </c>
      <c r="E5085" s="5">
        <v>1358</v>
      </c>
      <c r="F5085" s="5">
        <v>1358</v>
      </c>
      <c r="G5085" s="5"/>
    </row>
    <row r="5086" spans="1:7">
      <c r="A5086" s="4">
        <v>5085</v>
      </c>
      <c r="B5086" s="6" t="s">
        <v>75</v>
      </c>
      <c r="C5086" s="12" t="s">
        <v>6367</v>
      </c>
      <c r="D5086" s="5">
        <v>100000</v>
      </c>
      <c r="E5086" s="4">
        <v>0</v>
      </c>
      <c r="F5086" s="4">
        <v>0</v>
      </c>
    </row>
    <row r="5087" spans="1:7">
      <c r="A5087" s="4">
        <v>5086</v>
      </c>
      <c r="B5087" s="6" t="s">
        <v>1976</v>
      </c>
      <c r="C5087" s="12" t="s">
        <v>6368</v>
      </c>
      <c r="D5087" s="5">
        <v>100000</v>
      </c>
      <c r="E5087" s="4">
        <v>0</v>
      </c>
      <c r="F5087" s="4">
        <v>0</v>
      </c>
    </row>
    <row r="5088" spans="1:7">
      <c r="A5088" s="4">
        <v>5087</v>
      </c>
      <c r="B5088" s="6" t="s">
        <v>2489</v>
      </c>
      <c r="C5088" s="12" t="s">
        <v>6369</v>
      </c>
      <c r="D5088" s="5">
        <v>100000</v>
      </c>
      <c r="E5088" s="4">
        <v>0</v>
      </c>
      <c r="F5088" s="4">
        <v>0</v>
      </c>
    </row>
    <row r="5089" spans="1:7">
      <c r="A5089" s="4">
        <v>5088</v>
      </c>
      <c r="B5089" s="6" t="s">
        <v>2669</v>
      </c>
      <c r="C5089" s="12" t="s">
        <v>6370</v>
      </c>
      <c r="D5089" s="5">
        <v>100000</v>
      </c>
      <c r="E5089" s="4">
        <v>0</v>
      </c>
      <c r="F5089" s="4">
        <v>0</v>
      </c>
    </row>
    <row r="5090" spans="1:7">
      <c r="A5090" s="4">
        <v>5089</v>
      </c>
      <c r="B5090" s="6" t="s">
        <v>815</v>
      </c>
      <c r="C5090" s="12" t="s">
        <v>6371</v>
      </c>
      <c r="D5090" s="5">
        <v>100000</v>
      </c>
      <c r="E5090" s="4">
        <v>0</v>
      </c>
      <c r="F5090" s="4">
        <v>0</v>
      </c>
    </row>
    <row r="5091" spans="1:7">
      <c r="A5091" s="4">
        <v>5090</v>
      </c>
      <c r="B5091" s="6" t="s">
        <v>6372</v>
      </c>
      <c r="C5091" s="12" t="s">
        <v>6373</v>
      </c>
      <c r="D5091" s="5">
        <v>100000</v>
      </c>
      <c r="E5091" s="4">
        <v>0</v>
      </c>
      <c r="F5091" s="4">
        <v>0</v>
      </c>
    </row>
    <row r="5092" spans="1:7">
      <c r="A5092" s="4">
        <v>5091</v>
      </c>
      <c r="B5092" s="6">
        <v>42288</v>
      </c>
      <c r="C5092" s="12" t="s">
        <v>6374</v>
      </c>
      <c r="D5092" s="5">
        <v>100000</v>
      </c>
      <c r="E5092" s="4">
        <v>0</v>
      </c>
      <c r="F5092" s="4">
        <v>0</v>
      </c>
    </row>
    <row r="5093" spans="1:7">
      <c r="A5093" s="4">
        <v>5092</v>
      </c>
      <c r="B5093" s="6">
        <v>42192</v>
      </c>
      <c r="C5093" s="12" t="s">
        <v>6375</v>
      </c>
      <c r="D5093" s="5">
        <v>100000</v>
      </c>
      <c r="E5093" s="4">
        <v>0</v>
      </c>
      <c r="F5093" s="4">
        <v>0</v>
      </c>
    </row>
    <row r="5094" spans="1:7">
      <c r="A5094" s="4">
        <v>5093</v>
      </c>
      <c r="B5094" s="6" t="s">
        <v>6376</v>
      </c>
      <c r="C5094" s="12" t="s">
        <v>3633</v>
      </c>
      <c r="D5094" s="5">
        <v>87000</v>
      </c>
      <c r="E5094" s="5">
        <v>3100000</v>
      </c>
      <c r="F5094" s="5">
        <v>3100000</v>
      </c>
      <c r="G5094" s="5"/>
    </row>
    <row r="5095" spans="1:7">
      <c r="A5095" s="4">
        <v>5094</v>
      </c>
      <c r="B5095" s="6" t="s">
        <v>319</v>
      </c>
      <c r="C5095" s="12" t="s">
        <v>6377</v>
      </c>
      <c r="D5095" s="5">
        <v>75000</v>
      </c>
      <c r="E5095" s="5">
        <v>8799</v>
      </c>
      <c r="F5095" s="5">
        <v>8799</v>
      </c>
      <c r="G5095" s="5"/>
    </row>
    <row r="5096" spans="1:7">
      <c r="A5096" s="4">
        <v>5095</v>
      </c>
      <c r="B5096" s="6" t="s">
        <v>5101</v>
      </c>
      <c r="C5096" s="12" t="s">
        <v>6378</v>
      </c>
      <c r="D5096" s="5">
        <v>75000</v>
      </c>
      <c r="E5096" s="4">
        <v>0</v>
      </c>
      <c r="F5096" s="4">
        <v>0</v>
      </c>
    </row>
    <row r="5097" spans="1:7">
      <c r="A5097" s="4">
        <v>5096</v>
      </c>
      <c r="B5097" s="6" t="s">
        <v>512</v>
      </c>
      <c r="C5097" s="12" t="s">
        <v>6379</v>
      </c>
      <c r="D5097" s="5">
        <v>70000</v>
      </c>
      <c r="E5097" s="5">
        <v>30312</v>
      </c>
      <c r="F5097" s="5">
        <v>30312</v>
      </c>
      <c r="G5097" s="5"/>
    </row>
    <row r="5098" spans="1:7">
      <c r="A5098" s="4">
        <v>5097</v>
      </c>
      <c r="B5098" s="6" t="s">
        <v>2723</v>
      </c>
      <c r="C5098" s="12" t="s">
        <v>6380</v>
      </c>
      <c r="D5098" s="5">
        <v>70000</v>
      </c>
      <c r="E5098" s="5">
        <v>4930</v>
      </c>
      <c r="F5098" s="5">
        <v>4930</v>
      </c>
      <c r="G5098" s="5"/>
    </row>
    <row r="5099" spans="1:7">
      <c r="A5099" s="4">
        <v>5098</v>
      </c>
      <c r="B5099" s="6" t="s">
        <v>3843</v>
      </c>
      <c r="C5099" s="12" t="s">
        <v>6381</v>
      </c>
      <c r="D5099" s="5">
        <v>70000</v>
      </c>
      <c r="E5099" s="4">
        <v>0</v>
      </c>
      <c r="F5099" s="5">
        <v>8555</v>
      </c>
      <c r="G5099" s="5"/>
    </row>
    <row r="5100" spans="1:7">
      <c r="A5100" s="4">
        <v>5099</v>
      </c>
      <c r="B5100" s="6">
        <v>36075</v>
      </c>
      <c r="C5100" s="12" t="s">
        <v>6382</v>
      </c>
      <c r="D5100" s="5">
        <v>68000</v>
      </c>
      <c r="E5100" s="5">
        <v>3221152</v>
      </c>
      <c r="F5100" s="5">
        <v>4678513</v>
      </c>
      <c r="G5100" s="5"/>
    </row>
    <row r="5101" spans="1:7">
      <c r="A5101" s="4">
        <v>5100</v>
      </c>
      <c r="B5101" s="6" t="s">
        <v>6383</v>
      </c>
      <c r="C5101" s="12" t="s">
        <v>6384</v>
      </c>
      <c r="D5101" s="5">
        <v>68000</v>
      </c>
      <c r="E5101" s="5">
        <v>33598</v>
      </c>
      <c r="F5101" s="5">
        <v>33598</v>
      </c>
      <c r="G5101" s="5"/>
    </row>
    <row r="5102" spans="1:7">
      <c r="A5102" s="4">
        <v>5101</v>
      </c>
      <c r="B5102" s="6" t="s">
        <v>1889</v>
      </c>
      <c r="C5102" s="12" t="s">
        <v>6385</v>
      </c>
      <c r="D5102" s="5">
        <v>66000</v>
      </c>
      <c r="E5102" s="5">
        <v>541636</v>
      </c>
      <c r="F5102" s="5">
        <v>602920</v>
      </c>
      <c r="G5102" s="5"/>
    </row>
    <row r="5103" spans="1:7">
      <c r="A5103" s="4">
        <v>5102</v>
      </c>
      <c r="B5103" s="6">
        <v>38173</v>
      </c>
      <c r="C5103" s="12" t="s">
        <v>6386</v>
      </c>
      <c r="D5103" s="5">
        <v>65000</v>
      </c>
      <c r="E5103" s="5">
        <v>11529368</v>
      </c>
      <c r="F5103" s="5">
        <v>22233808</v>
      </c>
      <c r="G5103" s="5"/>
    </row>
    <row r="5104" spans="1:7">
      <c r="A5104" s="4">
        <v>5103</v>
      </c>
      <c r="B5104" s="6" t="s">
        <v>1477</v>
      </c>
      <c r="C5104" s="12" t="s">
        <v>6387</v>
      </c>
      <c r="D5104" s="5">
        <v>60000</v>
      </c>
      <c r="E5104" s="5">
        <v>4917</v>
      </c>
      <c r="F5104" s="5">
        <v>4917</v>
      </c>
      <c r="G5104" s="5"/>
    </row>
    <row r="5105" spans="1:7">
      <c r="A5105" s="4">
        <v>5104</v>
      </c>
      <c r="B5105" s="6" t="s">
        <v>1742</v>
      </c>
      <c r="C5105" s="12" t="s">
        <v>6388</v>
      </c>
      <c r="D5105" s="5">
        <v>60000</v>
      </c>
      <c r="E5105" s="4">
        <v>0</v>
      </c>
      <c r="F5105" s="4">
        <v>0</v>
      </c>
    </row>
    <row r="5106" spans="1:7">
      <c r="A5106" s="4">
        <v>5105</v>
      </c>
      <c r="B5106" s="6" t="s">
        <v>828</v>
      </c>
      <c r="C5106" s="12" t="s">
        <v>6389</v>
      </c>
      <c r="D5106" s="5">
        <v>60000</v>
      </c>
      <c r="E5106" s="4">
        <v>0</v>
      </c>
      <c r="F5106" s="4">
        <v>0</v>
      </c>
    </row>
    <row r="5107" spans="1:7">
      <c r="A5107" s="4">
        <v>5106</v>
      </c>
      <c r="B5107" s="6" t="s">
        <v>5993</v>
      </c>
      <c r="C5107" s="12" t="s">
        <v>6390</v>
      </c>
      <c r="D5107" s="5">
        <v>60000</v>
      </c>
      <c r="E5107" s="4">
        <v>0</v>
      </c>
      <c r="F5107" s="4">
        <v>0</v>
      </c>
    </row>
    <row r="5108" spans="1:7">
      <c r="A5108" s="4">
        <v>5107</v>
      </c>
      <c r="B5108" s="6">
        <v>41374</v>
      </c>
      <c r="C5108" s="12" t="s">
        <v>6391</v>
      </c>
      <c r="D5108" s="5">
        <v>55000</v>
      </c>
      <c r="E5108" s="4">
        <v>0</v>
      </c>
      <c r="F5108" s="4">
        <v>0</v>
      </c>
    </row>
    <row r="5109" spans="1:7">
      <c r="A5109" s="4">
        <v>5108</v>
      </c>
      <c r="B5109" s="6">
        <v>34950</v>
      </c>
      <c r="C5109" s="12" t="s">
        <v>6392</v>
      </c>
      <c r="D5109" s="5">
        <v>50000</v>
      </c>
      <c r="E5109" s="5">
        <v>10426506</v>
      </c>
      <c r="F5109" s="5">
        <v>10426506</v>
      </c>
      <c r="G5109" s="5"/>
    </row>
    <row r="5110" spans="1:7">
      <c r="A5110" s="4">
        <v>5109</v>
      </c>
      <c r="B5110" s="6" t="s">
        <v>677</v>
      </c>
      <c r="C5110" s="12" t="s">
        <v>6393</v>
      </c>
      <c r="D5110" s="5">
        <v>50000</v>
      </c>
      <c r="E5110" s="5">
        <v>2335352</v>
      </c>
      <c r="F5110" s="5">
        <v>2335352</v>
      </c>
      <c r="G5110" s="5"/>
    </row>
    <row r="5111" spans="1:7">
      <c r="A5111" s="4">
        <v>5110</v>
      </c>
      <c r="B5111" s="6">
        <v>40523</v>
      </c>
      <c r="C5111" s="12" t="s">
        <v>6394</v>
      </c>
      <c r="D5111" s="5">
        <v>50000</v>
      </c>
      <c r="E5111" s="5">
        <v>391674</v>
      </c>
      <c r="F5111" s="5">
        <v>424149</v>
      </c>
      <c r="G5111" s="5"/>
    </row>
    <row r="5112" spans="1:7">
      <c r="A5112" s="4">
        <v>5111</v>
      </c>
      <c r="B5112" s="6" t="s">
        <v>1825</v>
      </c>
      <c r="C5112" s="12" t="s">
        <v>6395</v>
      </c>
      <c r="D5112" s="5">
        <v>50000</v>
      </c>
      <c r="E5112" s="5">
        <v>251150</v>
      </c>
      <c r="F5112" s="5">
        <v>406299</v>
      </c>
      <c r="G5112" s="5"/>
    </row>
    <row r="5113" spans="1:7">
      <c r="A5113" s="4">
        <v>5112</v>
      </c>
      <c r="B5113" s="6" t="s">
        <v>217</v>
      </c>
      <c r="C5113" s="12" t="s">
        <v>6396</v>
      </c>
      <c r="D5113" s="5">
        <v>50000</v>
      </c>
      <c r="E5113" s="5">
        <v>8374</v>
      </c>
      <c r="F5113" s="5">
        <v>8374</v>
      </c>
      <c r="G5113" s="5"/>
    </row>
    <row r="5114" spans="1:7">
      <c r="A5114" s="4">
        <v>5113</v>
      </c>
      <c r="B5114" s="6" t="s">
        <v>2045</v>
      </c>
      <c r="C5114" s="12" t="s">
        <v>6397</v>
      </c>
      <c r="D5114" s="5">
        <v>50000</v>
      </c>
      <c r="E5114" s="4">
        <v>0</v>
      </c>
      <c r="F5114" s="4">
        <v>0</v>
      </c>
    </row>
    <row r="5115" spans="1:7">
      <c r="A5115" s="4">
        <v>5114</v>
      </c>
      <c r="B5115" s="6" t="s">
        <v>3757</v>
      </c>
      <c r="C5115" s="12" t="s">
        <v>6398</v>
      </c>
      <c r="D5115" s="5">
        <v>50000</v>
      </c>
      <c r="E5115" s="4">
        <v>0</v>
      </c>
      <c r="F5115" s="4">
        <v>0</v>
      </c>
    </row>
    <row r="5116" spans="1:7">
      <c r="A5116" s="4">
        <v>5115</v>
      </c>
      <c r="B5116" s="6">
        <v>42102</v>
      </c>
      <c r="C5116" s="12" t="s">
        <v>6399</v>
      </c>
      <c r="D5116" s="5">
        <v>50000</v>
      </c>
      <c r="E5116" s="4">
        <v>0</v>
      </c>
      <c r="F5116" s="4">
        <v>0</v>
      </c>
    </row>
    <row r="5117" spans="1:7">
      <c r="A5117" s="4">
        <v>5116</v>
      </c>
      <c r="B5117" s="6">
        <v>42013</v>
      </c>
      <c r="C5117" s="12" t="s">
        <v>6400</v>
      </c>
      <c r="D5117" s="5">
        <v>50000</v>
      </c>
      <c r="E5117" s="4">
        <v>0</v>
      </c>
      <c r="F5117" s="4">
        <v>0</v>
      </c>
    </row>
    <row r="5118" spans="1:7">
      <c r="A5118" s="4">
        <v>5117</v>
      </c>
      <c r="B5118" s="6" t="s">
        <v>1976</v>
      </c>
      <c r="C5118" s="12" t="s">
        <v>6401</v>
      </c>
      <c r="D5118" s="5">
        <v>50000</v>
      </c>
      <c r="E5118" s="4">
        <v>0</v>
      </c>
      <c r="F5118" s="4">
        <v>0</v>
      </c>
    </row>
    <row r="5119" spans="1:7">
      <c r="A5119" s="4">
        <v>5118</v>
      </c>
      <c r="B5119" s="6" t="s">
        <v>2790</v>
      </c>
      <c r="C5119" s="12" t="s">
        <v>6402</v>
      </c>
      <c r="D5119" s="5">
        <v>45000</v>
      </c>
      <c r="E5119" s="4">
        <v>0</v>
      </c>
      <c r="F5119" s="4">
        <v>0</v>
      </c>
    </row>
    <row r="5120" spans="1:7">
      <c r="A5120" s="4">
        <v>5119</v>
      </c>
      <c r="B5120" s="6" t="s">
        <v>1085</v>
      </c>
      <c r="C5120" s="12" t="s">
        <v>6403</v>
      </c>
      <c r="D5120" s="5">
        <v>42000</v>
      </c>
      <c r="E5120" s="5">
        <v>241816</v>
      </c>
      <c r="F5120" s="5">
        <v>342722</v>
      </c>
      <c r="G5120" s="5"/>
    </row>
    <row r="5121" spans="1:7">
      <c r="A5121" s="4">
        <v>5120</v>
      </c>
      <c r="B5121" s="6" t="s">
        <v>87</v>
      </c>
      <c r="C5121" s="12" t="s">
        <v>6404</v>
      </c>
      <c r="D5121" s="5">
        <v>42000</v>
      </c>
      <c r="E5121" s="4">
        <v>0</v>
      </c>
      <c r="F5121" s="4">
        <v>0</v>
      </c>
    </row>
    <row r="5122" spans="1:7">
      <c r="A5122" s="4">
        <v>5121</v>
      </c>
      <c r="B5122" s="6" t="s">
        <v>1904</v>
      </c>
      <c r="C5122" s="12" t="s">
        <v>6405</v>
      </c>
      <c r="D5122" s="5">
        <v>40000</v>
      </c>
      <c r="E5122" s="5">
        <v>277233</v>
      </c>
      <c r="F5122" s="5">
        <v>277233</v>
      </c>
      <c r="G5122" s="5"/>
    </row>
    <row r="5123" spans="1:7">
      <c r="A5123" s="4">
        <v>5122</v>
      </c>
      <c r="B5123" s="6">
        <v>40515</v>
      </c>
      <c r="C5123" s="12" t="s">
        <v>6406</v>
      </c>
      <c r="D5123" s="5">
        <v>40000</v>
      </c>
      <c r="E5123" s="5">
        <v>25572</v>
      </c>
      <c r="F5123" s="5">
        <v>25572</v>
      </c>
      <c r="G5123" s="5"/>
    </row>
    <row r="5124" spans="1:7">
      <c r="A5124" s="4">
        <v>5123</v>
      </c>
      <c r="B5124" s="6">
        <v>40849</v>
      </c>
      <c r="C5124" s="12" t="s">
        <v>6407</v>
      </c>
      <c r="D5124" s="5">
        <v>40000</v>
      </c>
      <c r="E5124" s="5">
        <v>3632</v>
      </c>
      <c r="F5124" s="5">
        <v>3632</v>
      </c>
      <c r="G5124" s="5"/>
    </row>
    <row r="5125" spans="1:7">
      <c r="A5125" s="4">
        <v>5124</v>
      </c>
      <c r="B5125" s="6">
        <v>33245</v>
      </c>
      <c r="C5125" s="12" t="s">
        <v>6408</v>
      </c>
      <c r="D5125" s="5">
        <v>35000</v>
      </c>
      <c r="E5125" s="5">
        <v>321952</v>
      </c>
      <c r="F5125" s="5">
        <v>321952</v>
      </c>
      <c r="G5125" s="5"/>
    </row>
    <row r="5126" spans="1:7">
      <c r="A5126" s="4">
        <v>5125</v>
      </c>
      <c r="B5126" s="6" t="s">
        <v>2790</v>
      </c>
      <c r="C5126" s="12" t="s">
        <v>6409</v>
      </c>
      <c r="D5126" s="5">
        <v>35000</v>
      </c>
      <c r="E5126" s="4">
        <v>0</v>
      </c>
      <c r="F5126" s="4">
        <v>0</v>
      </c>
    </row>
    <row r="5127" spans="1:7">
      <c r="A5127" s="4">
        <v>5126</v>
      </c>
      <c r="B5127" s="6" t="s">
        <v>1976</v>
      </c>
      <c r="C5127" s="12" t="s">
        <v>6410</v>
      </c>
      <c r="D5127" s="5">
        <v>35000</v>
      </c>
      <c r="E5127" s="4">
        <v>0</v>
      </c>
      <c r="F5127" s="4">
        <v>0</v>
      </c>
    </row>
    <row r="5128" spans="1:7">
      <c r="A5128" s="4">
        <v>5127</v>
      </c>
      <c r="B5128" s="6" t="s">
        <v>45</v>
      </c>
      <c r="C5128" s="12" t="s">
        <v>6411</v>
      </c>
      <c r="D5128" s="5">
        <v>30000</v>
      </c>
      <c r="E5128" s="5">
        <v>243768</v>
      </c>
      <c r="F5128" s="5">
        <v>243768</v>
      </c>
      <c r="G5128" s="5"/>
    </row>
    <row r="5129" spans="1:7">
      <c r="A5129" s="4">
        <v>5128</v>
      </c>
      <c r="B5129" s="6">
        <v>38726</v>
      </c>
      <c r="C5129" s="12" t="s">
        <v>6412</v>
      </c>
      <c r="D5129" s="5">
        <v>30000</v>
      </c>
      <c r="E5129" s="5">
        <v>103509</v>
      </c>
      <c r="F5129" s="5">
        <v>103509</v>
      </c>
      <c r="G5129" s="5"/>
    </row>
    <row r="5130" spans="1:7">
      <c r="A5130" s="4">
        <v>5129</v>
      </c>
      <c r="B5130" s="6" t="s">
        <v>1229</v>
      </c>
      <c r="C5130" s="12" t="s">
        <v>6413</v>
      </c>
      <c r="D5130" s="5">
        <v>30000</v>
      </c>
      <c r="E5130" s="5">
        <v>77070</v>
      </c>
      <c r="F5130" s="5">
        <v>82698</v>
      </c>
      <c r="G5130" s="5"/>
    </row>
    <row r="5131" spans="1:7">
      <c r="A5131" s="4">
        <v>5130</v>
      </c>
      <c r="B5131" s="6" t="s">
        <v>1136</v>
      </c>
      <c r="C5131" s="12" t="s">
        <v>6414</v>
      </c>
      <c r="D5131" s="5">
        <v>30000</v>
      </c>
      <c r="E5131" s="5">
        <v>9812</v>
      </c>
      <c r="F5131" s="5">
        <v>9812</v>
      </c>
      <c r="G5131" s="5"/>
    </row>
    <row r="5132" spans="1:7">
      <c r="A5132" s="4">
        <v>5131</v>
      </c>
      <c r="B5132" s="6" t="s">
        <v>2489</v>
      </c>
      <c r="C5132" s="12" t="s">
        <v>6415</v>
      </c>
      <c r="D5132" s="5">
        <v>30000</v>
      </c>
      <c r="E5132" s="4">
        <v>0</v>
      </c>
      <c r="F5132" s="4">
        <v>0</v>
      </c>
    </row>
    <row r="5133" spans="1:7">
      <c r="A5133" s="4">
        <v>5132</v>
      </c>
      <c r="B5133" s="6" t="s">
        <v>6416</v>
      </c>
      <c r="C5133" s="12" t="s">
        <v>6417</v>
      </c>
      <c r="D5133" s="5">
        <v>27000</v>
      </c>
      <c r="E5133" s="5">
        <v>3073428</v>
      </c>
      <c r="F5133" s="5">
        <v>3894240</v>
      </c>
      <c r="G5133" s="5"/>
    </row>
    <row r="5134" spans="1:7">
      <c r="A5134" s="4">
        <v>5133</v>
      </c>
      <c r="B5134" s="6" t="s">
        <v>1650</v>
      </c>
      <c r="C5134" s="12" t="s">
        <v>6418</v>
      </c>
      <c r="D5134" s="5">
        <v>27000</v>
      </c>
      <c r="E5134" s="5">
        <v>8231</v>
      </c>
      <c r="F5134" s="5">
        <v>8231</v>
      </c>
      <c r="G5134" s="5"/>
    </row>
    <row r="5135" spans="1:7">
      <c r="A5135" s="4">
        <v>5134</v>
      </c>
      <c r="B5135" s="6" t="s">
        <v>6419</v>
      </c>
      <c r="C5135" s="12" t="s">
        <v>6420</v>
      </c>
      <c r="D5135" s="5">
        <v>25000</v>
      </c>
      <c r="E5135" s="5">
        <v>45000000</v>
      </c>
      <c r="F5135" s="5">
        <v>45000000</v>
      </c>
      <c r="G5135" s="5"/>
    </row>
    <row r="5136" spans="1:7">
      <c r="A5136" s="4">
        <v>5135</v>
      </c>
      <c r="B5136" s="6">
        <v>35438</v>
      </c>
      <c r="C5136" s="12" t="s">
        <v>6421</v>
      </c>
      <c r="D5136" s="5">
        <v>25000</v>
      </c>
      <c r="E5136" s="5">
        <v>2883661</v>
      </c>
      <c r="F5136" s="5">
        <v>2883661</v>
      </c>
      <c r="G5136" s="5"/>
    </row>
    <row r="5137" spans="1:7">
      <c r="A5137" s="4">
        <v>5136</v>
      </c>
      <c r="B5137" s="6" t="s">
        <v>1245</v>
      </c>
      <c r="C5137" s="12" t="s">
        <v>6422</v>
      </c>
      <c r="D5137" s="5">
        <v>25000</v>
      </c>
      <c r="E5137" s="5">
        <v>195043</v>
      </c>
      <c r="F5137" s="5">
        <v>195043</v>
      </c>
      <c r="G5137" s="5"/>
    </row>
    <row r="5138" spans="1:7">
      <c r="A5138" s="4">
        <v>5137</v>
      </c>
      <c r="B5138" s="6">
        <v>42013</v>
      </c>
      <c r="C5138" s="12" t="s">
        <v>6423</v>
      </c>
      <c r="D5138" s="5">
        <v>25000</v>
      </c>
      <c r="E5138" s="4">
        <v>0</v>
      </c>
      <c r="F5138" s="5">
        <v>2322</v>
      </c>
      <c r="G5138" s="5"/>
    </row>
    <row r="5139" spans="1:7">
      <c r="A5139" s="4">
        <v>5138</v>
      </c>
      <c r="B5139" s="6" t="s">
        <v>883</v>
      </c>
      <c r="C5139" s="12" t="s">
        <v>6424</v>
      </c>
      <c r="D5139" s="5">
        <v>25000</v>
      </c>
      <c r="E5139" s="4">
        <v>0</v>
      </c>
      <c r="F5139" s="4">
        <v>0</v>
      </c>
    </row>
    <row r="5140" spans="1:7">
      <c r="A5140" s="4">
        <v>5139</v>
      </c>
      <c r="B5140" s="6" t="s">
        <v>5658</v>
      </c>
      <c r="C5140" s="12" t="s">
        <v>6425</v>
      </c>
      <c r="D5140" s="5">
        <v>25000</v>
      </c>
      <c r="E5140" s="4">
        <v>0</v>
      </c>
      <c r="F5140" s="4">
        <v>0</v>
      </c>
    </row>
    <row r="5141" spans="1:7">
      <c r="A5141" s="4">
        <v>5140</v>
      </c>
      <c r="B5141" s="6">
        <v>42016</v>
      </c>
      <c r="C5141" s="12" t="s">
        <v>6426</v>
      </c>
      <c r="D5141" s="5">
        <v>25000</v>
      </c>
      <c r="E5141" s="4">
        <v>0</v>
      </c>
      <c r="F5141" s="4">
        <v>0</v>
      </c>
    </row>
    <row r="5142" spans="1:7">
      <c r="A5142" s="4">
        <v>5141</v>
      </c>
      <c r="B5142" s="6">
        <v>33246</v>
      </c>
      <c r="C5142" s="12" t="s">
        <v>6427</v>
      </c>
      <c r="D5142" s="5">
        <v>23000</v>
      </c>
      <c r="E5142" s="5">
        <v>1227508</v>
      </c>
      <c r="F5142" s="5">
        <v>1227508</v>
      </c>
      <c r="G5142" s="5"/>
    </row>
    <row r="5143" spans="1:7">
      <c r="A5143" s="4">
        <v>5142</v>
      </c>
      <c r="B5143" s="6" t="s">
        <v>1976</v>
      </c>
      <c r="C5143" s="12" t="s">
        <v>6428</v>
      </c>
      <c r="D5143" s="5">
        <v>22000</v>
      </c>
      <c r="E5143" s="4">
        <v>0</v>
      </c>
      <c r="F5143" s="4">
        <v>0</v>
      </c>
    </row>
    <row r="5144" spans="1:7">
      <c r="A5144" s="4">
        <v>5143</v>
      </c>
      <c r="B5144" s="6" t="s">
        <v>2491</v>
      </c>
      <c r="C5144" s="12" t="s">
        <v>6429</v>
      </c>
      <c r="D5144" s="5">
        <v>20000</v>
      </c>
      <c r="E5144" s="4">
        <v>0</v>
      </c>
      <c r="F5144" s="4">
        <v>0</v>
      </c>
    </row>
    <row r="5145" spans="1:7">
      <c r="A5145" s="4">
        <v>5144</v>
      </c>
      <c r="B5145" s="6">
        <v>41365</v>
      </c>
      <c r="C5145" s="12" t="s">
        <v>6430</v>
      </c>
      <c r="D5145" s="5">
        <v>20000</v>
      </c>
      <c r="E5145" s="4">
        <v>0</v>
      </c>
      <c r="F5145" s="4">
        <v>0</v>
      </c>
    </row>
    <row r="5146" spans="1:7">
      <c r="A5146" s="4">
        <v>5145</v>
      </c>
      <c r="B5146" s="6" t="s">
        <v>5658</v>
      </c>
      <c r="C5146" s="12" t="s">
        <v>6431</v>
      </c>
      <c r="D5146" s="5">
        <v>20000</v>
      </c>
      <c r="E5146" s="4">
        <v>0</v>
      </c>
      <c r="F5146" s="4">
        <v>0</v>
      </c>
    </row>
    <row r="5147" spans="1:7">
      <c r="A5147" s="4">
        <v>5146</v>
      </c>
      <c r="B5147" s="6" t="s">
        <v>3515</v>
      </c>
      <c r="C5147" s="12" t="s">
        <v>6432</v>
      </c>
      <c r="D5147" s="5">
        <v>17300</v>
      </c>
      <c r="E5147" s="4">
        <v>0</v>
      </c>
      <c r="F5147" s="4">
        <v>0</v>
      </c>
    </row>
    <row r="5148" spans="1:7">
      <c r="A5148" s="4">
        <v>5147</v>
      </c>
      <c r="B5148" s="6">
        <v>38754</v>
      </c>
      <c r="C5148" s="12" t="s">
        <v>6433</v>
      </c>
      <c r="D5148" s="5">
        <v>15000</v>
      </c>
      <c r="E5148" s="5">
        <v>194523</v>
      </c>
      <c r="F5148" s="5">
        <v>195254</v>
      </c>
      <c r="G5148" s="5"/>
    </row>
    <row r="5149" spans="1:7">
      <c r="A5149" s="4">
        <v>5148</v>
      </c>
      <c r="B5149" s="6">
        <v>40213</v>
      </c>
      <c r="C5149" s="12" t="s">
        <v>6434</v>
      </c>
      <c r="D5149" s="5">
        <v>15000</v>
      </c>
      <c r="E5149" s="5">
        <v>115592</v>
      </c>
      <c r="F5149" s="5">
        <v>115592</v>
      </c>
      <c r="G5149" s="5"/>
    </row>
    <row r="5150" spans="1:7">
      <c r="A5150" s="4">
        <v>5149</v>
      </c>
      <c r="B5150" s="6" t="s">
        <v>1976</v>
      </c>
      <c r="C5150" s="12" t="s">
        <v>6435</v>
      </c>
      <c r="D5150" s="5">
        <v>15000</v>
      </c>
      <c r="E5150" s="4">
        <v>0</v>
      </c>
      <c r="F5150" s="4">
        <v>0</v>
      </c>
    </row>
    <row r="5151" spans="1:7">
      <c r="A5151" s="4">
        <v>5150</v>
      </c>
      <c r="B5151" s="6">
        <v>35738</v>
      </c>
      <c r="C5151" s="12" t="s">
        <v>6436</v>
      </c>
      <c r="D5151" s="5">
        <v>12000</v>
      </c>
      <c r="E5151" s="5">
        <v>413802</v>
      </c>
      <c r="F5151" s="5">
        <v>413802</v>
      </c>
      <c r="G5151" s="5"/>
    </row>
    <row r="5152" spans="1:7">
      <c r="A5152" s="4">
        <v>5151</v>
      </c>
      <c r="B5152" s="6" t="s">
        <v>1316</v>
      </c>
      <c r="C5152" s="12" t="s">
        <v>6437</v>
      </c>
      <c r="D5152" s="5">
        <v>12000</v>
      </c>
      <c r="E5152" s="5">
        <v>1336</v>
      </c>
      <c r="F5152" s="5">
        <v>1336</v>
      </c>
      <c r="G5152" s="5"/>
    </row>
    <row r="5153" spans="1:7">
      <c r="A5153" s="4">
        <v>5152</v>
      </c>
      <c r="B5153" s="6" t="s">
        <v>2572</v>
      </c>
      <c r="C5153" s="12" t="s">
        <v>6438</v>
      </c>
      <c r="D5153" s="5">
        <v>12000</v>
      </c>
      <c r="E5153" s="4">
        <v>0</v>
      </c>
      <c r="F5153" s="4">
        <v>0</v>
      </c>
    </row>
    <row r="5154" spans="1:7">
      <c r="A5154" s="4">
        <v>5153</v>
      </c>
      <c r="B5154" s="6">
        <v>37137</v>
      </c>
      <c r="C5154" s="12" t="s">
        <v>6439</v>
      </c>
      <c r="D5154" s="5">
        <v>10000</v>
      </c>
      <c r="E5154" s="5">
        <v>673780</v>
      </c>
      <c r="F5154" s="5">
        <v>673780</v>
      </c>
      <c r="G5154" s="5"/>
    </row>
    <row r="5155" spans="1:7">
      <c r="A5155" s="4">
        <v>5154</v>
      </c>
      <c r="B5155" s="6" t="s">
        <v>1316</v>
      </c>
      <c r="C5155" s="12" t="s">
        <v>6440</v>
      </c>
      <c r="D5155" s="5">
        <v>10000</v>
      </c>
      <c r="E5155" s="5">
        <v>138711</v>
      </c>
      <c r="F5155" s="5">
        <v>138711</v>
      </c>
      <c r="G5155" s="5"/>
    </row>
    <row r="5156" spans="1:7">
      <c r="A5156" s="4">
        <v>5155</v>
      </c>
      <c r="B5156" s="6">
        <v>37049</v>
      </c>
      <c r="C5156" s="12" t="s">
        <v>6441</v>
      </c>
      <c r="D5156" s="5">
        <v>10000</v>
      </c>
      <c r="E5156" s="5">
        <v>94596</v>
      </c>
      <c r="F5156" s="5">
        <v>94596</v>
      </c>
      <c r="G5156" s="5"/>
    </row>
    <row r="5157" spans="1:7">
      <c r="A5157" s="4">
        <v>5156</v>
      </c>
      <c r="B5157" s="6" t="s">
        <v>358</v>
      </c>
      <c r="C5157" s="12" t="s">
        <v>6442</v>
      </c>
      <c r="D5157" s="5">
        <v>10000</v>
      </c>
      <c r="E5157" s="5">
        <v>1987</v>
      </c>
      <c r="F5157" s="5">
        <v>1987</v>
      </c>
      <c r="G5157" s="5"/>
    </row>
    <row r="5158" spans="1:7">
      <c r="A5158" s="4">
        <v>5157</v>
      </c>
      <c r="B5158" s="6">
        <v>35068</v>
      </c>
      <c r="C5158" s="12" t="s">
        <v>6443</v>
      </c>
      <c r="D5158" s="5">
        <v>10000</v>
      </c>
      <c r="E5158" s="4">
        <v>527</v>
      </c>
      <c r="F5158" s="4">
        <v>527</v>
      </c>
    </row>
    <row r="5159" spans="1:7">
      <c r="A5159" s="4">
        <v>5158</v>
      </c>
      <c r="B5159" s="6" t="s">
        <v>6444</v>
      </c>
      <c r="C5159" s="12" t="s">
        <v>6445</v>
      </c>
      <c r="D5159" s="5">
        <v>10000</v>
      </c>
      <c r="E5159" s="4">
        <v>401</v>
      </c>
      <c r="F5159" s="4">
        <v>401</v>
      </c>
    </row>
    <row r="5160" spans="1:7">
      <c r="A5160" s="4">
        <v>5159</v>
      </c>
      <c r="B5160" s="6" t="s">
        <v>4354</v>
      </c>
      <c r="C5160" s="12" t="s">
        <v>6446</v>
      </c>
      <c r="D5160" s="5">
        <v>10000</v>
      </c>
      <c r="E5160" s="4">
        <v>0</v>
      </c>
      <c r="F5160" s="4">
        <v>0</v>
      </c>
    </row>
    <row r="5161" spans="1:7">
      <c r="A5161" s="4">
        <v>5160</v>
      </c>
      <c r="B5161" s="6" t="s">
        <v>2579</v>
      </c>
      <c r="C5161" s="12" t="s">
        <v>6447</v>
      </c>
      <c r="D5161" s="5">
        <v>9000</v>
      </c>
      <c r="E5161" s="5">
        <v>4584</v>
      </c>
      <c r="F5161" s="5">
        <v>4584</v>
      </c>
      <c r="G5161" s="5"/>
    </row>
    <row r="5162" spans="1:7">
      <c r="A5162" s="4">
        <v>5161</v>
      </c>
      <c r="B5162" s="6" t="s">
        <v>6448</v>
      </c>
      <c r="C5162" s="12" t="s">
        <v>6449</v>
      </c>
      <c r="D5162" s="5">
        <v>7000</v>
      </c>
      <c r="E5162" s="5">
        <v>2040920</v>
      </c>
      <c r="F5162" s="5">
        <v>2041928</v>
      </c>
      <c r="G5162" s="5"/>
    </row>
    <row r="5163" spans="1:7">
      <c r="A5163" s="4">
        <v>5162</v>
      </c>
      <c r="B5163" s="6">
        <v>38209</v>
      </c>
      <c r="C5163" s="12" t="s">
        <v>6450</v>
      </c>
      <c r="D5163" s="5">
        <v>7000</v>
      </c>
      <c r="E5163" s="5">
        <v>424760</v>
      </c>
      <c r="F5163" s="5">
        <v>841926</v>
      </c>
      <c r="G5163" s="5"/>
    </row>
    <row r="5164" spans="1:7">
      <c r="A5164" s="4">
        <v>5163</v>
      </c>
      <c r="B5164" s="6" t="s">
        <v>71</v>
      </c>
      <c r="C5164" s="12" t="s">
        <v>6451</v>
      </c>
      <c r="D5164" s="5">
        <v>7000</v>
      </c>
      <c r="E5164" s="5">
        <v>70071</v>
      </c>
      <c r="F5164" s="5">
        <v>71644</v>
      </c>
      <c r="G5164" s="5"/>
    </row>
    <row r="5165" spans="1:7">
      <c r="A5165" s="4">
        <v>5164</v>
      </c>
      <c r="B5165" s="6">
        <v>37987</v>
      </c>
      <c r="C5165" s="12" t="s">
        <v>6452</v>
      </c>
      <c r="D5165" s="5">
        <v>7000</v>
      </c>
      <c r="E5165" s="4">
        <v>900</v>
      </c>
      <c r="F5165" s="4">
        <v>900</v>
      </c>
    </row>
    <row r="5166" spans="1:7">
      <c r="A5166" s="4">
        <v>5165</v>
      </c>
      <c r="B5166" s="6">
        <v>36195</v>
      </c>
      <c r="C5166" s="12" t="s">
        <v>6453</v>
      </c>
      <c r="D5166" s="5">
        <v>6000</v>
      </c>
      <c r="E5166" s="5">
        <v>48482</v>
      </c>
      <c r="F5166" s="5">
        <v>240495</v>
      </c>
      <c r="G5166" s="5"/>
    </row>
    <row r="5167" spans="1:7">
      <c r="A5167" s="4">
        <v>5166</v>
      </c>
      <c r="B5167" s="6" t="s">
        <v>6454</v>
      </c>
      <c r="C5167" s="12" t="s">
        <v>6455</v>
      </c>
      <c r="D5167" s="5">
        <v>5000</v>
      </c>
      <c r="E5167" s="5">
        <v>1338</v>
      </c>
      <c r="F5167" s="5">
        <v>1338</v>
      </c>
      <c r="G5167" s="5"/>
    </row>
    <row r="5168" spans="1:7">
      <c r="A5168" s="4">
        <v>5167</v>
      </c>
      <c r="B5168" s="6" t="s">
        <v>5101</v>
      </c>
      <c r="C5168" s="12" t="s">
        <v>6456</v>
      </c>
      <c r="D5168" s="5">
        <v>5000</v>
      </c>
      <c r="E5168" s="4">
        <v>0</v>
      </c>
      <c r="F5168" s="4">
        <v>0</v>
      </c>
    </row>
    <row r="5169" spans="1:7">
      <c r="A5169" s="4">
        <v>5168</v>
      </c>
      <c r="B5169" s="6" t="s">
        <v>1848</v>
      </c>
      <c r="C5169" s="12" t="s">
        <v>6457</v>
      </c>
      <c r="D5169" s="5">
        <v>3967</v>
      </c>
      <c r="E5169" s="5">
        <v>10443</v>
      </c>
      <c r="F5169" s="5">
        <v>10443</v>
      </c>
      <c r="G5169" s="5"/>
    </row>
    <row r="5170" spans="1:7">
      <c r="A5170" s="4">
        <v>5169</v>
      </c>
      <c r="B5170" s="6" t="s">
        <v>5101</v>
      </c>
      <c r="C5170" s="12" t="s">
        <v>6458</v>
      </c>
      <c r="D5170" s="5">
        <v>1400</v>
      </c>
      <c r="E5170" s="4">
        <v>0</v>
      </c>
      <c r="F5170" s="4">
        <v>0</v>
      </c>
    </row>
    <row r="5171" spans="1:7">
      <c r="A5171" s="4">
        <v>5170</v>
      </c>
      <c r="B5171" s="6">
        <v>38480</v>
      </c>
      <c r="C5171" s="12" t="s">
        <v>6459</v>
      </c>
      <c r="D5171" s="5">
        <v>1100</v>
      </c>
      <c r="E5171" s="5">
        <v>181041</v>
      </c>
      <c r="F5171" s="5">
        <v>181041</v>
      </c>
      <c r="G5171" s="5"/>
    </row>
  </sheetData>
  <sortState ref="A2:F10340">
    <sortCondition ref="A1"/>
  </sortState>
  <hyperlinks>
    <hyperlink ref="I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workbookViewId="0">
      <pane ySplit="1" topLeftCell="A40" activePane="bottomLeft" state="frozen"/>
      <selection pane="bottomLeft" activeCell="B2" sqref="B2:B81"/>
    </sheetView>
  </sheetViews>
  <sheetFormatPr baseColWidth="10" defaultRowHeight="15" x14ac:dyDescent="0"/>
  <cols>
    <col min="1" max="1" width="3.1640625" bestFit="1" customWidth="1"/>
    <col min="2" max="2" width="37.33203125" bestFit="1" customWidth="1"/>
    <col min="3" max="3" width="17.33203125" bestFit="1" customWidth="1"/>
  </cols>
  <sheetData>
    <row r="1" spans="1:7">
      <c r="A1" s="4" t="s">
        <v>33</v>
      </c>
      <c r="B1" s="4" t="s">
        <v>6468</v>
      </c>
      <c r="C1" s="4" t="s">
        <v>6469</v>
      </c>
      <c r="D1" s="7" t="s">
        <v>6472</v>
      </c>
      <c r="E1" s="7" t="s">
        <v>6475</v>
      </c>
      <c r="F1" s="7" t="s">
        <v>6474</v>
      </c>
      <c r="G1" t="s">
        <v>6476</v>
      </c>
    </row>
    <row r="2" spans="1:7">
      <c r="A2" s="4">
        <v>1</v>
      </c>
      <c r="B2" s="4" t="s">
        <v>1</v>
      </c>
      <c r="C2" s="4" t="s">
        <v>6465</v>
      </c>
      <c r="D2" s="4">
        <v>7.9</v>
      </c>
      <c r="E2">
        <v>7.5</v>
      </c>
      <c r="F2">
        <v>83</v>
      </c>
      <c r="G2">
        <v>7.5</v>
      </c>
    </row>
    <row r="3" spans="1:7">
      <c r="A3" s="4">
        <v>2</v>
      </c>
      <c r="B3" s="4" t="s">
        <v>3</v>
      </c>
      <c r="C3" s="4" t="s">
        <v>6465</v>
      </c>
      <c r="D3" s="7">
        <v>8.1999999999999993</v>
      </c>
      <c r="E3">
        <v>8.1999999999999993</v>
      </c>
      <c r="F3">
        <v>92</v>
      </c>
      <c r="G3">
        <v>8.1999999999999993</v>
      </c>
    </row>
    <row r="4" spans="1:7">
      <c r="A4" s="4">
        <v>3</v>
      </c>
      <c r="B4" s="4" t="s">
        <v>5</v>
      </c>
      <c r="C4" s="4" t="s">
        <v>6465</v>
      </c>
      <c r="D4" s="7">
        <v>7.1</v>
      </c>
      <c r="E4">
        <v>5.5</v>
      </c>
      <c r="F4">
        <v>45</v>
      </c>
      <c r="G4">
        <v>5.5</v>
      </c>
    </row>
    <row r="5" spans="1:7">
      <c r="A5" s="4">
        <v>4</v>
      </c>
      <c r="B5" s="4" t="s">
        <v>6</v>
      </c>
      <c r="C5" s="4" t="s">
        <v>6465</v>
      </c>
      <c r="D5" s="7">
        <v>6.8</v>
      </c>
      <c r="E5">
        <v>6.4</v>
      </c>
      <c r="F5">
        <v>65</v>
      </c>
      <c r="G5">
        <v>6.4</v>
      </c>
    </row>
    <row r="6" spans="1:7">
      <c r="A6" s="4">
        <v>5</v>
      </c>
      <c r="B6" s="4" t="s">
        <v>7</v>
      </c>
      <c r="C6" s="4" t="s">
        <v>6465</v>
      </c>
      <c r="D6" s="7">
        <v>6.5</v>
      </c>
      <c r="E6">
        <v>4.8</v>
      </c>
      <c r="F6">
        <v>31</v>
      </c>
      <c r="G6">
        <v>4.8</v>
      </c>
    </row>
    <row r="7" spans="1:7">
      <c r="A7" s="4">
        <v>6</v>
      </c>
      <c r="B7" s="4" t="s">
        <v>8</v>
      </c>
      <c r="C7" s="4" t="s">
        <v>6465</v>
      </c>
      <c r="D7" s="7">
        <v>6.6</v>
      </c>
      <c r="E7">
        <v>5.7</v>
      </c>
      <c r="F7">
        <v>51</v>
      </c>
      <c r="G7">
        <v>5.7</v>
      </c>
    </row>
    <row r="8" spans="1:7">
      <c r="A8" s="4">
        <v>7</v>
      </c>
      <c r="B8" s="4" t="s">
        <v>10</v>
      </c>
      <c r="C8" s="4" t="s">
        <v>6465</v>
      </c>
      <c r="D8" s="4">
        <v>8.4</v>
      </c>
      <c r="E8">
        <v>8</v>
      </c>
      <c r="F8">
        <v>87</v>
      </c>
      <c r="G8">
        <v>8</v>
      </c>
    </row>
    <row r="9" spans="1:7">
      <c r="A9" s="4">
        <v>8</v>
      </c>
      <c r="B9" s="4" t="s">
        <v>12</v>
      </c>
      <c r="C9" s="4" t="s">
        <v>6465</v>
      </c>
      <c r="D9" s="7">
        <v>7.8</v>
      </c>
      <c r="E9">
        <v>7.5</v>
      </c>
      <c r="F9">
        <v>89</v>
      </c>
      <c r="G9">
        <v>7.5</v>
      </c>
    </row>
    <row r="10" spans="1:7">
      <c r="A10" s="4">
        <v>9</v>
      </c>
      <c r="B10" s="4" t="s">
        <v>13</v>
      </c>
      <c r="C10" s="4" t="s">
        <v>6465</v>
      </c>
      <c r="D10" s="7">
        <v>6.2</v>
      </c>
      <c r="E10">
        <v>6.2</v>
      </c>
      <c r="F10">
        <v>63</v>
      </c>
      <c r="G10">
        <v>6.2</v>
      </c>
    </row>
    <row r="11" spans="1:7">
      <c r="A11" s="4">
        <v>10</v>
      </c>
      <c r="B11" s="4" t="s">
        <v>15</v>
      </c>
      <c r="C11" s="4" t="s">
        <v>6465</v>
      </c>
      <c r="D11" s="7">
        <v>7.5</v>
      </c>
      <c r="E11">
        <v>7.2</v>
      </c>
      <c r="F11">
        <v>84</v>
      </c>
      <c r="G11">
        <v>7.2</v>
      </c>
    </row>
    <row r="12" spans="1:7">
      <c r="A12" s="4">
        <v>11</v>
      </c>
      <c r="B12" s="4" t="s">
        <v>17</v>
      </c>
      <c r="C12" s="4" t="s">
        <v>6465</v>
      </c>
      <c r="D12" s="7">
        <v>7.9</v>
      </c>
      <c r="E12">
        <v>6.5</v>
      </c>
      <c r="F12">
        <v>64</v>
      </c>
      <c r="G12">
        <v>6.5</v>
      </c>
    </row>
    <row r="13" spans="1:7">
      <c r="A13" s="4">
        <v>12</v>
      </c>
      <c r="B13" s="4" t="s">
        <v>19</v>
      </c>
      <c r="C13" s="4" t="s">
        <v>6465</v>
      </c>
      <c r="D13" s="4">
        <v>6.7</v>
      </c>
      <c r="E13">
        <v>5</v>
      </c>
      <c r="F13">
        <v>32</v>
      </c>
      <c r="G13">
        <v>5</v>
      </c>
    </row>
    <row r="14" spans="1:7">
      <c r="A14" s="4">
        <v>13</v>
      </c>
      <c r="B14" s="4" t="s">
        <v>21</v>
      </c>
      <c r="C14" s="4" t="s">
        <v>6465</v>
      </c>
      <c r="D14" s="7">
        <v>7.9</v>
      </c>
      <c r="E14">
        <v>6.8</v>
      </c>
      <c r="F14">
        <v>74</v>
      </c>
      <c r="G14">
        <v>6.8</v>
      </c>
    </row>
    <row r="15" spans="1:7">
      <c r="A15" s="4">
        <v>14</v>
      </c>
      <c r="B15" s="4" t="s">
        <v>23</v>
      </c>
      <c r="C15" s="4" t="s">
        <v>6465</v>
      </c>
      <c r="D15" s="7">
        <v>7.5</v>
      </c>
      <c r="E15">
        <v>6.2</v>
      </c>
      <c r="F15">
        <v>60</v>
      </c>
      <c r="G15">
        <v>6.2</v>
      </c>
    </row>
    <row r="16" spans="1:7">
      <c r="A16" s="4">
        <v>15</v>
      </c>
      <c r="B16" s="4" t="s">
        <v>24</v>
      </c>
      <c r="C16" s="4" t="s">
        <v>6465</v>
      </c>
      <c r="D16" s="4">
        <v>7.5</v>
      </c>
      <c r="E16">
        <v>6.7</v>
      </c>
      <c r="F16">
        <v>75</v>
      </c>
      <c r="G16">
        <v>6.7</v>
      </c>
    </row>
    <row r="17" spans="1:7">
      <c r="A17" s="4">
        <v>16</v>
      </c>
      <c r="B17" s="4" t="s">
        <v>26</v>
      </c>
      <c r="C17" s="4" t="s">
        <v>6465</v>
      </c>
      <c r="D17" s="4">
        <v>6.9</v>
      </c>
      <c r="E17">
        <v>4.9000000000000004</v>
      </c>
      <c r="F17">
        <v>27</v>
      </c>
      <c r="G17">
        <v>4.9000000000000004</v>
      </c>
    </row>
    <row r="18" spans="1:7">
      <c r="A18" s="4">
        <v>17</v>
      </c>
      <c r="B18" s="4" t="s">
        <v>27</v>
      </c>
      <c r="C18" s="4" t="s">
        <v>6465</v>
      </c>
      <c r="D18" s="4">
        <v>8.1</v>
      </c>
      <c r="E18">
        <v>7.6</v>
      </c>
      <c r="F18">
        <v>90</v>
      </c>
      <c r="G18">
        <v>7.6</v>
      </c>
    </row>
    <row r="19" spans="1:7">
      <c r="A19" s="4">
        <v>18</v>
      </c>
      <c r="B19" s="4" t="s">
        <v>29</v>
      </c>
      <c r="C19" s="4" t="s">
        <v>6465</v>
      </c>
      <c r="D19" s="7">
        <v>6.1</v>
      </c>
      <c r="E19">
        <v>7</v>
      </c>
      <c r="F19">
        <v>76</v>
      </c>
      <c r="G19">
        <v>7</v>
      </c>
    </row>
    <row r="20" spans="1:7">
      <c r="A20" s="4">
        <v>19</v>
      </c>
      <c r="B20" s="4" t="s">
        <v>31</v>
      </c>
      <c r="C20" s="4" t="s">
        <v>6465</v>
      </c>
      <c r="D20" s="7">
        <v>6.7</v>
      </c>
      <c r="E20">
        <v>6.1</v>
      </c>
      <c r="F20">
        <v>65</v>
      </c>
      <c r="G20">
        <v>6.1</v>
      </c>
    </row>
    <row r="21" spans="1:7">
      <c r="A21" s="4">
        <v>20</v>
      </c>
      <c r="B21" s="4" t="s">
        <v>32</v>
      </c>
      <c r="C21" s="4" t="s">
        <v>6465</v>
      </c>
      <c r="D21" s="7">
        <v>8.1</v>
      </c>
      <c r="E21">
        <v>8</v>
      </c>
      <c r="F21">
        <v>92</v>
      </c>
      <c r="G21">
        <v>8</v>
      </c>
    </row>
    <row r="22" spans="1:7">
      <c r="A22" s="4">
        <v>21</v>
      </c>
      <c r="B22" s="4" t="s">
        <v>1</v>
      </c>
      <c r="C22" s="4" t="s">
        <v>6464</v>
      </c>
      <c r="D22" s="4">
        <v>7.9</v>
      </c>
      <c r="E22">
        <v>7.5</v>
      </c>
      <c r="F22">
        <v>83</v>
      </c>
      <c r="G22">
        <v>7.5</v>
      </c>
    </row>
    <row r="23" spans="1:7">
      <c r="A23" s="4">
        <v>22</v>
      </c>
      <c r="B23" s="4" t="s">
        <v>3</v>
      </c>
      <c r="C23" s="4" t="s">
        <v>6464</v>
      </c>
      <c r="D23" s="7">
        <v>8.1999999999999993</v>
      </c>
      <c r="E23">
        <v>8.1999999999999993</v>
      </c>
      <c r="F23">
        <v>92</v>
      </c>
      <c r="G23">
        <v>8.1999999999999993</v>
      </c>
    </row>
    <row r="24" spans="1:7">
      <c r="A24" s="4">
        <v>23</v>
      </c>
      <c r="B24" s="4" t="s">
        <v>36</v>
      </c>
      <c r="C24" s="4" t="s">
        <v>6464</v>
      </c>
      <c r="D24" s="7">
        <v>7.7</v>
      </c>
      <c r="E24">
        <v>7.5</v>
      </c>
      <c r="F24">
        <v>88</v>
      </c>
      <c r="G24">
        <v>7.5</v>
      </c>
    </row>
    <row r="25" spans="1:7">
      <c r="A25" s="4">
        <v>24</v>
      </c>
      <c r="B25" s="4" t="s">
        <v>38</v>
      </c>
      <c r="C25" s="4" t="s">
        <v>6464</v>
      </c>
      <c r="D25" s="7">
        <v>7.6</v>
      </c>
      <c r="E25">
        <v>7.7</v>
      </c>
      <c r="F25">
        <v>89</v>
      </c>
      <c r="G25">
        <v>7.7</v>
      </c>
    </row>
    <row r="26" spans="1:7">
      <c r="A26" s="4">
        <v>25</v>
      </c>
      <c r="B26" s="4" t="s">
        <v>32</v>
      </c>
      <c r="C26" s="4" t="s">
        <v>6464</v>
      </c>
      <c r="D26" s="7">
        <v>8.1</v>
      </c>
      <c r="E26">
        <v>8</v>
      </c>
      <c r="F26">
        <v>92</v>
      </c>
      <c r="G26">
        <v>8</v>
      </c>
    </row>
    <row r="27" spans="1:7">
      <c r="A27" s="4">
        <v>26</v>
      </c>
      <c r="B27" s="4" t="s">
        <v>39</v>
      </c>
      <c r="C27" s="4" t="s">
        <v>6464</v>
      </c>
      <c r="D27" s="7">
        <v>7</v>
      </c>
      <c r="E27">
        <v>6.7</v>
      </c>
      <c r="F27">
        <v>71</v>
      </c>
      <c r="G27">
        <v>6.7</v>
      </c>
    </row>
    <row r="28" spans="1:7">
      <c r="A28" s="4">
        <v>27</v>
      </c>
      <c r="B28" s="4" t="s">
        <v>41</v>
      </c>
      <c r="C28" s="4" t="s">
        <v>6464</v>
      </c>
      <c r="D28" s="7">
        <v>8.1</v>
      </c>
      <c r="E28">
        <v>8.3000000000000007</v>
      </c>
      <c r="F28">
        <v>96</v>
      </c>
      <c r="G28">
        <v>8.3000000000000007</v>
      </c>
    </row>
    <row r="29" spans="1:7">
      <c r="A29" s="4">
        <v>28</v>
      </c>
      <c r="B29" s="4" t="s">
        <v>42</v>
      </c>
      <c r="C29" s="4" t="s">
        <v>6464</v>
      </c>
      <c r="D29" s="7">
        <v>7.2</v>
      </c>
      <c r="E29">
        <v>6.6</v>
      </c>
      <c r="F29">
        <v>73</v>
      </c>
      <c r="G29">
        <v>6.6</v>
      </c>
    </row>
    <row r="30" spans="1:7">
      <c r="A30" s="4">
        <v>29</v>
      </c>
      <c r="B30" s="4" t="s">
        <v>43</v>
      </c>
      <c r="C30" s="4" t="s">
        <v>6464</v>
      </c>
      <c r="D30" s="7">
        <v>7.2</v>
      </c>
      <c r="E30">
        <v>6.6</v>
      </c>
      <c r="F30">
        <v>79</v>
      </c>
      <c r="G30">
        <v>6.6</v>
      </c>
    </row>
    <row r="31" spans="1:7">
      <c r="A31" s="4">
        <v>30</v>
      </c>
      <c r="B31" s="4" t="s">
        <v>44</v>
      </c>
      <c r="C31" s="4" t="s">
        <v>6464</v>
      </c>
      <c r="D31" s="7">
        <v>7.3</v>
      </c>
      <c r="E31">
        <v>6</v>
      </c>
      <c r="F31">
        <v>54</v>
      </c>
      <c r="G31">
        <v>6</v>
      </c>
    </row>
    <row r="32" spans="1:7">
      <c r="A32" s="4">
        <v>31</v>
      </c>
      <c r="B32" s="4" t="s">
        <v>46</v>
      </c>
      <c r="C32" s="4" t="s">
        <v>6464</v>
      </c>
      <c r="D32" s="4">
        <v>8.9</v>
      </c>
      <c r="E32">
        <v>8.6</v>
      </c>
      <c r="F32">
        <v>94</v>
      </c>
      <c r="G32">
        <v>8.6</v>
      </c>
    </row>
    <row r="33" spans="1:7">
      <c r="A33" s="4">
        <v>32</v>
      </c>
      <c r="B33" s="4" t="s">
        <v>47</v>
      </c>
      <c r="C33" s="4" t="s">
        <v>6464</v>
      </c>
      <c r="D33" s="7">
        <v>6.4</v>
      </c>
      <c r="E33">
        <v>5.8</v>
      </c>
      <c r="F33">
        <v>56</v>
      </c>
      <c r="G33">
        <v>5.8</v>
      </c>
    </row>
    <row r="34" spans="1:7">
      <c r="A34" s="4">
        <v>33</v>
      </c>
      <c r="B34" s="4" t="s">
        <v>48</v>
      </c>
      <c r="C34" s="4" t="s">
        <v>6464</v>
      </c>
      <c r="D34" s="7">
        <v>7.5</v>
      </c>
      <c r="E34">
        <v>6.9</v>
      </c>
      <c r="F34">
        <v>78</v>
      </c>
      <c r="G34">
        <v>6.9</v>
      </c>
    </row>
    <row r="35" spans="1:7">
      <c r="A35" s="4">
        <v>34</v>
      </c>
      <c r="B35" s="4" t="s">
        <v>50</v>
      </c>
      <c r="C35" s="4" t="s">
        <v>6464</v>
      </c>
      <c r="D35" s="4">
        <v>8.3000000000000007</v>
      </c>
      <c r="E35">
        <v>8.9</v>
      </c>
      <c r="F35">
        <v>99</v>
      </c>
      <c r="G35">
        <v>8.9</v>
      </c>
    </row>
    <row r="36" spans="1:7">
      <c r="A36" s="4">
        <v>35</v>
      </c>
      <c r="B36" s="4" t="s">
        <v>52</v>
      </c>
      <c r="C36" s="4" t="s">
        <v>6464</v>
      </c>
      <c r="D36" s="4">
        <v>8.4</v>
      </c>
      <c r="E36">
        <v>8.3000000000000007</v>
      </c>
      <c r="F36">
        <v>92</v>
      </c>
      <c r="G36">
        <v>8.3000000000000007</v>
      </c>
    </row>
    <row r="37" spans="1:7">
      <c r="A37" s="4">
        <v>36</v>
      </c>
      <c r="B37" s="4" t="s">
        <v>24</v>
      </c>
      <c r="C37" s="4" t="s">
        <v>6464</v>
      </c>
      <c r="D37" s="4">
        <v>7.5</v>
      </c>
      <c r="E37">
        <v>6.7</v>
      </c>
      <c r="F37">
        <v>75</v>
      </c>
      <c r="G37">
        <v>6.7</v>
      </c>
    </row>
    <row r="38" spans="1:7">
      <c r="A38" s="4">
        <v>37</v>
      </c>
      <c r="B38" s="4" t="s">
        <v>54</v>
      </c>
      <c r="C38" s="4" t="s">
        <v>6464</v>
      </c>
      <c r="D38" s="7">
        <v>4.5999999999999996</v>
      </c>
      <c r="E38">
        <v>4.7</v>
      </c>
      <c r="F38">
        <v>28</v>
      </c>
      <c r="G38">
        <v>4.7</v>
      </c>
    </row>
    <row r="39" spans="1:7">
      <c r="A39" s="4">
        <v>38</v>
      </c>
      <c r="B39" s="4" t="s">
        <v>55</v>
      </c>
      <c r="C39" s="4" t="s">
        <v>6464</v>
      </c>
      <c r="D39" s="7">
        <v>7.1</v>
      </c>
      <c r="E39">
        <v>5.8</v>
      </c>
      <c r="F39">
        <v>57</v>
      </c>
      <c r="G39">
        <v>5.8</v>
      </c>
    </row>
    <row r="40" spans="1:7">
      <c r="A40" s="4">
        <v>39</v>
      </c>
      <c r="B40" s="4" t="s">
        <v>57</v>
      </c>
      <c r="C40" s="4" t="s">
        <v>6464</v>
      </c>
      <c r="D40" s="7">
        <v>7.7</v>
      </c>
      <c r="E40">
        <v>7.1</v>
      </c>
      <c r="F40">
        <v>78</v>
      </c>
      <c r="G40">
        <v>7.1</v>
      </c>
    </row>
    <row r="41" spans="1:7">
      <c r="A41" s="4">
        <v>40</v>
      </c>
      <c r="B41" s="4" t="s">
        <v>59</v>
      </c>
      <c r="C41" s="4" t="s">
        <v>6464</v>
      </c>
      <c r="D41" s="7">
        <v>4.9000000000000004</v>
      </c>
      <c r="E41">
        <v>5.5</v>
      </c>
      <c r="F41">
        <v>49</v>
      </c>
      <c r="G41">
        <v>5.5</v>
      </c>
    </row>
    <row r="42" spans="1:7">
      <c r="A42" s="4">
        <v>41</v>
      </c>
      <c r="B42" s="4" t="s">
        <v>249</v>
      </c>
      <c r="C42" s="4" t="s">
        <v>6466</v>
      </c>
      <c r="D42" s="7">
        <v>5.4</v>
      </c>
      <c r="E42">
        <v>5</v>
      </c>
      <c r="F42">
        <v>37</v>
      </c>
      <c r="G42">
        <v>5</v>
      </c>
    </row>
    <row r="43" spans="1:7">
      <c r="A43" s="4">
        <v>42</v>
      </c>
      <c r="B43" s="4" t="s">
        <v>8</v>
      </c>
      <c r="C43" s="4" t="s">
        <v>6466</v>
      </c>
      <c r="D43" s="7">
        <v>6.6</v>
      </c>
      <c r="E43">
        <v>5.7</v>
      </c>
      <c r="F43">
        <v>51</v>
      </c>
      <c r="G43">
        <v>5.7</v>
      </c>
    </row>
    <row r="44" spans="1:7">
      <c r="A44" s="4">
        <v>43</v>
      </c>
      <c r="B44" s="4" t="s">
        <v>7</v>
      </c>
      <c r="C44" s="4" t="s">
        <v>6466</v>
      </c>
      <c r="D44" s="7">
        <v>6.5</v>
      </c>
      <c r="E44">
        <v>4.8</v>
      </c>
      <c r="F44">
        <v>31</v>
      </c>
      <c r="G44">
        <v>4.8</v>
      </c>
    </row>
    <row r="45" spans="1:7">
      <c r="A45" s="4">
        <v>44</v>
      </c>
      <c r="B45" s="4" t="s">
        <v>106</v>
      </c>
      <c r="C45" s="4" t="s">
        <v>6466</v>
      </c>
      <c r="D45" s="7">
        <v>6.3</v>
      </c>
      <c r="E45">
        <v>5.7</v>
      </c>
      <c r="F45">
        <v>52</v>
      </c>
      <c r="G45">
        <v>5.7</v>
      </c>
    </row>
    <row r="46" spans="1:7">
      <c r="A46" s="4">
        <v>45</v>
      </c>
      <c r="B46" s="4" t="s">
        <v>395</v>
      </c>
      <c r="C46" s="4" t="s">
        <v>6466</v>
      </c>
      <c r="D46" s="7">
        <v>5.4</v>
      </c>
      <c r="E46">
        <v>4.9000000000000004</v>
      </c>
      <c r="F46">
        <v>32</v>
      </c>
      <c r="G46">
        <v>4.9000000000000004</v>
      </c>
    </row>
    <row r="47" spans="1:7">
      <c r="A47" s="4">
        <v>46</v>
      </c>
      <c r="B47" s="4" t="s">
        <v>248</v>
      </c>
      <c r="C47" s="4" t="s">
        <v>6466</v>
      </c>
      <c r="D47" s="7">
        <v>5.8</v>
      </c>
      <c r="E47">
        <v>4.5999999999999996</v>
      </c>
      <c r="F47">
        <v>27</v>
      </c>
      <c r="G47">
        <v>4.5999999999999996</v>
      </c>
    </row>
    <row r="48" spans="1:7">
      <c r="A48" s="4">
        <v>47</v>
      </c>
      <c r="B48" s="4" t="s">
        <v>155</v>
      </c>
      <c r="C48" s="4" t="s">
        <v>6466</v>
      </c>
      <c r="D48" s="4">
        <v>6.3</v>
      </c>
      <c r="E48">
        <v>4.0999999999999996</v>
      </c>
      <c r="F48">
        <v>14</v>
      </c>
      <c r="G48">
        <v>4.0999999999999996</v>
      </c>
    </row>
    <row r="49" spans="1:7">
      <c r="A49" s="4">
        <v>48</v>
      </c>
      <c r="B49" s="4" t="s">
        <v>133</v>
      </c>
      <c r="C49" s="4" t="s">
        <v>6466</v>
      </c>
      <c r="D49" s="7">
        <v>5.4</v>
      </c>
      <c r="E49">
        <v>4.3</v>
      </c>
      <c r="F49">
        <v>26</v>
      </c>
      <c r="G49">
        <v>4.3</v>
      </c>
    </row>
    <row r="50" spans="1:7">
      <c r="A50" s="4">
        <v>49</v>
      </c>
      <c r="B50" s="4" t="s">
        <v>340</v>
      </c>
      <c r="C50" s="4" t="s">
        <v>6466</v>
      </c>
      <c r="D50" s="7">
        <v>5.6</v>
      </c>
      <c r="E50">
        <v>3.6</v>
      </c>
      <c r="F50">
        <v>13</v>
      </c>
      <c r="G50">
        <v>3.6</v>
      </c>
    </row>
    <row r="51" spans="1:7">
      <c r="A51" s="4">
        <v>50</v>
      </c>
      <c r="B51" s="4" t="s">
        <v>167</v>
      </c>
      <c r="C51" s="4" t="s">
        <v>6466</v>
      </c>
      <c r="D51" s="7">
        <v>6.5</v>
      </c>
      <c r="E51">
        <v>5.9</v>
      </c>
      <c r="F51">
        <v>50</v>
      </c>
      <c r="G51">
        <v>5.9</v>
      </c>
    </row>
    <row r="52" spans="1:7">
      <c r="A52" s="4">
        <v>51</v>
      </c>
      <c r="B52" s="4" t="s">
        <v>130</v>
      </c>
      <c r="C52" s="4" t="s">
        <v>6466</v>
      </c>
      <c r="D52" s="7">
        <v>7.5</v>
      </c>
      <c r="E52">
        <v>8.3000000000000007</v>
      </c>
      <c r="F52">
        <v>94</v>
      </c>
      <c r="G52">
        <v>8.3000000000000007</v>
      </c>
    </row>
    <row r="53" spans="1:7">
      <c r="A53" s="4">
        <v>52</v>
      </c>
      <c r="B53" s="4" t="s">
        <v>151</v>
      </c>
      <c r="C53" s="4" t="s">
        <v>6466</v>
      </c>
      <c r="D53" s="7">
        <v>5.4</v>
      </c>
      <c r="E53">
        <v>4.4000000000000004</v>
      </c>
      <c r="F53">
        <v>23</v>
      </c>
      <c r="G53">
        <v>4.4000000000000004</v>
      </c>
    </row>
    <row r="54" spans="1:7">
      <c r="A54" s="4">
        <v>53</v>
      </c>
      <c r="B54" s="4" t="s">
        <v>284</v>
      </c>
      <c r="C54" s="4" t="s">
        <v>6466</v>
      </c>
      <c r="D54" s="7">
        <v>5.5</v>
      </c>
      <c r="E54">
        <v>3.5</v>
      </c>
      <c r="F54">
        <v>16</v>
      </c>
      <c r="G54">
        <v>3.5</v>
      </c>
    </row>
    <row r="55" spans="1:7">
      <c r="A55" s="4">
        <v>54</v>
      </c>
      <c r="B55" s="4" t="s">
        <v>392</v>
      </c>
      <c r="C55" s="4" t="s">
        <v>6466</v>
      </c>
      <c r="D55" s="7">
        <v>6.1</v>
      </c>
      <c r="E55">
        <v>5.0999999999999996</v>
      </c>
      <c r="F55">
        <v>39</v>
      </c>
      <c r="G55">
        <v>5.0999999999999996</v>
      </c>
    </row>
    <row r="56" spans="1:7">
      <c r="A56" s="4">
        <v>55</v>
      </c>
      <c r="B56" s="4" t="s">
        <v>247</v>
      </c>
      <c r="C56" s="4" t="s">
        <v>6466</v>
      </c>
      <c r="D56" s="7">
        <v>5.8</v>
      </c>
      <c r="E56">
        <v>4.8</v>
      </c>
      <c r="F56">
        <v>34</v>
      </c>
      <c r="G56">
        <v>4.8</v>
      </c>
    </row>
    <row r="57" spans="1:7">
      <c r="A57" s="4">
        <v>56</v>
      </c>
      <c r="B57" s="4" t="s">
        <v>195</v>
      </c>
      <c r="C57" s="4" t="s">
        <v>6466</v>
      </c>
      <c r="D57" s="7">
        <v>5.6</v>
      </c>
      <c r="E57">
        <v>4.9000000000000004</v>
      </c>
      <c r="F57">
        <v>33</v>
      </c>
      <c r="G57">
        <v>4.9000000000000004</v>
      </c>
    </row>
    <row r="58" spans="1:7">
      <c r="A58" s="4">
        <v>57</v>
      </c>
      <c r="B58" s="4" t="s">
        <v>811</v>
      </c>
      <c r="C58" s="4" t="s">
        <v>6466</v>
      </c>
      <c r="D58" s="7">
        <v>5.9</v>
      </c>
      <c r="E58">
        <v>4.3</v>
      </c>
      <c r="F58">
        <v>19</v>
      </c>
      <c r="G58">
        <v>4.3</v>
      </c>
    </row>
    <row r="59" spans="1:7">
      <c r="A59" s="4">
        <v>58</v>
      </c>
      <c r="B59" s="4" t="s">
        <v>986</v>
      </c>
      <c r="C59" s="4" t="s">
        <v>6466</v>
      </c>
      <c r="D59" s="7">
        <v>5.6</v>
      </c>
      <c r="E59">
        <v>3.5</v>
      </c>
      <c r="F59">
        <v>16</v>
      </c>
      <c r="G59">
        <v>3.5</v>
      </c>
    </row>
    <row r="60" spans="1:7">
      <c r="A60" s="4">
        <v>59</v>
      </c>
      <c r="B60" s="4" t="s">
        <v>101</v>
      </c>
      <c r="C60" s="4" t="s">
        <v>6466</v>
      </c>
      <c r="D60" s="7">
        <v>5.6</v>
      </c>
      <c r="E60">
        <v>4.5999999999999996</v>
      </c>
      <c r="F60">
        <v>26</v>
      </c>
      <c r="G60">
        <v>4.5999999999999996</v>
      </c>
    </row>
    <row r="61" spans="1:7">
      <c r="A61" s="4">
        <v>60</v>
      </c>
      <c r="B61" s="4" t="s">
        <v>443</v>
      </c>
      <c r="C61" s="4" t="s">
        <v>6466</v>
      </c>
      <c r="D61" s="7">
        <v>6.7</v>
      </c>
      <c r="E61">
        <v>6</v>
      </c>
      <c r="F61">
        <v>60</v>
      </c>
      <c r="G61">
        <v>6</v>
      </c>
    </row>
    <row r="62" spans="1:7">
      <c r="A62" s="4">
        <v>61</v>
      </c>
      <c r="B62" s="4" t="s">
        <v>6449</v>
      </c>
      <c r="C62" s="4" t="s">
        <v>6467</v>
      </c>
      <c r="D62" s="7">
        <v>6.9</v>
      </c>
      <c r="E62">
        <v>7</v>
      </c>
      <c r="F62">
        <v>93</v>
      </c>
      <c r="G62">
        <v>7</v>
      </c>
    </row>
    <row r="63" spans="1:7">
      <c r="A63" s="4">
        <v>62</v>
      </c>
      <c r="B63" s="4" t="s">
        <v>6427</v>
      </c>
      <c r="C63" s="4" t="s">
        <v>6467</v>
      </c>
      <c r="D63" s="7">
        <v>7.1</v>
      </c>
      <c r="E63">
        <v>7.3</v>
      </c>
      <c r="F63">
        <v>85</v>
      </c>
      <c r="G63">
        <v>7.3</v>
      </c>
    </row>
    <row r="64" spans="1:7">
      <c r="A64" s="4">
        <v>63</v>
      </c>
      <c r="B64" s="4" t="s">
        <v>6420</v>
      </c>
      <c r="C64" s="4" t="s">
        <v>6467</v>
      </c>
      <c r="D64" s="4">
        <v>5.2</v>
      </c>
      <c r="E64" t="s">
        <v>6473</v>
      </c>
      <c r="F64" t="s">
        <v>6473</v>
      </c>
      <c r="G64">
        <v>6.6</v>
      </c>
    </row>
    <row r="65" spans="1:7">
      <c r="A65" s="4">
        <v>64</v>
      </c>
      <c r="B65" s="4" t="s">
        <v>6421</v>
      </c>
      <c r="C65" s="4" t="s">
        <v>6467</v>
      </c>
      <c r="D65" s="7">
        <v>7.3</v>
      </c>
      <c r="E65">
        <v>7.9</v>
      </c>
      <c r="F65">
        <v>89</v>
      </c>
      <c r="G65">
        <v>7.9</v>
      </c>
    </row>
    <row r="66" spans="1:7">
      <c r="A66" s="4">
        <v>65</v>
      </c>
      <c r="B66" s="4" t="s">
        <v>6417</v>
      </c>
      <c r="C66" s="4" t="s">
        <v>6467</v>
      </c>
      <c r="D66" s="4">
        <v>7.8</v>
      </c>
      <c r="E66">
        <v>7.4</v>
      </c>
      <c r="F66">
        <v>88</v>
      </c>
      <c r="G66">
        <v>7.4</v>
      </c>
    </row>
    <row r="67" spans="1:7">
      <c r="A67" s="4">
        <v>66</v>
      </c>
      <c r="B67" s="4" t="s">
        <v>6392</v>
      </c>
      <c r="C67" s="4" t="s">
        <v>6467</v>
      </c>
      <c r="D67" s="7">
        <v>6.6</v>
      </c>
      <c r="E67">
        <v>7.1</v>
      </c>
      <c r="F67">
        <v>91</v>
      </c>
      <c r="G67">
        <v>7.1</v>
      </c>
    </row>
    <row r="68" spans="1:7">
      <c r="A68" s="4">
        <v>67</v>
      </c>
      <c r="B68" s="4" t="s">
        <v>6393</v>
      </c>
      <c r="C68" s="4" t="s">
        <v>6467</v>
      </c>
      <c r="D68" s="7">
        <v>6.9</v>
      </c>
      <c r="E68" t="s">
        <v>6473</v>
      </c>
      <c r="F68" t="s">
        <v>6473</v>
      </c>
      <c r="G68">
        <v>6.6</v>
      </c>
    </row>
    <row r="69" spans="1:7">
      <c r="A69" s="4">
        <v>68</v>
      </c>
      <c r="B69" s="4" t="s">
        <v>6386</v>
      </c>
      <c r="C69" s="4" t="s">
        <v>6467</v>
      </c>
      <c r="D69" s="4">
        <v>7.3</v>
      </c>
      <c r="E69">
        <v>7.7</v>
      </c>
      <c r="F69">
        <v>93</v>
      </c>
      <c r="G69">
        <v>7.7</v>
      </c>
    </row>
    <row r="70" spans="1:7">
      <c r="A70" s="4">
        <v>69</v>
      </c>
      <c r="B70" s="4" t="s">
        <v>6382</v>
      </c>
      <c r="C70" s="4" t="s">
        <v>6467</v>
      </c>
      <c r="D70" s="7">
        <v>7.5</v>
      </c>
      <c r="E70">
        <v>7.3</v>
      </c>
      <c r="F70">
        <v>87</v>
      </c>
      <c r="G70">
        <v>7.3</v>
      </c>
    </row>
    <row r="71" spans="1:7">
      <c r="A71" s="4">
        <v>70</v>
      </c>
      <c r="B71" s="4" t="s">
        <v>3633</v>
      </c>
      <c r="C71" s="4" t="s">
        <v>6467</v>
      </c>
      <c r="D71" s="4">
        <v>6</v>
      </c>
      <c r="E71">
        <v>5.4</v>
      </c>
      <c r="F71">
        <v>58</v>
      </c>
      <c r="G71">
        <v>5.4</v>
      </c>
    </row>
    <row r="72" spans="1:7">
      <c r="A72" s="4">
        <v>71</v>
      </c>
      <c r="B72" s="4" t="s">
        <v>6356</v>
      </c>
      <c r="C72" s="4" t="s">
        <v>6467</v>
      </c>
      <c r="D72" s="7">
        <v>7.4</v>
      </c>
      <c r="E72">
        <v>8.3000000000000007</v>
      </c>
      <c r="F72">
        <v>91</v>
      </c>
      <c r="G72">
        <v>8.3000000000000007</v>
      </c>
    </row>
    <row r="73" spans="1:7">
      <c r="A73" s="4">
        <v>72</v>
      </c>
      <c r="B73" s="4" t="s">
        <v>6355</v>
      </c>
      <c r="C73" s="4" t="s">
        <v>6467</v>
      </c>
      <c r="D73" s="7">
        <v>6.7</v>
      </c>
      <c r="E73">
        <v>4.0999999999999996</v>
      </c>
      <c r="F73">
        <v>13</v>
      </c>
      <c r="G73">
        <v>4.0999999999999996</v>
      </c>
    </row>
    <row r="74" spans="1:7">
      <c r="A74" s="4">
        <v>73</v>
      </c>
      <c r="B74" s="4" t="s">
        <v>6357</v>
      </c>
      <c r="C74" s="4" t="s">
        <v>6467</v>
      </c>
      <c r="D74" s="7">
        <v>7</v>
      </c>
      <c r="E74">
        <v>6.6</v>
      </c>
      <c r="F74">
        <v>88</v>
      </c>
      <c r="G74">
        <v>6.6</v>
      </c>
    </row>
    <row r="75" spans="1:7">
      <c r="A75" s="4">
        <v>74</v>
      </c>
      <c r="B75" s="4" t="s">
        <v>6360</v>
      </c>
      <c r="C75" s="4" t="s">
        <v>6467</v>
      </c>
      <c r="D75" s="7">
        <v>7.3</v>
      </c>
      <c r="E75">
        <v>6.8</v>
      </c>
      <c r="F75">
        <v>75</v>
      </c>
      <c r="G75">
        <v>6.8</v>
      </c>
    </row>
    <row r="76" spans="1:7">
      <c r="A76" s="4">
        <v>75</v>
      </c>
      <c r="B76" s="4" t="s">
        <v>6359</v>
      </c>
      <c r="C76" s="4" t="s">
        <v>6467</v>
      </c>
      <c r="D76" s="7">
        <v>4.8</v>
      </c>
      <c r="E76" t="s">
        <v>6473</v>
      </c>
      <c r="F76" t="s">
        <v>6473</v>
      </c>
      <c r="G76">
        <v>6.6</v>
      </c>
    </row>
    <row r="77" spans="1:7">
      <c r="A77" s="4">
        <v>76</v>
      </c>
      <c r="B77" s="4" t="s">
        <v>6354</v>
      </c>
      <c r="C77" s="4" t="s">
        <v>6467</v>
      </c>
      <c r="D77" s="7">
        <v>4.2</v>
      </c>
      <c r="E77">
        <v>3.2</v>
      </c>
      <c r="F77">
        <v>16</v>
      </c>
      <c r="G77">
        <v>3.2</v>
      </c>
    </row>
    <row r="78" spans="1:7">
      <c r="A78" s="4">
        <v>77</v>
      </c>
      <c r="B78" s="4" t="s">
        <v>6352</v>
      </c>
      <c r="C78" s="4" t="s">
        <v>6467</v>
      </c>
      <c r="D78" s="7">
        <v>6.8</v>
      </c>
      <c r="E78">
        <v>8</v>
      </c>
      <c r="F78">
        <v>100</v>
      </c>
      <c r="G78">
        <v>8</v>
      </c>
    </row>
    <row r="79" spans="1:7">
      <c r="A79" s="4">
        <v>78</v>
      </c>
      <c r="B79" s="4" t="s">
        <v>5109</v>
      </c>
      <c r="C79" s="4" t="s">
        <v>6467</v>
      </c>
      <c r="D79" s="7">
        <v>8</v>
      </c>
      <c r="E79">
        <v>8.8000000000000007</v>
      </c>
      <c r="F79">
        <v>96</v>
      </c>
      <c r="G79">
        <v>8.8000000000000007</v>
      </c>
    </row>
    <row r="80" spans="1:7">
      <c r="A80" s="4">
        <v>79</v>
      </c>
      <c r="B80" s="4" t="s">
        <v>6347</v>
      </c>
      <c r="C80" s="4" t="s">
        <v>6467</v>
      </c>
      <c r="D80" s="7">
        <v>6.7</v>
      </c>
      <c r="E80">
        <v>7</v>
      </c>
      <c r="F80">
        <v>83</v>
      </c>
      <c r="G80">
        <v>7</v>
      </c>
    </row>
    <row r="81" spans="1:7">
      <c r="A81" s="4">
        <v>80</v>
      </c>
      <c r="B81" s="4" t="s">
        <v>3942</v>
      </c>
      <c r="C81" s="4" t="s">
        <v>6467</v>
      </c>
      <c r="D81" s="4">
        <v>7.4</v>
      </c>
      <c r="E81">
        <v>8.3000000000000007</v>
      </c>
      <c r="F81">
        <v>93</v>
      </c>
      <c r="G81">
        <v>8.3000000000000007</v>
      </c>
    </row>
    <row r="84" spans="1:7">
      <c r="C84" s="4" t="s">
        <v>6465</v>
      </c>
      <c r="D84" s="8">
        <f>AVERAGEIF($C$2:$C$81,C84,$D$2:$D$81)</f>
        <v>7.32</v>
      </c>
      <c r="G84" s="8">
        <f>AVERAGEIF($C$2:$C$81,C84,$G$2:$G$81)</f>
        <v>6.5900000000000007</v>
      </c>
    </row>
    <row r="85" spans="1:7">
      <c r="C85" s="4" t="s">
        <v>6464</v>
      </c>
      <c r="D85" s="8">
        <f>AVERAGEIF($C$2:$C$81,C85,$D$2:$D$81)</f>
        <v>7.38</v>
      </c>
      <c r="G85" s="8">
        <f>AVERAGEIF($C$2:$C$81,C85,$G$2:$G$81)</f>
        <v>7.07</v>
      </c>
    </row>
    <row r="86" spans="1:7">
      <c r="C86" s="4" t="s">
        <v>6466</v>
      </c>
      <c r="D86" s="8">
        <f>AVERAGEIF($C$2:$C$81,C86,$D$2:$D$81)</f>
        <v>5.9749999999999996</v>
      </c>
      <c r="G86" s="8">
        <f>AVERAGEIF($C$2:$C$81,C86,$G$2:$G$81)</f>
        <v>4.9000000000000004</v>
      </c>
    </row>
    <row r="87" spans="1:7">
      <c r="C87" s="4" t="s">
        <v>6467</v>
      </c>
      <c r="D87" s="8">
        <f>AVERAGEIF($C$2:$C$81,C87,$D$2:$D$81)</f>
        <v>6.7450000000000001</v>
      </c>
      <c r="G87" s="8">
        <f>AVERAGEIF($C$2:$C$81,C87,$G$2:$G$81)</f>
        <v>6.9</v>
      </c>
    </row>
    <row r="89" spans="1:7">
      <c r="C89" t="s">
        <v>6477</v>
      </c>
      <c r="D89" s="8">
        <f>AVERAGE($D$2:$D$81)</f>
        <v>6.8550000000000013</v>
      </c>
      <c r="G89" s="8">
        <f>AVERAGE($G$2:$G$81)</f>
        <v>6.365000000000002</v>
      </c>
    </row>
    <row r="90" spans="1:7">
      <c r="C90" t="s">
        <v>6478</v>
      </c>
      <c r="D90" s="8">
        <f>MEDIAN($D$2:$D$81)</f>
        <v>6.95</v>
      </c>
      <c r="G90" s="8">
        <f>MEDIAN($G$2:$G$81)</f>
        <v>6.6</v>
      </c>
    </row>
    <row r="91" spans="1:7">
      <c r="C91" t="s">
        <v>6479</v>
      </c>
      <c r="D91" s="8">
        <f>STDEV($D$2:$D$81)</f>
        <v>1.0160608972081417</v>
      </c>
      <c r="G91" s="8">
        <f>STDEV($G$2:$G$81)</f>
        <v>1.4368654350637629</v>
      </c>
    </row>
    <row r="92" spans="1:7">
      <c r="C92" t="s">
        <v>6480</v>
      </c>
      <c r="D92" s="8">
        <f>CORREL(D2:D81,G2:G81)</f>
        <v>0.80022210083968903</v>
      </c>
    </row>
  </sheetData>
  <sortState ref="A2:G81">
    <sortCondition ref="A1"/>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abSelected="1" workbookViewId="0"/>
  </sheetViews>
  <sheetFormatPr baseColWidth="10" defaultRowHeight="15" x14ac:dyDescent="0"/>
  <cols>
    <col min="3" max="3" width="10.83203125" customWidth="1"/>
    <col min="4" max="4" width="17" customWidth="1"/>
    <col min="5" max="5" width="14.6640625" customWidth="1"/>
    <col min="6" max="24" width="10.83203125" customWidth="1"/>
    <col min="25" max="26" width="10.83203125" style="20"/>
    <col min="31" max="33" width="10.83203125" style="19"/>
    <col min="34" max="34" width="10.83203125" style="20"/>
  </cols>
  <sheetData>
    <row r="1" spans="1:34">
      <c r="A1" t="s">
        <v>6483</v>
      </c>
      <c r="B1" t="s">
        <v>6485</v>
      </c>
      <c r="C1" t="s">
        <v>6495</v>
      </c>
      <c r="D1" t="s">
        <v>6748</v>
      </c>
      <c r="E1" t="s">
        <v>6749</v>
      </c>
      <c r="F1" t="s">
        <v>6750</v>
      </c>
      <c r="G1" t="s">
        <v>6782</v>
      </c>
      <c r="H1" t="s">
        <v>6783</v>
      </c>
      <c r="I1" t="s">
        <v>6784</v>
      </c>
      <c r="J1" t="s">
        <v>6785</v>
      </c>
      <c r="K1" t="s">
        <v>6786</v>
      </c>
      <c r="L1" t="s">
        <v>6787</v>
      </c>
      <c r="M1" t="s">
        <v>6788</v>
      </c>
      <c r="N1" t="s">
        <v>6789</v>
      </c>
      <c r="O1" t="s">
        <v>6788</v>
      </c>
      <c r="P1" t="s">
        <v>6789</v>
      </c>
      <c r="Q1" t="s">
        <v>6788</v>
      </c>
      <c r="R1" t="s">
        <v>6789</v>
      </c>
      <c r="S1" s="20" t="s">
        <v>6795</v>
      </c>
      <c r="T1" s="20" t="s">
        <v>6798</v>
      </c>
      <c r="U1" s="20" t="s">
        <v>6799</v>
      </c>
      <c r="V1" s="20" t="s">
        <v>6800</v>
      </c>
      <c r="W1" s="20" t="s">
        <v>6796</v>
      </c>
      <c r="X1" s="20" t="s">
        <v>6797</v>
      </c>
      <c r="Y1" s="21" t="s">
        <v>6792</v>
      </c>
      <c r="Z1" s="21" t="s">
        <v>6793</v>
      </c>
      <c r="AC1" t="s">
        <v>6791</v>
      </c>
      <c r="AD1" t="s">
        <v>6790</v>
      </c>
      <c r="AE1" s="19" t="s">
        <v>6794</v>
      </c>
      <c r="AF1" s="19" t="s">
        <v>6788</v>
      </c>
      <c r="AG1" s="19" t="s">
        <v>6789</v>
      </c>
      <c r="AH1" s="20" t="s">
        <v>6801</v>
      </c>
    </row>
    <row r="2" spans="1:34">
      <c r="A2">
        <v>1</v>
      </c>
      <c r="B2" t="s">
        <v>1</v>
      </c>
      <c r="C2" t="s">
        <v>6501</v>
      </c>
      <c r="D2" t="s">
        <v>6496</v>
      </c>
      <c r="E2">
        <v>7.9</v>
      </c>
      <c r="F2">
        <v>7.5</v>
      </c>
      <c r="G2">
        <f>E2:E21</f>
        <v>7.9</v>
      </c>
      <c r="H2">
        <f>F2:F21</f>
        <v>7.5</v>
      </c>
      <c r="I2" s="19">
        <f>AVERAGE(E2:F22)</f>
        <v>6.9904761904761896</v>
      </c>
      <c r="J2" s="19">
        <f>2*_xlfn.STDEV.P(E2:E22)</f>
        <v>1.3809852212843901</v>
      </c>
      <c r="K2" s="19">
        <f>2*_xlfn.STDEV.P(F2:F22)</f>
        <v>2.037115919588592</v>
      </c>
      <c r="L2" s="19">
        <f>2*_xlfn.STDEV.P(E2:F22)</f>
        <v>1.8811392312256767</v>
      </c>
      <c r="M2" s="19">
        <f>G2+J2</f>
        <v>9.2809852212843911</v>
      </c>
      <c r="N2" s="19">
        <f>G2-J2</f>
        <v>6.5190147787156105</v>
      </c>
      <c r="O2" s="19">
        <f>H2+K2</f>
        <v>9.537115919588592</v>
      </c>
      <c r="P2" s="19">
        <f>H2-K2</f>
        <v>5.462884080411408</v>
      </c>
      <c r="Q2" s="19">
        <f>I2+L2</f>
        <v>8.8716154217018666</v>
      </c>
      <c r="R2" s="19">
        <f>I2-L2</f>
        <v>5.1093369592505127</v>
      </c>
      <c r="S2" s="22">
        <f>IF(OR($E2&gt;M2),1,0)</f>
        <v>0</v>
      </c>
      <c r="T2" s="22">
        <f>IF(OR($F2&gt;O2),1,0)</f>
        <v>0</v>
      </c>
      <c r="U2" s="22">
        <f>IF(OR($E2&lt;N2),1,0)</f>
        <v>0</v>
      </c>
      <c r="V2" s="22">
        <f>IF(OR($F2&lt;P2),1,0)</f>
        <v>0</v>
      </c>
      <c r="W2" s="22">
        <f>IF(OR($E2&gt;M2,$F2&gt;O2),1,0)</f>
        <v>0</v>
      </c>
      <c r="X2" s="22">
        <f>IF(OR($E2&lt;N2,$F2&lt;P2),1,0)</f>
        <v>0</v>
      </c>
      <c r="Y2" s="21">
        <f>IF(OR(E2&gt;M2,E2&lt;N2),1,0)</f>
        <v>0</v>
      </c>
      <c r="Z2" s="21">
        <f>IF(OR(F2&gt;O2,F2&lt;P2),1,0)</f>
        <v>0</v>
      </c>
      <c r="AC2">
        <f>ABS(E2-F2)</f>
        <v>0.40000000000000036</v>
      </c>
      <c r="AD2">
        <f>AVERAGE(AC2:AC21)</f>
        <v>0.82</v>
      </c>
      <c r="AE2" s="19">
        <f>2*_xlfn.STDEV.P(AC2:AC21)</f>
        <v>1.2076423311560425</v>
      </c>
      <c r="AF2" s="19">
        <f>AD2+AE2</f>
        <v>2.0276423311560423</v>
      </c>
      <c r="AG2" s="19">
        <f>AD2-AF2</f>
        <v>-1.2076423311560425</v>
      </c>
      <c r="AH2" s="20">
        <f>IF(OR(AC2&lt;AG2,AC2&gt;AF2),1,0)</f>
        <v>0</v>
      </c>
    </row>
    <row r="3" spans="1:34">
      <c r="A3">
        <v>2</v>
      </c>
      <c r="B3" t="s">
        <v>3</v>
      </c>
      <c r="C3" t="s">
        <v>6501</v>
      </c>
      <c r="D3" t="s">
        <v>6496</v>
      </c>
      <c r="E3">
        <v>8.1999999999999993</v>
      </c>
      <c r="F3">
        <v>8.1999999999999993</v>
      </c>
      <c r="M3" s="19">
        <v>9.2809852212843911</v>
      </c>
      <c r="N3" s="19">
        <v>6.5190147787156105</v>
      </c>
      <c r="O3" s="19">
        <v>9.537115919588592</v>
      </c>
      <c r="P3" s="19">
        <v>5.462884080411408</v>
      </c>
      <c r="Q3" s="19">
        <v>8.8716154217018666</v>
      </c>
      <c r="R3" s="19">
        <v>5.1093369592505127</v>
      </c>
      <c r="S3" s="22">
        <f t="shared" ref="S3:S66" si="0">IF(OR($E3&gt;M3),1,0)</f>
        <v>0</v>
      </c>
      <c r="T3" s="22">
        <f t="shared" ref="T3:T66" si="1">IF(OR($F3&gt;O3),1,0)</f>
        <v>0</v>
      </c>
      <c r="U3" s="22">
        <f t="shared" ref="U3:U66" si="2">IF(OR($E3&lt;N3),1,0)</f>
        <v>0</v>
      </c>
      <c r="V3" s="22">
        <f t="shared" ref="V3:V66" si="3">IF(OR($F3&lt;P3),1,0)</f>
        <v>0</v>
      </c>
      <c r="W3" s="22">
        <f t="shared" ref="W3:W12" si="4">IF(OR($E3&gt;M3,$F3&gt;O3),1,0)</f>
        <v>0</v>
      </c>
      <c r="X3" s="22">
        <f t="shared" ref="X3:X12" si="5">IF(OR($E3&lt;N3,$F3&lt;P3),1,0)</f>
        <v>0</v>
      </c>
      <c r="Y3" s="21">
        <f t="shared" ref="Y3:Y66" si="6">IF(OR(E3&gt;M3,E3&lt;N3),1,0)</f>
        <v>0</v>
      </c>
      <c r="Z3" s="21">
        <f t="shared" ref="Z3:Z66" si="7">IF(OR(F3&gt;O3,F3&lt;P3),1,0)</f>
        <v>0</v>
      </c>
      <c r="AC3">
        <f t="shared" ref="AC3:AC21" si="8">ABS(E3-F3)</f>
        <v>0</v>
      </c>
      <c r="AF3" s="19">
        <v>2.0276423311560423</v>
      </c>
      <c r="AG3" s="19">
        <v>-1.2076423311560425</v>
      </c>
      <c r="AH3" s="20">
        <f t="shared" ref="AH3:AH66" si="9">IF(OR(AC3&lt;AG3,AC3&gt;AF3),1,0)</f>
        <v>0</v>
      </c>
    </row>
    <row r="4" spans="1:34">
      <c r="A4">
        <v>3</v>
      </c>
      <c r="B4" t="s">
        <v>5</v>
      </c>
      <c r="C4" t="s">
        <v>6501</v>
      </c>
      <c r="D4" t="s">
        <v>6496</v>
      </c>
      <c r="E4">
        <v>7.1</v>
      </c>
      <c r="F4">
        <v>5.5</v>
      </c>
      <c r="M4" s="19">
        <v>9.2809852212843911</v>
      </c>
      <c r="N4" s="19">
        <v>6.5190147787156105</v>
      </c>
      <c r="O4" s="19">
        <v>9.537115919588592</v>
      </c>
      <c r="P4" s="19">
        <v>5.462884080411408</v>
      </c>
      <c r="Q4" s="19">
        <v>8.8716154217018666</v>
      </c>
      <c r="R4" s="19">
        <v>5.1093369592505127</v>
      </c>
      <c r="S4" s="22">
        <f t="shared" si="0"/>
        <v>0</v>
      </c>
      <c r="T4" s="22">
        <f t="shared" si="1"/>
        <v>0</v>
      </c>
      <c r="U4" s="22">
        <f t="shared" si="2"/>
        <v>0</v>
      </c>
      <c r="V4" s="22">
        <f t="shared" si="3"/>
        <v>0</v>
      </c>
      <c r="W4" s="22">
        <f t="shared" si="4"/>
        <v>0</v>
      </c>
      <c r="X4" s="22">
        <f t="shared" si="5"/>
        <v>0</v>
      </c>
      <c r="Y4" s="21">
        <f t="shared" si="6"/>
        <v>0</v>
      </c>
      <c r="Z4" s="21">
        <f t="shared" si="7"/>
        <v>0</v>
      </c>
      <c r="AC4">
        <f t="shared" si="8"/>
        <v>1.5999999999999996</v>
      </c>
      <c r="AF4" s="19">
        <v>2.0276423311560423</v>
      </c>
      <c r="AG4" s="19">
        <v>-1.2076423311560425</v>
      </c>
      <c r="AH4" s="20">
        <f t="shared" si="9"/>
        <v>0</v>
      </c>
    </row>
    <row r="5" spans="1:34">
      <c r="A5">
        <v>4</v>
      </c>
      <c r="B5" t="s">
        <v>6</v>
      </c>
      <c r="C5" t="s">
        <v>6501</v>
      </c>
      <c r="D5" t="s">
        <v>6496</v>
      </c>
      <c r="E5">
        <v>6.8</v>
      </c>
      <c r="F5">
        <v>6.4</v>
      </c>
      <c r="M5" s="19">
        <v>9.2809852212843911</v>
      </c>
      <c r="N5" s="19">
        <v>6.5190147787156105</v>
      </c>
      <c r="O5" s="19">
        <v>9.537115919588592</v>
      </c>
      <c r="P5" s="19">
        <v>5.462884080411408</v>
      </c>
      <c r="Q5" s="19">
        <v>8.8716154217018666</v>
      </c>
      <c r="R5" s="19">
        <v>5.1093369592505127</v>
      </c>
      <c r="S5" s="22">
        <f t="shared" si="0"/>
        <v>0</v>
      </c>
      <c r="T5" s="22">
        <f t="shared" si="1"/>
        <v>0</v>
      </c>
      <c r="U5" s="22">
        <f t="shared" si="2"/>
        <v>0</v>
      </c>
      <c r="V5" s="22">
        <f t="shared" si="3"/>
        <v>0</v>
      </c>
      <c r="W5" s="22">
        <f t="shared" si="4"/>
        <v>0</v>
      </c>
      <c r="X5" s="22">
        <f t="shared" si="5"/>
        <v>0</v>
      </c>
      <c r="Y5" s="21">
        <f t="shared" si="6"/>
        <v>0</v>
      </c>
      <c r="Z5" s="21">
        <f t="shared" si="7"/>
        <v>0</v>
      </c>
      <c r="AC5">
        <f t="shared" si="8"/>
        <v>0.39999999999999947</v>
      </c>
      <c r="AF5" s="19">
        <v>2.0276423311560423</v>
      </c>
      <c r="AG5" s="19">
        <v>-1.2076423311560425</v>
      </c>
      <c r="AH5" s="20">
        <f t="shared" si="9"/>
        <v>0</v>
      </c>
    </row>
    <row r="6" spans="1:34">
      <c r="A6">
        <v>5</v>
      </c>
      <c r="B6" t="s">
        <v>7</v>
      </c>
      <c r="C6" t="s">
        <v>6501</v>
      </c>
      <c r="D6" t="s">
        <v>6496</v>
      </c>
      <c r="E6">
        <v>6.5</v>
      </c>
      <c r="F6">
        <v>4.8</v>
      </c>
      <c r="M6" s="19">
        <v>9.2809852212843911</v>
      </c>
      <c r="N6" s="19">
        <v>6.5190147787156105</v>
      </c>
      <c r="O6" s="19">
        <v>9.537115919588592</v>
      </c>
      <c r="P6" s="19">
        <v>5.462884080411408</v>
      </c>
      <c r="Q6" s="19">
        <v>8.8716154217018666</v>
      </c>
      <c r="R6" s="19">
        <v>5.1093369592505127</v>
      </c>
      <c r="S6" s="22">
        <f t="shared" si="0"/>
        <v>0</v>
      </c>
      <c r="T6" s="22">
        <f t="shared" si="1"/>
        <v>0</v>
      </c>
      <c r="U6" s="22">
        <f t="shared" si="2"/>
        <v>1</v>
      </c>
      <c r="V6" s="22">
        <f t="shared" si="3"/>
        <v>1</v>
      </c>
      <c r="W6" s="22">
        <f t="shared" si="4"/>
        <v>0</v>
      </c>
      <c r="X6" s="22">
        <f t="shared" si="5"/>
        <v>1</v>
      </c>
      <c r="Y6" s="21">
        <f t="shared" si="6"/>
        <v>1</v>
      </c>
      <c r="Z6" s="21">
        <f t="shared" si="7"/>
        <v>1</v>
      </c>
      <c r="AC6">
        <f t="shared" si="8"/>
        <v>1.7000000000000002</v>
      </c>
      <c r="AF6" s="19">
        <v>2.0276423311560423</v>
      </c>
      <c r="AG6" s="19">
        <v>-1.2076423311560425</v>
      </c>
      <c r="AH6" s="20">
        <f t="shared" si="9"/>
        <v>0</v>
      </c>
    </row>
    <row r="7" spans="1:34">
      <c r="A7">
        <v>6</v>
      </c>
      <c r="B7" t="s">
        <v>8</v>
      </c>
      <c r="C7" t="s">
        <v>6501</v>
      </c>
      <c r="D7" t="s">
        <v>6496</v>
      </c>
      <c r="E7">
        <v>6.6</v>
      </c>
      <c r="F7">
        <v>5.7</v>
      </c>
      <c r="M7" s="19">
        <v>9.2809852212843911</v>
      </c>
      <c r="N7" s="19">
        <v>6.5190147787156105</v>
      </c>
      <c r="O7" s="19">
        <v>9.537115919588592</v>
      </c>
      <c r="P7" s="19">
        <v>5.462884080411408</v>
      </c>
      <c r="Q7" s="19">
        <v>8.8716154217018666</v>
      </c>
      <c r="R7" s="19">
        <v>5.1093369592505127</v>
      </c>
      <c r="S7" s="22">
        <f t="shared" si="0"/>
        <v>0</v>
      </c>
      <c r="T7" s="22">
        <f t="shared" si="1"/>
        <v>0</v>
      </c>
      <c r="U7" s="22">
        <f t="shared" si="2"/>
        <v>0</v>
      </c>
      <c r="V7" s="22">
        <f t="shared" si="3"/>
        <v>0</v>
      </c>
      <c r="W7" s="22">
        <f t="shared" si="4"/>
        <v>0</v>
      </c>
      <c r="X7" s="22">
        <f t="shared" si="5"/>
        <v>0</v>
      </c>
      <c r="Y7" s="21">
        <f t="shared" si="6"/>
        <v>0</v>
      </c>
      <c r="Z7" s="21">
        <f t="shared" si="7"/>
        <v>0</v>
      </c>
      <c r="AC7">
        <f t="shared" si="8"/>
        <v>0.89999999999999947</v>
      </c>
      <c r="AF7" s="19">
        <v>2.0276423311560423</v>
      </c>
      <c r="AG7" s="19">
        <v>-1.2076423311560425</v>
      </c>
      <c r="AH7" s="20">
        <f t="shared" si="9"/>
        <v>0</v>
      </c>
    </row>
    <row r="8" spans="1:34">
      <c r="A8">
        <v>7</v>
      </c>
      <c r="B8" t="s">
        <v>10</v>
      </c>
      <c r="C8" t="s">
        <v>6501</v>
      </c>
      <c r="D8" t="s">
        <v>6496</v>
      </c>
      <c r="E8">
        <v>8.4</v>
      </c>
      <c r="F8">
        <v>8</v>
      </c>
      <c r="M8" s="19">
        <v>9.2809852212843911</v>
      </c>
      <c r="N8" s="19">
        <v>6.5190147787156105</v>
      </c>
      <c r="O8" s="19">
        <v>9.537115919588592</v>
      </c>
      <c r="P8" s="19">
        <v>5.462884080411408</v>
      </c>
      <c r="Q8" s="19">
        <v>8.8716154217018666</v>
      </c>
      <c r="R8" s="19">
        <v>5.1093369592505127</v>
      </c>
      <c r="S8" s="22">
        <f t="shared" si="0"/>
        <v>0</v>
      </c>
      <c r="T8" s="22">
        <f t="shared" si="1"/>
        <v>0</v>
      </c>
      <c r="U8" s="22">
        <f t="shared" si="2"/>
        <v>0</v>
      </c>
      <c r="V8" s="22">
        <f t="shared" si="3"/>
        <v>0</v>
      </c>
      <c r="W8" s="22">
        <f t="shared" si="4"/>
        <v>0</v>
      </c>
      <c r="X8" s="22">
        <f t="shared" si="5"/>
        <v>0</v>
      </c>
      <c r="Y8" s="21">
        <f t="shared" si="6"/>
        <v>0</v>
      </c>
      <c r="Z8" s="21">
        <f t="shared" si="7"/>
        <v>0</v>
      </c>
      <c r="AC8">
        <f t="shared" si="8"/>
        <v>0.40000000000000036</v>
      </c>
      <c r="AF8" s="19">
        <v>2.0276423311560423</v>
      </c>
      <c r="AG8" s="19">
        <v>-1.2076423311560425</v>
      </c>
      <c r="AH8" s="20">
        <f t="shared" si="9"/>
        <v>0</v>
      </c>
    </row>
    <row r="9" spans="1:34">
      <c r="A9">
        <v>8</v>
      </c>
      <c r="B9" t="s">
        <v>12</v>
      </c>
      <c r="C9" t="s">
        <v>6501</v>
      </c>
      <c r="D9" t="s">
        <v>6496</v>
      </c>
      <c r="E9">
        <v>7.8</v>
      </c>
      <c r="F9">
        <v>7.5</v>
      </c>
      <c r="M9" s="19">
        <v>9.2809852212843911</v>
      </c>
      <c r="N9" s="19">
        <v>6.5190147787156105</v>
      </c>
      <c r="O9" s="19">
        <v>9.537115919588592</v>
      </c>
      <c r="P9" s="19">
        <v>5.462884080411408</v>
      </c>
      <c r="Q9" s="19">
        <v>8.8716154217018666</v>
      </c>
      <c r="R9" s="19">
        <v>5.1093369592505127</v>
      </c>
      <c r="S9" s="22">
        <f t="shared" si="0"/>
        <v>0</v>
      </c>
      <c r="T9" s="22">
        <f t="shared" si="1"/>
        <v>0</v>
      </c>
      <c r="U9" s="22">
        <f t="shared" si="2"/>
        <v>0</v>
      </c>
      <c r="V9" s="22">
        <f t="shared" si="3"/>
        <v>0</v>
      </c>
      <c r="W9" s="22">
        <f t="shared" si="4"/>
        <v>0</v>
      </c>
      <c r="X9" s="22">
        <f t="shared" si="5"/>
        <v>0</v>
      </c>
      <c r="Y9" s="21">
        <f t="shared" si="6"/>
        <v>0</v>
      </c>
      <c r="Z9" s="21">
        <f t="shared" si="7"/>
        <v>0</v>
      </c>
      <c r="AC9">
        <f t="shared" si="8"/>
        <v>0.29999999999999982</v>
      </c>
      <c r="AF9" s="19">
        <v>2.0276423311560423</v>
      </c>
      <c r="AG9" s="19">
        <v>-1.2076423311560425</v>
      </c>
      <c r="AH9" s="20">
        <f t="shared" si="9"/>
        <v>0</v>
      </c>
    </row>
    <row r="10" spans="1:34">
      <c r="A10">
        <v>9</v>
      </c>
      <c r="B10" t="s">
        <v>13</v>
      </c>
      <c r="C10" t="s">
        <v>6501</v>
      </c>
      <c r="D10" t="s">
        <v>6496</v>
      </c>
      <c r="E10">
        <v>6.2</v>
      </c>
      <c r="F10">
        <v>6.2</v>
      </c>
      <c r="M10" s="19">
        <v>9.2809852212843911</v>
      </c>
      <c r="N10" s="19">
        <v>6.5190147787156105</v>
      </c>
      <c r="O10" s="19">
        <v>9.537115919588592</v>
      </c>
      <c r="P10" s="19">
        <v>5.462884080411408</v>
      </c>
      <c r="Q10" s="19">
        <v>8.8716154217018666</v>
      </c>
      <c r="R10" s="19">
        <v>5.1093369592505127</v>
      </c>
      <c r="S10" s="22">
        <f t="shared" si="0"/>
        <v>0</v>
      </c>
      <c r="T10" s="22">
        <f t="shared" si="1"/>
        <v>0</v>
      </c>
      <c r="U10" s="22">
        <f t="shared" si="2"/>
        <v>1</v>
      </c>
      <c r="V10" s="22">
        <f t="shared" si="3"/>
        <v>0</v>
      </c>
      <c r="W10" s="22">
        <f t="shared" si="4"/>
        <v>0</v>
      </c>
      <c r="X10" s="22">
        <f t="shared" si="5"/>
        <v>1</v>
      </c>
      <c r="Y10" s="21">
        <f t="shared" si="6"/>
        <v>1</v>
      </c>
      <c r="Z10" s="21">
        <f t="shared" si="7"/>
        <v>0</v>
      </c>
      <c r="AC10">
        <f t="shared" si="8"/>
        <v>0</v>
      </c>
      <c r="AF10" s="19">
        <v>2.0276423311560423</v>
      </c>
      <c r="AG10" s="19">
        <v>-1.2076423311560425</v>
      </c>
      <c r="AH10" s="20">
        <f t="shared" si="9"/>
        <v>0</v>
      </c>
    </row>
    <row r="11" spans="1:34">
      <c r="A11">
        <v>10</v>
      </c>
      <c r="B11" t="s">
        <v>15</v>
      </c>
      <c r="C11" t="s">
        <v>6501</v>
      </c>
      <c r="D11" t="s">
        <v>6496</v>
      </c>
      <c r="E11">
        <v>7.5</v>
      </c>
      <c r="F11">
        <v>7.2</v>
      </c>
      <c r="M11" s="19">
        <v>9.2809852212843911</v>
      </c>
      <c r="N11" s="19">
        <v>6.5190147787156105</v>
      </c>
      <c r="O11" s="19">
        <v>9.537115919588592</v>
      </c>
      <c r="P11" s="19">
        <v>5.462884080411408</v>
      </c>
      <c r="Q11" s="19">
        <v>8.8716154217018666</v>
      </c>
      <c r="R11" s="19">
        <v>5.1093369592505127</v>
      </c>
      <c r="S11" s="22">
        <f t="shared" si="0"/>
        <v>0</v>
      </c>
      <c r="T11" s="22">
        <f t="shared" si="1"/>
        <v>0</v>
      </c>
      <c r="U11" s="22">
        <f t="shared" si="2"/>
        <v>0</v>
      </c>
      <c r="V11" s="22">
        <f t="shared" si="3"/>
        <v>0</v>
      </c>
      <c r="W11" s="22">
        <f t="shared" si="4"/>
        <v>0</v>
      </c>
      <c r="X11" s="22">
        <f t="shared" si="5"/>
        <v>0</v>
      </c>
      <c r="Y11" s="21">
        <f t="shared" si="6"/>
        <v>0</v>
      </c>
      <c r="Z11" s="21">
        <f t="shared" si="7"/>
        <v>0</v>
      </c>
      <c r="AC11">
        <f t="shared" si="8"/>
        <v>0.29999999999999982</v>
      </c>
      <c r="AF11" s="19">
        <v>2.0276423311560423</v>
      </c>
      <c r="AG11" s="19">
        <v>-1.2076423311560425</v>
      </c>
      <c r="AH11" s="20">
        <f t="shared" si="9"/>
        <v>0</v>
      </c>
    </row>
    <row r="12" spans="1:34">
      <c r="A12">
        <v>11</v>
      </c>
      <c r="B12" t="s">
        <v>17</v>
      </c>
      <c r="C12" t="s">
        <v>6501</v>
      </c>
      <c r="D12" t="s">
        <v>6496</v>
      </c>
      <c r="E12">
        <v>7.9</v>
      </c>
      <c r="F12">
        <v>6.5</v>
      </c>
      <c r="M12" s="19">
        <v>9.2809852212843911</v>
      </c>
      <c r="N12" s="19">
        <v>6.5190147787156105</v>
      </c>
      <c r="O12" s="19">
        <v>9.537115919588592</v>
      </c>
      <c r="P12" s="19">
        <v>5.462884080411408</v>
      </c>
      <c r="Q12" s="19">
        <v>8.8716154217018666</v>
      </c>
      <c r="R12" s="19">
        <v>5.1093369592505127</v>
      </c>
      <c r="S12" s="22">
        <f t="shared" si="0"/>
        <v>0</v>
      </c>
      <c r="T12" s="22">
        <f t="shared" si="1"/>
        <v>0</v>
      </c>
      <c r="U12" s="22">
        <f t="shared" si="2"/>
        <v>0</v>
      </c>
      <c r="V12" s="22">
        <f t="shared" si="3"/>
        <v>0</v>
      </c>
      <c r="W12" s="22">
        <f t="shared" si="4"/>
        <v>0</v>
      </c>
      <c r="X12" s="22">
        <f t="shared" si="5"/>
        <v>0</v>
      </c>
      <c r="Y12" s="21">
        <f t="shared" si="6"/>
        <v>0</v>
      </c>
      <c r="Z12" s="21">
        <f t="shared" si="7"/>
        <v>0</v>
      </c>
      <c r="AC12">
        <f t="shared" si="8"/>
        <v>1.4000000000000004</v>
      </c>
      <c r="AF12" s="19">
        <v>2.0276423311560423</v>
      </c>
      <c r="AG12" s="19">
        <v>-1.2076423311560425</v>
      </c>
      <c r="AH12" s="20">
        <f t="shared" si="9"/>
        <v>0</v>
      </c>
    </row>
    <row r="13" spans="1:34">
      <c r="A13">
        <v>12</v>
      </c>
      <c r="B13" t="s">
        <v>19</v>
      </c>
      <c r="C13" t="s">
        <v>6501</v>
      </c>
      <c r="D13" t="s">
        <v>6496</v>
      </c>
      <c r="E13">
        <v>6.7</v>
      </c>
      <c r="F13">
        <v>5</v>
      </c>
      <c r="M13" s="19">
        <v>9.2809852212843911</v>
      </c>
      <c r="N13" s="19">
        <v>6.5190147787156105</v>
      </c>
      <c r="O13" s="19">
        <v>9.537115919588592</v>
      </c>
      <c r="P13" s="19">
        <v>5.462884080411408</v>
      </c>
      <c r="Q13" s="19">
        <v>8.8716154217018666</v>
      </c>
      <c r="R13" s="19">
        <v>5.1093369592505127</v>
      </c>
      <c r="S13" s="22">
        <f t="shared" si="0"/>
        <v>0</v>
      </c>
      <c r="T13" s="22">
        <f t="shared" si="1"/>
        <v>0</v>
      </c>
      <c r="U13" s="22">
        <f t="shared" si="2"/>
        <v>0</v>
      </c>
      <c r="V13" s="22">
        <f t="shared" si="3"/>
        <v>1</v>
      </c>
      <c r="W13" s="22">
        <f t="shared" ref="W13:W76" si="10">IF(OR($E13&gt;M13,$F13&gt;O13),1,0)</f>
        <v>0</v>
      </c>
      <c r="X13" s="22">
        <f t="shared" ref="X13:X76" si="11">IF(OR($E13&lt;N13,$F13&lt;P13),1,0)</f>
        <v>1</v>
      </c>
      <c r="Y13" s="21">
        <f t="shared" si="6"/>
        <v>0</v>
      </c>
      <c r="Z13" s="21">
        <f t="shared" si="7"/>
        <v>1</v>
      </c>
      <c r="AC13">
        <f t="shared" si="8"/>
        <v>1.7000000000000002</v>
      </c>
      <c r="AF13" s="19">
        <v>2.0276423311560423</v>
      </c>
      <c r="AG13" s="19">
        <v>-1.2076423311560425</v>
      </c>
      <c r="AH13" s="20">
        <f t="shared" si="9"/>
        <v>0</v>
      </c>
    </row>
    <row r="14" spans="1:34">
      <c r="A14">
        <v>13</v>
      </c>
      <c r="B14" t="s">
        <v>21</v>
      </c>
      <c r="C14" t="s">
        <v>6501</v>
      </c>
      <c r="D14" t="s">
        <v>6496</v>
      </c>
      <c r="E14">
        <v>7.9</v>
      </c>
      <c r="F14">
        <v>6.8</v>
      </c>
      <c r="M14" s="19">
        <v>9.2809852212843911</v>
      </c>
      <c r="N14" s="19">
        <v>6.5190147787156105</v>
      </c>
      <c r="O14" s="19">
        <v>9.537115919588592</v>
      </c>
      <c r="P14" s="19">
        <v>5.462884080411408</v>
      </c>
      <c r="Q14" s="19">
        <v>8.8716154217018666</v>
      </c>
      <c r="R14" s="19">
        <v>5.1093369592505127</v>
      </c>
      <c r="S14" s="22">
        <f t="shared" si="0"/>
        <v>0</v>
      </c>
      <c r="T14" s="22">
        <f t="shared" si="1"/>
        <v>0</v>
      </c>
      <c r="U14" s="22">
        <f t="shared" si="2"/>
        <v>0</v>
      </c>
      <c r="V14" s="22">
        <f t="shared" si="3"/>
        <v>0</v>
      </c>
      <c r="W14" s="22">
        <f t="shared" si="10"/>
        <v>0</v>
      </c>
      <c r="X14" s="22">
        <f t="shared" si="11"/>
        <v>0</v>
      </c>
      <c r="Y14" s="21">
        <f t="shared" si="6"/>
        <v>0</v>
      </c>
      <c r="Z14" s="21">
        <f t="shared" si="7"/>
        <v>0</v>
      </c>
      <c r="AC14">
        <f t="shared" si="8"/>
        <v>1.1000000000000005</v>
      </c>
      <c r="AF14" s="19">
        <v>2.0276423311560423</v>
      </c>
      <c r="AG14" s="19">
        <v>-1.2076423311560425</v>
      </c>
      <c r="AH14" s="20">
        <f t="shared" si="9"/>
        <v>0</v>
      </c>
    </row>
    <row r="15" spans="1:34">
      <c r="A15">
        <v>14</v>
      </c>
      <c r="B15" t="s">
        <v>23</v>
      </c>
      <c r="C15" t="s">
        <v>6501</v>
      </c>
      <c r="D15" t="s">
        <v>6496</v>
      </c>
      <c r="E15">
        <v>7.5</v>
      </c>
      <c r="F15">
        <v>6.2</v>
      </c>
      <c r="M15" s="19">
        <v>9.2809852212843911</v>
      </c>
      <c r="N15" s="19">
        <v>6.5190147787156105</v>
      </c>
      <c r="O15" s="19">
        <v>9.537115919588592</v>
      </c>
      <c r="P15" s="19">
        <v>5.462884080411408</v>
      </c>
      <c r="Q15" s="19">
        <v>8.8716154217018666</v>
      </c>
      <c r="R15" s="19">
        <v>5.1093369592505127</v>
      </c>
      <c r="S15" s="22">
        <f t="shared" si="0"/>
        <v>0</v>
      </c>
      <c r="T15" s="22">
        <f t="shared" si="1"/>
        <v>0</v>
      </c>
      <c r="U15" s="22">
        <f t="shared" si="2"/>
        <v>0</v>
      </c>
      <c r="V15" s="22">
        <f t="shared" si="3"/>
        <v>0</v>
      </c>
      <c r="W15" s="22">
        <f t="shared" si="10"/>
        <v>0</v>
      </c>
      <c r="X15" s="22">
        <f t="shared" si="11"/>
        <v>0</v>
      </c>
      <c r="Y15" s="21">
        <f t="shared" si="6"/>
        <v>0</v>
      </c>
      <c r="Z15" s="21">
        <f t="shared" si="7"/>
        <v>0</v>
      </c>
      <c r="AC15">
        <f t="shared" si="8"/>
        <v>1.2999999999999998</v>
      </c>
      <c r="AF15" s="19">
        <v>2.0276423311560423</v>
      </c>
      <c r="AG15" s="19">
        <v>-1.2076423311560425</v>
      </c>
      <c r="AH15" s="20">
        <f t="shared" si="9"/>
        <v>0</v>
      </c>
    </row>
    <row r="16" spans="1:34">
      <c r="A16">
        <v>15</v>
      </c>
      <c r="B16" t="s">
        <v>24</v>
      </c>
      <c r="C16" t="s">
        <v>6501</v>
      </c>
      <c r="D16" t="s">
        <v>6496</v>
      </c>
      <c r="E16">
        <v>7.5</v>
      </c>
      <c r="F16">
        <v>6.7</v>
      </c>
      <c r="M16" s="19">
        <v>9.2809852212843911</v>
      </c>
      <c r="N16" s="19">
        <v>6.5190147787156105</v>
      </c>
      <c r="O16" s="19">
        <v>9.537115919588592</v>
      </c>
      <c r="P16" s="19">
        <v>5.462884080411408</v>
      </c>
      <c r="Q16" s="19">
        <v>8.8716154217018666</v>
      </c>
      <c r="R16" s="19">
        <v>5.1093369592505127</v>
      </c>
      <c r="S16" s="22">
        <f t="shared" si="0"/>
        <v>0</v>
      </c>
      <c r="T16" s="22">
        <f t="shared" si="1"/>
        <v>0</v>
      </c>
      <c r="U16" s="22">
        <f t="shared" si="2"/>
        <v>0</v>
      </c>
      <c r="V16" s="22">
        <f t="shared" si="3"/>
        <v>0</v>
      </c>
      <c r="W16" s="22">
        <f t="shared" si="10"/>
        <v>0</v>
      </c>
      <c r="X16" s="22">
        <f t="shared" si="11"/>
        <v>0</v>
      </c>
      <c r="Y16" s="21">
        <f t="shared" si="6"/>
        <v>0</v>
      </c>
      <c r="Z16" s="21">
        <f t="shared" si="7"/>
        <v>0</v>
      </c>
      <c r="AC16">
        <f t="shared" si="8"/>
        <v>0.79999999999999982</v>
      </c>
      <c r="AF16" s="19">
        <v>2.0276423311560423</v>
      </c>
      <c r="AG16" s="19">
        <v>-1.2076423311560425</v>
      </c>
      <c r="AH16" s="20">
        <f t="shared" si="9"/>
        <v>0</v>
      </c>
    </row>
    <row r="17" spans="1:34">
      <c r="A17">
        <v>16</v>
      </c>
      <c r="B17" t="s">
        <v>26</v>
      </c>
      <c r="C17" t="s">
        <v>6501</v>
      </c>
      <c r="D17" t="s">
        <v>6496</v>
      </c>
      <c r="E17">
        <v>6.9</v>
      </c>
      <c r="F17">
        <v>4.9000000000000004</v>
      </c>
      <c r="M17" s="19">
        <v>9.2809852212843911</v>
      </c>
      <c r="N17" s="19">
        <v>6.5190147787156105</v>
      </c>
      <c r="O17" s="19">
        <v>9.537115919588592</v>
      </c>
      <c r="P17" s="19">
        <v>5.462884080411408</v>
      </c>
      <c r="Q17" s="19">
        <v>8.8716154217018666</v>
      </c>
      <c r="R17" s="19">
        <v>5.1093369592505127</v>
      </c>
      <c r="S17" s="22">
        <f t="shared" si="0"/>
        <v>0</v>
      </c>
      <c r="T17" s="22">
        <f t="shared" si="1"/>
        <v>0</v>
      </c>
      <c r="U17" s="22">
        <f t="shared" si="2"/>
        <v>0</v>
      </c>
      <c r="V17" s="22">
        <f t="shared" si="3"/>
        <v>1</v>
      </c>
      <c r="W17" s="22">
        <f t="shared" si="10"/>
        <v>0</v>
      </c>
      <c r="X17" s="22">
        <f t="shared" si="11"/>
        <v>1</v>
      </c>
      <c r="Y17" s="21">
        <f t="shared" si="6"/>
        <v>0</v>
      </c>
      <c r="Z17" s="21">
        <f t="shared" si="7"/>
        <v>1</v>
      </c>
      <c r="AC17">
        <f t="shared" si="8"/>
        <v>2</v>
      </c>
      <c r="AF17" s="19">
        <v>2.0276423311560423</v>
      </c>
      <c r="AG17" s="19">
        <v>-1.2076423311560425</v>
      </c>
      <c r="AH17" s="20">
        <f t="shared" si="9"/>
        <v>0</v>
      </c>
    </row>
    <row r="18" spans="1:34">
      <c r="A18">
        <v>17</v>
      </c>
      <c r="B18" t="s">
        <v>27</v>
      </c>
      <c r="C18" t="s">
        <v>6501</v>
      </c>
      <c r="D18" t="s">
        <v>6496</v>
      </c>
      <c r="E18">
        <v>8.1</v>
      </c>
      <c r="F18">
        <v>7.6</v>
      </c>
      <c r="M18" s="19">
        <v>9.2809852212843911</v>
      </c>
      <c r="N18" s="19">
        <v>6.5190147787156105</v>
      </c>
      <c r="O18" s="19">
        <v>9.537115919588592</v>
      </c>
      <c r="P18" s="19">
        <v>5.462884080411408</v>
      </c>
      <c r="Q18" s="19">
        <v>8.8716154217018666</v>
      </c>
      <c r="R18" s="19">
        <v>5.1093369592505127</v>
      </c>
      <c r="S18" s="22">
        <f t="shared" si="0"/>
        <v>0</v>
      </c>
      <c r="T18" s="22">
        <f t="shared" si="1"/>
        <v>0</v>
      </c>
      <c r="U18" s="22">
        <f t="shared" si="2"/>
        <v>0</v>
      </c>
      <c r="V18" s="22">
        <f t="shared" si="3"/>
        <v>0</v>
      </c>
      <c r="W18" s="22">
        <f t="shared" si="10"/>
        <v>0</v>
      </c>
      <c r="X18" s="22">
        <f t="shared" si="11"/>
        <v>0</v>
      </c>
      <c r="Y18" s="21">
        <f t="shared" si="6"/>
        <v>0</v>
      </c>
      <c r="Z18" s="21">
        <f t="shared" si="7"/>
        <v>0</v>
      </c>
      <c r="AC18">
        <f t="shared" si="8"/>
        <v>0.5</v>
      </c>
      <c r="AF18" s="19">
        <v>2.0276423311560423</v>
      </c>
      <c r="AG18" s="19">
        <v>-1.2076423311560425</v>
      </c>
      <c r="AH18" s="20">
        <f t="shared" si="9"/>
        <v>0</v>
      </c>
    </row>
    <row r="19" spans="1:34">
      <c r="A19">
        <v>18</v>
      </c>
      <c r="B19" t="s">
        <v>29</v>
      </c>
      <c r="C19" t="s">
        <v>6501</v>
      </c>
      <c r="D19" t="s">
        <v>6496</v>
      </c>
      <c r="E19">
        <v>6.1</v>
      </c>
      <c r="F19">
        <v>7</v>
      </c>
      <c r="M19" s="19">
        <v>9.2809852212843911</v>
      </c>
      <c r="N19" s="19">
        <v>6.5190147787156105</v>
      </c>
      <c r="O19" s="19">
        <v>9.537115919588592</v>
      </c>
      <c r="P19" s="19">
        <v>5.462884080411408</v>
      </c>
      <c r="Q19" s="19">
        <v>8.8716154217018666</v>
      </c>
      <c r="R19" s="19">
        <v>5.1093369592505127</v>
      </c>
      <c r="S19" s="22">
        <f t="shared" si="0"/>
        <v>0</v>
      </c>
      <c r="T19" s="22">
        <f t="shared" si="1"/>
        <v>0</v>
      </c>
      <c r="U19" s="22">
        <f t="shared" si="2"/>
        <v>1</v>
      </c>
      <c r="V19" s="22">
        <f t="shared" si="3"/>
        <v>0</v>
      </c>
      <c r="W19" s="22">
        <f t="shared" si="10"/>
        <v>0</v>
      </c>
      <c r="X19" s="22">
        <f t="shared" si="11"/>
        <v>1</v>
      </c>
      <c r="Y19" s="21">
        <f t="shared" si="6"/>
        <v>1</v>
      </c>
      <c r="Z19" s="21">
        <f t="shared" si="7"/>
        <v>0</v>
      </c>
      <c r="AC19">
        <f t="shared" si="8"/>
        <v>0.90000000000000036</v>
      </c>
      <c r="AF19" s="19">
        <v>2.0276423311560423</v>
      </c>
      <c r="AG19" s="19">
        <v>-1.2076423311560425</v>
      </c>
      <c r="AH19" s="20">
        <f t="shared" si="9"/>
        <v>0</v>
      </c>
    </row>
    <row r="20" spans="1:34">
      <c r="A20">
        <v>19</v>
      </c>
      <c r="B20" t="s">
        <v>31</v>
      </c>
      <c r="C20" t="s">
        <v>6501</v>
      </c>
      <c r="D20" t="s">
        <v>6496</v>
      </c>
      <c r="E20">
        <v>6.7</v>
      </c>
      <c r="F20">
        <v>6.1</v>
      </c>
      <c r="M20" s="19">
        <v>9.2809852212843911</v>
      </c>
      <c r="N20" s="19">
        <v>6.5190147787156105</v>
      </c>
      <c r="O20" s="19">
        <v>9.537115919588592</v>
      </c>
      <c r="P20" s="19">
        <v>5.462884080411408</v>
      </c>
      <c r="Q20" s="19">
        <v>8.8716154217018666</v>
      </c>
      <c r="R20" s="19">
        <v>5.1093369592505127</v>
      </c>
      <c r="S20" s="22">
        <f t="shared" si="0"/>
        <v>0</v>
      </c>
      <c r="T20" s="22">
        <f t="shared" si="1"/>
        <v>0</v>
      </c>
      <c r="U20" s="22">
        <f t="shared" si="2"/>
        <v>0</v>
      </c>
      <c r="V20" s="22">
        <f t="shared" si="3"/>
        <v>0</v>
      </c>
      <c r="W20" s="22">
        <f t="shared" si="10"/>
        <v>0</v>
      </c>
      <c r="X20" s="22">
        <f t="shared" si="11"/>
        <v>0</v>
      </c>
      <c r="Y20" s="21">
        <f t="shared" si="6"/>
        <v>0</v>
      </c>
      <c r="Z20" s="21">
        <f t="shared" si="7"/>
        <v>0</v>
      </c>
      <c r="AC20">
        <f t="shared" si="8"/>
        <v>0.60000000000000053</v>
      </c>
      <c r="AF20" s="19">
        <v>2.0276423311560423</v>
      </c>
      <c r="AG20" s="19">
        <v>-1.2076423311560425</v>
      </c>
      <c r="AH20" s="20">
        <f t="shared" si="9"/>
        <v>0</v>
      </c>
    </row>
    <row r="21" spans="1:34">
      <c r="A21">
        <v>20</v>
      </c>
      <c r="B21" t="s">
        <v>32</v>
      </c>
      <c r="C21" t="s">
        <v>6501</v>
      </c>
      <c r="D21" t="s">
        <v>6496</v>
      </c>
      <c r="E21">
        <v>8.1</v>
      </c>
      <c r="F21">
        <v>8</v>
      </c>
      <c r="M21" s="19">
        <v>9.2809852212843911</v>
      </c>
      <c r="N21" s="19">
        <v>6.5190147787156105</v>
      </c>
      <c r="O21" s="19">
        <v>9.537115919588592</v>
      </c>
      <c r="P21" s="19">
        <v>5.462884080411408</v>
      </c>
      <c r="Q21" s="19">
        <v>8.8716154217018666</v>
      </c>
      <c r="R21" s="19">
        <v>5.1093369592505127</v>
      </c>
      <c r="S21" s="22">
        <f t="shared" si="0"/>
        <v>0</v>
      </c>
      <c r="T21" s="22">
        <f t="shared" si="1"/>
        <v>0</v>
      </c>
      <c r="U21" s="22">
        <f t="shared" si="2"/>
        <v>0</v>
      </c>
      <c r="V21" s="22">
        <f t="shared" si="3"/>
        <v>0</v>
      </c>
      <c r="W21" s="22">
        <f t="shared" si="10"/>
        <v>0</v>
      </c>
      <c r="X21" s="22">
        <f t="shared" si="11"/>
        <v>0</v>
      </c>
      <c r="Y21" s="21">
        <f t="shared" si="6"/>
        <v>0</v>
      </c>
      <c r="Z21" s="21">
        <f t="shared" si="7"/>
        <v>0</v>
      </c>
      <c r="AC21">
        <f t="shared" si="8"/>
        <v>9.9999999999999645E-2</v>
      </c>
      <c r="AF21" s="19">
        <v>2.0276423311560423</v>
      </c>
      <c r="AG21" s="19">
        <v>-1.2076423311560425</v>
      </c>
      <c r="AH21" s="20">
        <f t="shared" si="9"/>
        <v>0</v>
      </c>
    </row>
    <row r="22" spans="1:34">
      <c r="A22">
        <v>1</v>
      </c>
      <c r="B22" t="s">
        <v>1</v>
      </c>
      <c r="C22" t="s">
        <v>6500</v>
      </c>
      <c r="D22" t="s">
        <v>6496</v>
      </c>
      <c r="E22">
        <v>7.9</v>
      </c>
      <c r="F22">
        <v>7.5</v>
      </c>
      <c r="G22">
        <f>E22:E41</f>
        <v>7.9</v>
      </c>
      <c r="H22">
        <f>F22:F41</f>
        <v>7.5</v>
      </c>
      <c r="I22" s="19">
        <f>AVERAGE(E22:F42)</f>
        <v>7.128571428571429</v>
      </c>
      <c r="J22" s="19">
        <f>2*_xlfn.STDEV.P(E22:E42)</f>
        <v>2.196348237013269</v>
      </c>
      <c r="K22" s="19">
        <f>2*_xlfn.STDEV.P(F22:F42)</f>
        <v>2.3463388763025983</v>
      </c>
      <c r="L22" s="19">
        <f>2*_xlfn.STDEV.P(E22:F42)</f>
        <v>2.2942104002345176</v>
      </c>
      <c r="M22" s="19">
        <v>10.09634823701327</v>
      </c>
      <c r="N22" s="19">
        <v>5.7036517629867314</v>
      </c>
      <c r="O22" s="19">
        <v>9.8463388763025979</v>
      </c>
      <c r="P22" s="19">
        <v>5.1536611236974021</v>
      </c>
      <c r="Q22" s="19">
        <v>9.4227818288059471</v>
      </c>
      <c r="R22" s="19">
        <v>4.8343610283369109</v>
      </c>
      <c r="S22" s="22">
        <f t="shared" si="0"/>
        <v>0</v>
      </c>
      <c r="T22" s="22">
        <f t="shared" si="1"/>
        <v>0</v>
      </c>
      <c r="U22" s="22">
        <f t="shared" si="2"/>
        <v>0</v>
      </c>
      <c r="V22" s="22">
        <f t="shared" si="3"/>
        <v>0</v>
      </c>
      <c r="W22" s="22">
        <f t="shared" si="10"/>
        <v>0</v>
      </c>
      <c r="X22" s="22">
        <f t="shared" si="11"/>
        <v>0</v>
      </c>
      <c r="Y22" s="21">
        <f t="shared" si="6"/>
        <v>0</v>
      </c>
      <c r="Z22" s="21">
        <f t="shared" si="7"/>
        <v>0</v>
      </c>
      <c r="AC22">
        <f>ABS(E22-F22)</f>
        <v>0.40000000000000036</v>
      </c>
      <c r="AD22">
        <f>AVERAGE(AC22:AC41)</f>
        <v>0.4700000000000002</v>
      </c>
      <c r="AE22" s="19">
        <f>2*_xlfn.STDEV.P(AC22:AC41)</f>
        <v>0.71860976892886674</v>
      </c>
      <c r="AF22" s="19">
        <v>1.1886097689288668</v>
      </c>
      <c r="AG22" s="19">
        <v>-0.71860976892886663</v>
      </c>
      <c r="AH22" s="20">
        <f t="shared" si="9"/>
        <v>0</v>
      </c>
    </row>
    <row r="23" spans="1:34">
      <c r="A23">
        <v>2</v>
      </c>
      <c r="B23" t="s">
        <v>3</v>
      </c>
      <c r="C23" t="s">
        <v>6500</v>
      </c>
      <c r="D23" t="s">
        <v>6496</v>
      </c>
      <c r="E23">
        <v>8.1999999999999993</v>
      </c>
      <c r="F23">
        <v>8.1999999999999993</v>
      </c>
      <c r="I23" s="19"/>
      <c r="J23" s="19"/>
      <c r="K23" s="19"/>
      <c r="L23" s="19"/>
      <c r="M23" s="19">
        <v>10.09634823701327</v>
      </c>
      <c r="N23" s="19">
        <v>5.7036517629867314</v>
      </c>
      <c r="O23" s="19">
        <v>9.8463388763025979</v>
      </c>
      <c r="P23" s="19">
        <v>5.1536611236974021</v>
      </c>
      <c r="Q23" s="19">
        <v>9.4227818288059471</v>
      </c>
      <c r="R23" s="19">
        <v>4.8343610283369109</v>
      </c>
      <c r="S23" s="22">
        <f t="shared" si="0"/>
        <v>0</v>
      </c>
      <c r="T23" s="22">
        <f t="shared" si="1"/>
        <v>0</v>
      </c>
      <c r="U23" s="22">
        <f t="shared" si="2"/>
        <v>0</v>
      </c>
      <c r="V23" s="22">
        <f t="shared" si="3"/>
        <v>0</v>
      </c>
      <c r="W23" s="22">
        <f t="shared" si="10"/>
        <v>0</v>
      </c>
      <c r="X23" s="22">
        <f t="shared" si="11"/>
        <v>0</v>
      </c>
      <c r="Y23" s="21">
        <f t="shared" si="6"/>
        <v>0</v>
      </c>
      <c r="Z23" s="21">
        <f t="shared" si="7"/>
        <v>0</v>
      </c>
      <c r="AC23">
        <f t="shared" ref="AC23:AC81" si="12">ABS(E23-F23)</f>
        <v>0</v>
      </c>
      <c r="AF23" s="19">
        <v>1.1886097689288668</v>
      </c>
      <c r="AG23" s="19">
        <v>-0.71860976892886663</v>
      </c>
      <c r="AH23" s="20">
        <f t="shared" si="9"/>
        <v>0</v>
      </c>
    </row>
    <row r="24" spans="1:34">
      <c r="A24">
        <v>3</v>
      </c>
      <c r="B24" t="s">
        <v>36</v>
      </c>
      <c r="C24" t="s">
        <v>6500</v>
      </c>
      <c r="D24" t="s">
        <v>6496</v>
      </c>
      <c r="E24">
        <v>7.7</v>
      </c>
      <c r="F24">
        <v>7.5</v>
      </c>
      <c r="I24" s="19"/>
      <c r="J24" s="19"/>
      <c r="K24" s="19"/>
      <c r="L24" s="19"/>
      <c r="M24" s="19">
        <v>10.09634823701327</v>
      </c>
      <c r="N24" s="19">
        <v>5.7036517629867314</v>
      </c>
      <c r="O24" s="19">
        <v>9.8463388763025979</v>
      </c>
      <c r="P24" s="19">
        <v>5.1536611236974021</v>
      </c>
      <c r="Q24" s="19">
        <v>9.4227818288059471</v>
      </c>
      <c r="R24" s="19">
        <v>4.8343610283369109</v>
      </c>
      <c r="S24" s="22">
        <f t="shared" si="0"/>
        <v>0</v>
      </c>
      <c r="T24" s="22">
        <f t="shared" si="1"/>
        <v>0</v>
      </c>
      <c r="U24" s="22">
        <f t="shared" si="2"/>
        <v>0</v>
      </c>
      <c r="V24" s="22">
        <f t="shared" si="3"/>
        <v>0</v>
      </c>
      <c r="W24" s="22">
        <f t="shared" si="10"/>
        <v>0</v>
      </c>
      <c r="X24" s="22">
        <f t="shared" si="11"/>
        <v>0</v>
      </c>
      <c r="Y24" s="21">
        <f t="shared" si="6"/>
        <v>0</v>
      </c>
      <c r="Z24" s="21">
        <f t="shared" si="7"/>
        <v>0</v>
      </c>
      <c r="AC24">
        <f t="shared" si="12"/>
        <v>0.20000000000000018</v>
      </c>
      <c r="AF24" s="19">
        <v>1.1886097689288668</v>
      </c>
      <c r="AG24" s="19">
        <v>-0.71860976892886663</v>
      </c>
      <c r="AH24" s="20">
        <f t="shared" si="9"/>
        <v>0</v>
      </c>
    </row>
    <row r="25" spans="1:34">
      <c r="A25">
        <v>4</v>
      </c>
      <c r="B25" t="s">
        <v>38</v>
      </c>
      <c r="C25" t="s">
        <v>6500</v>
      </c>
      <c r="D25" t="s">
        <v>6496</v>
      </c>
      <c r="E25">
        <v>7.6</v>
      </c>
      <c r="F25">
        <v>7.7</v>
      </c>
      <c r="I25" s="19"/>
      <c r="J25" s="19"/>
      <c r="K25" s="19"/>
      <c r="L25" s="19"/>
      <c r="M25" s="19">
        <v>10.09634823701327</v>
      </c>
      <c r="N25" s="19">
        <v>5.7036517629867314</v>
      </c>
      <c r="O25" s="19">
        <v>9.8463388763025979</v>
      </c>
      <c r="P25" s="19">
        <v>5.1536611236974021</v>
      </c>
      <c r="Q25" s="19">
        <v>9.4227818288059471</v>
      </c>
      <c r="R25" s="19">
        <v>4.8343610283369109</v>
      </c>
      <c r="S25" s="22">
        <f t="shared" si="0"/>
        <v>0</v>
      </c>
      <c r="T25" s="22">
        <f t="shared" si="1"/>
        <v>0</v>
      </c>
      <c r="U25" s="22">
        <f t="shared" si="2"/>
        <v>0</v>
      </c>
      <c r="V25" s="22">
        <f t="shared" si="3"/>
        <v>0</v>
      </c>
      <c r="W25" s="22">
        <f t="shared" si="10"/>
        <v>0</v>
      </c>
      <c r="X25" s="22">
        <f t="shared" si="11"/>
        <v>0</v>
      </c>
      <c r="Y25" s="21">
        <f t="shared" si="6"/>
        <v>0</v>
      </c>
      <c r="Z25" s="21">
        <f t="shared" si="7"/>
        <v>0</v>
      </c>
      <c r="AC25">
        <f t="shared" si="12"/>
        <v>0.10000000000000053</v>
      </c>
      <c r="AF25" s="19">
        <v>1.1886097689288668</v>
      </c>
      <c r="AG25" s="19">
        <v>-0.71860976892886663</v>
      </c>
      <c r="AH25" s="20">
        <f t="shared" si="9"/>
        <v>0</v>
      </c>
    </row>
    <row r="26" spans="1:34">
      <c r="A26">
        <v>5</v>
      </c>
      <c r="B26" t="s">
        <v>32</v>
      </c>
      <c r="C26" t="s">
        <v>6500</v>
      </c>
      <c r="D26" t="s">
        <v>6496</v>
      </c>
      <c r="E26">
        <v>8.1</v>
      </c>
      <c r="F26">
        <v>8</v>
      </c>
      <c r="I26" s="19"/>
      <c r="J26" s="19"/>
      <c r="K26" s="19"/>
      <c r="L26" s="19"/>
      <c r="M26" s="19">
        <v>10.09634823701327</v>
      </c>
      <c r="N26" s="19">
        <v>5.7036517629867314</v>
      </c>
      <c r="O26" s="19">
        <v>9.8463388763025979</v>
      </c>
      <c r="P26" s="19">
        <v>5.1536611236974021</v>
      </c>
      <c r="Q26" s="19">
        <v>9.4227818288059471</v>
      </c>
      <c r="R26" s="19">
        <v>4.8343610283369109</v>
      </c>
      <c r="S26" s="22">
        <f t="shared" si="0"/>
        <v>0</v>
      </c>
      <c r="T26" s="22">
        <f t="shared" si="1"/>
        <v>0</v>
      </c>
      <c r="U26" s="22">
        <f t="shared" si="2"/>
        <v>0</v>
      </c>
      <c r="V26" s="22">
        <f t="shared" si="3"/>
        <v>0</v>
      </c>
      <c r="W26" s="22">
        <f t="shared" si="10"/>
        <v>0</v>
      </c>
      <c r="X26" s="22">
        <f t="shared" si="11"/>
        <v>0</v>
      </c>
      <c r="Y26" s="21">
        <f t="shared" si="6"/>
        <v>0</v>
      </c>
      <c r="Z26" s="21">
        <f t="shared" si="7"/>
        <v>0</v>
      </c>
      <c r="AC26">
        <f t="shared" si="12"/>
        <v>9.9999999999999645E-2</v>
      </c>
      <c r="AF26" s="19">
        <v>1.1886097689288668</v>
      </c>
      <c r="AG26" s="19">
        <v>-0.71860976892886663</v>
      </c>
      <c r="AH26" s="20">
        <f t="shared" si="9"/>
        <v>0</v>
      </c>
    </row>
    <row r="27" spans="1:34">
      <c r="A27">
        <v>6</v>
      </c>
      <c r="B27" t="s">
        <v>39</v>
      </c>
      <c r="C27" t="s">
        <v>6500</v>
      </c>
      <c r="D27" t="s">
        <v>6496</v>
      </c>
      <c r="E27">
        <v>7</v>
      </c>
      <c r="F27">
        <v>6.7</v>
      </c>
      <c r="I27" s="19"/>
      <c r="J27" s="19"/>
      <c r="K27" s="19"/>
      <c r="L27" s="19"/>
      <c r="M27" s="19">
        <v>10.09634823701327</v>
      </c>
      <c r="N27" s="19">
        <v>5.7036517629867314</v>
      </c>
      <c r="O27" s="19">
        <v>9.8463388763025979</v>
      </c>
      <c r="P27" s="19">
        <v>5.1536611236974021</v>
      </c>
      <c r="Q27" s="19">
        <v>9.4227818288059471</v>
      </c>
      <c r="R27" s="19">
        <v>4.8343610283369109</v>
      </c>
      <c r="S27" s="22">
        <f t="shared" si="0"/>
        <v>0</v>
      </c>
      <c r="T27" s="22">
        <f t="shared" si="1"/>
        <v>0</v>
      </c>
      <c r="U27" s="22">
        <f t="shared" si="2"/>
        <v>0</v>
      </c>
      <c r="V27" s="22">
        <f t="shared" si="3"/>
        <v>0</v>
      </c>
      <c r="W27" s="22">
        <f t="shared" si="10"/>
        <v>0</v>
      </c>
      <c r="X27" s="22">
        <f t="shared" si="11"/>
        <v>0</v>
      </c>
      <c r="Y27" s="21">
        <f t="shared" si="6"/>
        <v>0</v>
      </c>
      <c r="Z27" s="21">
        <f t="shared" si="7"/>
        <v>0</v>
      </c>
      <c r="AC27">
        <f t="shared" si="12"/>
        <v>0.29999999999999982</v>
      </c>
      <c r="AF27" s="19">
        <v>1.1886097689288668</v>
      </c>
      <c r="AG27" s="19">
        <v>-0.71860976892886663</v>
      </c>
      <c r="AH27" s="20">
        <f t="shared" si="9"/>
        <v>0</v>
      </c>
    </row>
    <row r="28" spans="1:34">
      <c r="A28">
        <v>7</v>
      </c>
      <c r="B28" t="s">
        <v>41</v>
      </c>
      <c r="C28" t="s">
        <v>6500</v>
      </c>
      <c r="D28" t="s">
        <v>6496</v>
      </c>
      <c r="E28">
        <v>8.1</v>
      </c>
      <c r="F28">
        <v>8.3000000000000007</v>
      </c>
      <c r="I28" s="19"/>
      <c r="J28" s="19"/>
      <c r="K28" s="19"/>
      <c r="L28" s="19"/>
      <c r="M28" s="19">
        <v>10.09634823701327</v>
      </c>
      <c r="N28" s="19">
        <v>5.7036517629867314</v>
      </c>
      <c r="O28" s="19">
        <v>9.8463388763025979</v>
      </c>
      <c r="P28" s="19">
        <v>5.1536611236974021</v>
      </c>
      <c r="Q28" s="19">
        <v>9.4227818288059471</v>
      </c>
      <c r="R28" s="19">
        <v>4.8343610283369109</v>
      </c>
      <c r="S28" s="22">
        <f t="shared" si="0"/>
        <v>0</v>
      </c>
      <c r="T28" s="22">
        <f t="shared" si="1"/>
        <v>0</v>
      </c>
      <c r="U28" s="22">
        <f t="shared" si="2"/>
        <v>0</v>
      </c>
      <c r="V28" s="22">
        <f t="shared" si="3"/>
        <v>0</v>
      </c>
      <c r="W28" s="22">
        <f t="shared" si="10"/>
        <v>0</v>
      </c>
      <c r="X28" s="22">
        <f t="shared" si="11"/>
        <v>0</v>
      </c>
      <c r="Y28" s="21">
        <f t="shared" si="6"/>
        <v>0</v>
      </c>
      <c r="Z28" s="21">
        <f t="shared" si="7"/>
        <v>0</v>
      </c>
      <c r="AC28">
        <f t="shared" si="12"/>
        <v>0.20000000000000107</v>
      </c>
      <c r="AF28" s="19">
        <v>1.1886097689288668</v>
      </c>
      <c r="AG28" s="19">
        <v>-0.71860976892886663</v>
      </c>
      <c r="AH28" s="20">
        <f t="shared" si="9"/>
        <v>0</v>
      </c>
    </row>
    <row r="29" spans="1:34">
      <c r="A29">
        <v>8</v>
      </c>
      <c r="B29" t="s">
        <v>42</v>
      </c>
      <c r="C29" t="s">
        <v>6500</v>
      </c>
      <c r="D29" t="s">
        <v>6496</v>
      </c>
      <c r="E29">
        <v>7.2</v>
      </c>
      <c r="F29">
        <v>6.6</v>
      </c>
      <c r="I29" s="19"/>
      <c r="J29" s="19"/>
      <c r="K29" s="19"/>
      <c r="L29" s="19"/>
      <c r="M29" s="19">
        <v>10.09634823701327</v>
      </c>
      <c r="N29" s="19">
        <v>5.7036517629867314</v>
      </c>
      <c r="O29" s="19">
        <v>9.8463388763025979</v>
      </c>
      <c r="P29" s="19">
        <v>5.1536611236974021</v>
      </c>
      <c r="Q29" s="19">
        <v>9.4227818288059471</v>
      </c>
      <c r="R29" s="19">
        <v>4.8343610283369109</v>
      </c>
      <c r="S29" s="22">
        <f t="shared" si="0"/>
        <v>0</v>
      </c>
      <c r="T29" s="22">
        <f t="shared" si="1"/>
        <v>0</v>
      </c>
      <c r="U29" s="22">
        <f t="shared" si="2"/>
        <v>0</v>
      </c>
      <c r="V29" s="22">
        <f t="shared" si="3"/>
        <v>0</v>
      </c>
      <c r="W29" s="22">
        <f t="shared" si="10"/>
        <v>0</v>
      </c>
      <c r="X29" s="22">
        <f t="shared" si="11"/>
        <v>0</v>
      </c>
      <c r="Y29" s="21">
        <f t="shared" si="6"/>
        <v>0</v>
      </c>
      <c r="Z29" s="21">
        <f t="shared" si="7"/>
        <v>0</v>
      </c>
      <c r="AC29">
        <f t="shared" si="12"/>
        <v>0.60000000000000053</v>
      </c>
      <c r="AF29" s="19">
        <v>1.1886097689288668</v>
      </c>
      <c r="AG29" s="19">
        <v>-0.71860976892886663</v>
      </c>
      <c r="AH29" s="20">
        <f t="shared" si="9"/>
        <v>0</v>
      </c>
    </row>
    <row r="30" spans="1:34">
      <c r="A30">
        <v>9</v>
      </c>
      <c r="B30" t="s">
        <v>43</v>
      </c>
      <c r="C30" t="s">
        <v>6500</v>
      </c>
      <c r="D30" t="s">
        <v>6496</v>
      </c>
      <c r="E30">
        <v>7.2</v>
      </c>
      <c r="F30">
        <v>6.6</v>
      </c>
      <c r="I30" s="19"/>
      <c r="J30" s="19"/>
      <c r="K30" s="19"/>
      <c r="L30" s="19"/>
      <c r="M30" s="19">
        <v>10.09634823701327</v>
      </c>
      <c r="N30" s="19">
        <v>5.7036517629867314</v>
      </c>
      <c r="O30" s="19">
        <v>9.8463388763025979</v>
      </c>
      <c r="P30" s="19">
        <v>5.1536611236974021</v>
      </c>
      <c r="Q30" s="19">
        <v>9.4227818288059471</v>
      </c>
      <c r="R30" s="19">
        <v>4.8343610283369109</v>
      </c>
      <c r="S30" s="22">
        <f t="shared" si="0"/>
        <v>0</v>
      </c>
      <c r="T30" s="22">
        <f t="shared" si="1"/>
        <v>0</v>
      </c>
      <c r="U30" s="22">
        <f t="shared" si="2"/>
        <v>0</v>
      </c>
      <c r="V30" s="22">
        <f t="shared" si="3"/>
        <v>0</v>
      </c>
      <c r="W30" s="22">
        <f t="shared" si="10"/>
        <v>0</v>
      </c>
      <c r="X30" s="22">
        <f t="shared" si="11"/>
        <v>0</v>
      </c>
      <c r="Y30" s="21">
        <f t="shared" si="6"/>
        <v>0</v>
      </c>
      <c r="Z30" s="21">
        <f t="shared" si="7"/>
        <v>0</v>
      </c>
      <c r="AC30">
        <f t="shared" si="12"/>
        <v>0.60000000000000053</v>
      </c>
      <c r="AF30" s="19">
        <v>1.1886097689288668</v>
      </c>
      <c r="AG30" s="19">
        <v>-0.71860976892886663</v>
      </c>
      <c r="AH30" s="20">
        <f t="shared" si="9"/>
        <v>0</v>
      </c>
    </row>
    <row r="31" spans="1:34">
      <c r="A31">
        <v>10</v>
      </c>
      <c r="B31" t="s">
        <v>44</v>
      </c>
      <c r="C31" t="s">
        <v>6500</v>
      </c>
      <c r="D31" t="s">
        <v>6496</v>
      </c>
      <c r="E31">
        <v>7.3</v>
      </c>
      <c r="F31">
        <v>6</v>
      </c>
      <c r="I31" s="19"/>
      <c r="J31" s="19"/>
      <c r="K31" s="19"/>
      <c r="L31" s="19"/>
      <c r="M31" s="19">
        <v>10.09634823701327</v>
      </c>
      <c r="N31" s="19">
        <v>5.7036517629867314</v>
      </c>
      <c r="O31" s="19">
        <v>9.8463388763025979</v>
      </c>
      <c r="P31" s="19">
        <v>5.1536611236974021</v>
      </c>
      <c r="Q31" s="19">
        <v>9.4227818288059471</v>
      </c>
      <c r="R31" s="19">
        <v>4.8343610283369109</v>
      </c>
      <c r="S31" s="22">
        <f t="shared" si="0"/>
        <v>0</v>
      </c>
      <c r="T31" s="22">
        <f t="shared" si="1"/>
        <v>0</v>
      </c>
      <c r="U31" s="22">
        <f t="shared" si="2"/>
        <v>0</v>
      </c>
      <c r="V31" s="22">
        <f t="shared" si="3"/>
        <v>0</v>
      </c>
      <c r="W31" s="22">
        <f t="shared" si="10"/>
        <v>0</v>
      </c>
      <c r="X31" s="22">
        <f t="shared" si="11"/>
        <v>0</v>
      </c>
      <c r="Y31" s="21">
        <f t="shared" si="6"/>
        <v>0</v>
      </c>
      <c r="Z31" s="21">
        <f t="shared" si="7"/>
        <v>0</v>
      </c>
      <c r="AC31">
        <f t="shared" si="12"/>
        <v>1.2999999999999998</v>
      </c>
      <c r="AF31" s="19">
        <v>1.1886097689288668</v>
      </c>
      <c r="AG31" s="19">
        <v>-0.71860976892886663</v>
      </c>
      <c r="AH31" s="20">
        <f t="shared" si="9"/>
        <v>1</v>
      </c>
    </row>
    <row r="32" spans="1:34">
      <c r="A32">
        <v>11</v>
      </c>
      <c r="B32" t="s">
        <v>46</v>
      </c>
      <c r="C32" t="s">
        <v>6500</v>
      </c>
      <c r="D32" t="s">
        <v>6496</v>
      </c>
      <c r="E32">
        <v>8.9</v>
      </c>
      <c r="F32">
        <v>8.6</v>
      </c>
      <c r="I32" s="19"/>
      <c r="J32" s="19"/>
      <c r="K32" s="19"/>
      <c r="L32" s="19"/>
      <c r="M32" s="19">
        <v>10.09634823701327</v>
      </c>
      <c r="N32" s="19">
        <v>5.7036517629867314</v>
      </c>
      <c r="O32" s="19">
        <v>9.8463388763025979</v>
      </c>
      <c r="P32" s="19">
        <v>5.1536611236974021</v>
      </c>
      <c r="Q32" s="19">
        <v>9.4227818288059471</v>
      </c>
      <c r="R32" s="19">
        <v>4.8343610283369109</v>
      </c>
      <c r="S32" s="22">
        <f t="shared" si="0"/>
        <v>0</v>
      </c>
      <c r="T32" s="22">
        <f t="shared" si="1"/>
        <v>0</v>
      </c>
      <c r="U32" s="22">
        <f t="shared" si="2"/>
        <v>0</v>
      </c>
      <c r="V32" s="22">
        <f t="shared" si="3"/>
        <v>0</v>
      </c>
      <c r="W32" s="22">
        <f t="shared" si="10"/>
        <v>0</v>
      </c>
      <c r="X32" s="22">
        <f t="shared" si="11"/>
        <v>0</v>
      </c>
      <c r="Y32" s="21">
        <f t="shared" si="6"/>
        <v>0</v>
      </c>
      <c r="Z32" s="21">
        <f t="shared" si="7"/>
        <v>0</v>
      </c>
      <c r="AC32">
        <f t="shared" si="12"/>
        <v>0.30000000000000071</v>
      </c>
      <c r="AF32" s="19">
        <v>1.1886097689288668</v>
      </c>
      <c r="AG32" s="19">
        <v>-0.71860976892886663</v>
      </c>
      <c r="AH32" s="20">
        <f t="shared" si="9"/>
        <v>0</v>
      </c>
    </row>
    <row r="33" spans="1:34">
      <c r="A33">
        <v>12</v>
      </c>
      <c r="B33" t="s">
        <v>47</v>
      </c>
      <c r="C33" t="s">
        <v>6500</v>
      </c>
      <c r="D33" t="s">
        <v>6496</v>
      </c>
      <c r="E33">
        <v>6.4</v>
      </c>
      <c r="F33">
        <v>5.8</v>
      </c>
      <c r="I33" s="19"/>
      <c r="J33" s="19"/>
      <c r="K33" s="19"/>
      <c r="L33" s="19"/>
      <c r="M33" s="19">
        <v>10.09634823701327</v>
      </c>
      <c r="N33" s="19">
        <v>5.7036517629867314</v>
      </c>
      <c r="O33" s="19">
        <v>9.8463388763025979</v>
      </c>
      <c r="P33" s="19">
        <v>5.1536611236974021</v>
      </c>
      <c r="Q33" s="19">
        <v>9.4227818288059471</v>
      </c>
      <c r="R33" s="19">
        <v>4.8343610283369109</v>
      </c>
      <c r="S33" s="22">
        <f t="shared" si="0"/>
        <v>0</v>
      </c>
      <c r="T33" s="22">
        <f t="shared" si="1"/>
        <v>0</v>
      </c>
      <c r="U33" s="22">
        <f t="shared" si="2"/>
        <v>0</v>
      </c>
      <c r="V33" s="22">
        <f t="shared" si="3"/>
        <v>0</v>
      </c>
      <c r="W33" s="22">
        <f t="shared" si="10"/>
        <v>0</v>
      </c>
      <c r="X33" s="22">
        <f t="shared" si="11"/>
        <v>0</v>
      </c>
      <c r="Y33" s="21">
        <f t="shared" si="6"/>
        <v>0</v>
      </c>
      <c r="Z33" s="21">
        <f t="shared" si="7"/>
        <v>0</v>
      </c>
      <c r="AC33">
        <f t="shared" si="12"/>
        <v>0.60000000000000053</v>
      </c>
      <c r="AF33" s="19">
        <v>1.1886097689288668</v>
      </c>
      <c r="AG33" s="19">
        <v>-0.71860976892886663</v>
      </c>
      <c r="AH33" s="20">
        <f t="shared" si="9"/>
        <v>0</v>
      </c>
    </row>
    <row r="34" spans="1:34">
      <c r="A34">
        <v>13</v>
      </c>
      <c r="B34" t="s">
        <v>48</v>
      </c>
      <c r="C34" t="s">
        <v>6500</v>
      </c>
      <c r="D34" t="s">
        <v>6496</v>
      </c>
      <c r="E34">
        <v>7.5</v>
      </c>
      <c r="F34">
        <v>6.9</v>
      </c>
      <c r="I34" s="19"/>
      <c r="J34" s="19"/>
      <c r="K34" s="19"/>
      <c r="L34" s="19"/>
      <c r="M34" s="19">
        <v>10.09634823701327</v>
      </c>
      <c r="N34" s="19">
        <v>5.7036517629867314</v>
      </c>
      <c r="O34" s="19">
        <v>9.8463388763025979</v>
      </c>
      <c r="P34" s="19">
        <v>5.1536611236974021</v>
      </c>
      <c r="Q34" s="19">
        <v>9.4227818288059471</v>
      </c>
      <c r="R34" s="19">
        <v>4.8343610283369109</v>
      </c>
      <c r="S34" s="22">
        <f t="shared" si="0"/>
        <v>0</v>
      </c>
      <c r="T34" s="22">
        <f t="shared" si="1"/>
        <v>0</v>
      </c>
      <c r="U34" s="22">
        <f t="shared" si="2"/>
        <v>0</v>
      </c>
      <c r="V34" s="22">
        <f t="shared" si="3"/>
        <v>0</v>
      </c>
      <c r="W34" s="22">
        <f t="shared" si="10"/>
        <v>0</v>
      </c>
      <c r="X34" s="22">
        <f t="shared" si="11"/>
        <v>0</v>
      </c>
      <c r="Y34" s="21">
        <f t="shared" si="6"/>
        <v>0</v>
      </c>
      <c r="Z34" s="21">
        <f t="shared" si="7"/>
        <v>0</v>
      </c>
      <c r="AC34">
        <f t="shared" si="12"/>
        <v>0.59999999999999964</v>
      </c>
      <c r="AF34" s="19">
        <v>1.1886097689288668</v>
      </c>
      <c r="AG34" s="19">
        <v>-0.71860976892886663</v>
      </c>
      <c r="AH34" s="20">
        <f t="shared" si="9"/>
        <v>0</v>
      </c>
    </row>
    <row r="35" spans="1:34">
      <c r="A35">
        <v>14</v>
      </c>
      <c r="B35" t="s">
        <v>50</v>
      </c>
      <c r="C35" t="s">
        <v>6500</v>
      </c>
      <c r="D35" t="s">
        <v>6496</v>
      </c>
      <c r="E35">
        <v>8.3000000000000007</v>
      </c>
      <c r="F35">
        <v>8.9</v>
      </c>
      <c r="I35" s="19"/>
      <c r="J35" s="19"/>
      <c r="K35" s="19"/>
      <c r="L35" s="19"/>
      <c r="M35" s="19">
        <v>10.09634823701327</v>
      </c>
      <c r="N35" s="19">
        <v>5.7036517629867314</v>
      </c>
      <c r="O35" s="19">
        <v>9.8463388763025979</v>
      </c>
      <c r="P35" s="19">
        <v>5.1536611236974021</v>
      </c>
      <c r="Q35" s="19">
        <v>9.4227818288059471</v>
      </c>
      <c r="R35" s="19">
        <v>4.8343610283369109</v>
      </c>
      <c r="S35" s="22">
        <f t="shared" si="0"/>
        <v>0</v>
      </c>
      <c r="T35" s="22">
        <f t="shared" si="1"/>
        <v>0</v>
      </c>
      <c r="U35" s="22">
        <f t="shared" si="2"/>
        <v>0</v>
      </c>
      <c r="V35" s="22">
        <f t="shared" si="3"/>
        <v>0</v>
      </c>
      <c r="W35" s="22">
        <f t="shared" si="10"/>
        <v>0</v>
      </c>
      <c r="X35" s="22">
        <f t="shared" si="11"/>
        <v>0</v>
      </c>
      <c r="Y35" s="21">
        <f t="shared" si="6"/>
        <v>0</v>
      </c>
      <c r="Z35" s="21">
        <f t="shared" si="7"/>
        <v>0</v>
      </c>
      <c r="AC35">
        <f t="shared" si="12"/>
        <v>0.59999999999999964</v>
      </c>
      <c r="AF35" s="19">
        <v>1.1886097689288668</v>
      </c>
      <c r="AG35" s="19">
        <v>-0.71860976892886663</v>
      </c>
      <c r="AH35" s="20">
        <f t="shared" si="9"/>
        <v>0</v>
      </c>
    </row>
    <row r="36" spans="1:34">
      <c r="A36">
        <v>15</v>
      </c>
      <c r="B36" t="s">
        <v>52</v>
      </c>
      <c r="C36" t="s">
        <v>6500</v>
      </c>
      <c r="D36" t="s">
        <v>6496</v>
      </c>
      <c r="E36">
        <v>8.4</v>
      </c>
      <c r="F36">
        <v>8.3000000000000007</v>
      </c>
      <c r="I36" s="19"/>
      <c r="J36" s="19"/>
      <c r="K36" s="19"/>
      <c r="L36" s="19"/>
      <c r="M36" s="19">
        <v>10.09634823701327</v>
      </c>
      <c r="N36" s="19">
        <v>5.7036517629867314</v>
      </c>
      <c r="O36" s="19">
        <v>9.8463388763025979</v>
      </c>
      <c r="P36" s="19">
        <v>5.1536611236974021</v>
      </c>
      <c r="Q36" s="19">
        <v>9.4227818288059471</v>
      </c>
      <c r="R36" s="19">
        <v>4.8343610283369109</v>
      </c>
      <c r="S36" s="22">
        <f t="shared" si="0"/>
        <v>0</v>
      </c>
      <c r="T36" s="22">
        <f t="shared" si="1"/>
        <v>0</v>
      </c>
      <c r="U36" s="22">
        <f t="shared" si="2"/>
        <v>0</v>
      </c>
      <c r="V36" s="22">
        <f t="shared" si="3"/>
        <v>0</v>
      </c>
      <c r="W36" s="22">
        <f t="shared" si="10"/>
        <v>0</v>
      </c>
      <c r="X36" s="22">
        <f t="shared" si="11"/>
        <v>0</v>
      </c>
      <c r="Y36" s="21">
        <f t="shared" si="6"/>
        <v>0</v>
      </c>
      <c r="Z36" s="21">
        <f t="shared" si="7"/>
        <v>0</v>
      </c>
      <c r="AC36">
        <f t="shared" si="12"/>
        <v>9.9999999999999645E-2</v>
      </c>
      <c r="AF36" s="19">
        <v>1.1886097689288668</v>
      </c>
      <c r="AG36" s="19">
        <v>-0.71860976892886663</v>
      </c>
      <c r="AH36" s="20">
        <f t="shared" si="9"/>
        <v>0</v>
      </c>
    </row>
    <row r="37" spans="1:34">
      <c r="A37">
        <v>16</v>
      </c>
      <c r="B37" t="s">
        <v>24</v>
      </c>
      <c r="C37" t="s">
        <v>6500</v>
      </c>
      <c r="D37" t="s">
        <v>6496</v>
      </c>
      <c r="E37">
        <v>7.5</v>
      </c>
      <c r="F37">
        <v>6.7</v>
      </c>
      <c r="I37" s="19"/>
      <c r="J37" s="19"/>
      <c r="K37" s="19"/>
      <c r="L37" s="19"/>
      <c r="M37" s="19">
        <v>10.09634823701327</v>
      </c>
      <c r="N37" s="19">
        <v>5.7036517629867314</v>
      </c>
      <c r="O37" s="19">
        <v>9.8463388763025979</v>
      </c>
      <c r="P37" s="19">
        <v>5.1536611236974021</v>
      </c>
      <c r="Q37" s="19">
        <v>9.4227818288059471</v>
      </c>
      <c r="R37" s="19">
        <v>4.8343610283369109</v>
      </c>
      <c r="S37" s="22">
        <f t="shared" si="0"/>
        <v>0</v>
      </c>
      <c r="T37" s="22">
        <f t="shared" si="1"/>
        <v>0</v>
      </c>
      <c r="U37" s="22">
        <f t="shared" si="2"/>
        <v>0</v>
      </c>
      <c r="V37" s="22">
        <f t="shared" si="3"/>
        <v>0</v>
      </c>
      <c r="W37" s="22">
        <f t="shared" si="10"/>
        <v>0</v>
      </c>
      <c r="X37" s="22">
        <f t="shared" si="11"/>
        <v>0</v>
      </c>
      <c r="Y37" s="21">
        <f t="shared" si="6"/>
        <v>0</v>
      </c>
      <c r="Z37" s="21">
        <f t="shared" si="7"/>
        <v>0</v>
      </c>
      <c r="AC37">
        <f t="shared" si="12"/>
        <v>0.79999999999999982</v>
      </c>
      <c r="AF37" s="19">
        <v>1.1886097689288668</v>
      </c>
      <c r="AG37" s="19">
        <v>-0.71860976892886663</v>
      </c>
      <c r="AH37" s="20">
        <f t="shared" si="9"/>
        <v>0</v>
      </c>
    </row>
    <row r="38" spans="1:34">
      <c r="A38">
        <v>17</v>
      </c>
      <c r="B38" t="s">
        <v>54</v>
      </c>
      <c r="C38" t="s">
        <v>6500</v>
      </c>
      <c r="D38" t="s">
        <v>6496</v>
      </c>
      <c r="E38">
        <v>4.5999999999999996</v>
      </c>
      <c r="F38">
        <v>4.7</v>
      </c>
      <c r="I38" s="19"/>
      <c r="J38" s="19"/>
      <c r="K38" s="19"/>
      <c r="L38" s="19"/>
      <c r="M38" s="19">
        <v>10.09634823701327</v>
      </c>
      <c r="N38" s="19">
        <v>5.7036517629867314</v>
      </c>
      <c r="O38" s="19">
        <v>9.8463388763025979</v>
      </c>
      <c r="P38" s="19">
        <v>5.1536611236974021</v>
      </c>
      <c r="Q38" s="19">
        <v>9.4227818288059471</v>
      </c>
      <c r="R38" s="19">
        <v>4.8343610283369109</v>
      </c>
      <c r="S38" s="22">
        <f t="shared" si="0"/>
        <v>0</v>
      </c>
      <c r="T38" s="22">
        <f t="shared" si="1"/>
        <v>0</v>
      </c>
      <c r="U38" s="22">
        <f t="shared" si="2"/>
        <v>1</v>
      </c>
      <c r="V38" s="22">
        <f t="shared" si="3"/>
        <v>1</v>
      </c>
      <c r="W38" s="22">
        <f t="shared" si="10"/>
        <v>0</v>
      </c>
      <c r="X38" s="22">
        <f t="shared" si="11"/>
        <v>1</v>
      </c>
      <c r="Y38" s="21">
        <f t="shared" si="6"/>
        <v>1</v>
      </c>
      <c r="Z38" s="21">
        <f t="shared" si="7"/>
        <v>1</v>
      </c>
      <c r="AC38">
        <f t="shared" si="12"/>
        <v>0.10000000000000053</v>
      </c>
      <c r="AF38" s="19">
        <v>1.1886097689288668</v>
      </c>
      <c r="AG38" s="19">
        <v>-0.71860976892886663</v>
      </c>
      <c r="AH38" s="20">
        <f t="shared" si="9"/>
        <v>0</v>
      </c>
    </row>
    <row r="39" spans="1:34">
      <c r="A39">
        <v>18</v>
      </c>
      <c r="B39" t="s">
        <v>55</v>
      </c>
      <c r="C39" t="s">
        <v>6500</v>
      </c>
      <c r="D39" t="s">
        <v>6496</v>
      </c>
      <c r="E39">
        <v>7.1</v>
      </c>
      <c r="F39">
        <v>5.8</v>
      </c>
      <c r="I39" s="19"/>
      <c r="J39" s="19"/>
      <c r="K39" s="19"/>
      <c r="L39" s="19"/>
      <c r="M39" s="19">
        <v>10.09634823701327</v>
      </c>
      <c r="N39" s="19">
        <v>5.7036517629867314</v>
      </c>
      <c r="O39" s="19">
        <v>9.8463388763025979</v>
      </c>
      <c r="P39" s="19">
        <v>5.1536611236974021</v>
      </c>
      <c r="Q39" s="19">
        <v>9.4227818288059471</v>
      </c>
      <c r="R39" s="19">
        <v>4.8343610283369109</v>
      </c>
      <c r="S39" s="22">
        <f t="shared" si="0"/>
        <v>0</v>
      </c>
      <c r="T39" s="22">
        <f t="shared" si="1"/>
        <v>0</v>
      </c>
      <c r="U39" s="22">
        <f t="shared" si="2"/>
        <v>0</v>
      </c>
      <c r="V39" s="22">
        <f t="shared" si="3"/>
        <v>0</v>
      </c>
      <c r="W39" s="22">
        <f t="shared" si="10"/>
        <v>0</v>
      </c>
      <c r="X39" s="22">
        <f t="shared" si="11"/>
        <v>0</v>
      </c>
      <c r="Y39" s="21">
        <f t="shared" si="6"/>
        <v>0</v>
      </c>
      <c r="Z39" s="21">
        <f t="shared" si="7"/>
        <v>0</v>
      </c>
      <c r="AC39">
        <f t="shared" si="12"/>
        <v>1.2999999999999998</v>
      </c>
      <c r="AF39" s="19">
        <v>1.1886097689288668</v>
      </c>
      <c r="AG39" s="19">
        <v>-0.71860976892886663</v>
      </c>
      <c r="AH39" s="20">
        <f t="shared" si="9"/>
        <v>1</v>
      </c>
    </row>
    <row r="40" spans="1:34">
      <c r="A40">
        <v>19</v>
      </c>
      <c r="B40" t="s">
        <v>57</v>
      </c>
      <c r="C40" t="s">
        <v>6500</v>
      </c>
      <c r="D40" t="s">
        <v>6496</v>
      </c>
      <c r="E40">
        <v>7.7</v>
      </c>
      <c r="F40">
        <v>7.1</v>
      </c>
      <c r="I40" s="19"/>
      <c r="J40" s="19"/>
      <c r="K40" s="19"/>
      <c r="L40" s="19"/>
      <c r="M40" s="19">
        <v>10.09634823701327</v>
      </c>
      <c r="N40" s="19">
        <v>5.7036517629867314</v>
      </c>
      <c r="O40" s="19">
        <v>9.8463388763025979</v>
      </c>
      <c r="P40" s="19">
        <v>5.1536611236974021</v>
      </c>
      <c r="Q40" s="19">
        <v>9.4227818288059471</v>
      </c>
      <c r="R40" s="19">
        <v>4.8343610283369109</v>
      </c>
      <c r="S40" s="22">
        <f t="shared" si="0"/>
        <v>0</v>
      </c>
      <c r="T40" s="22">
        <f t="shared" si="1"/>
        <v>0</v>
      </c>
      <c r="U40" s="22">
        <f t="shared" si="2"/>
        <v>0</v>
      </c>
      <c r="V40" s="22">
        <f t="shared" si="3"/>
        <v>0</v>
      </c>
      <c r="W40" s="22">
        <f t="shared" si="10"/>
        <v>0</v>
      </c>
      <c r="X40" s="22">
        <f t="shared" si="11"/>
        <v>0</v>
      </c>
      <c r="Y40" s="21">
        <f t="shared" si="6"/>
        <v>0</v>
      </c>
      <c r="Z40" s="21">
        <f t="shared" si="7"/>
        <v>0</v>
      </c>
      <c r="AC40">
        <f t="shared" si="12"/>
        <v>0.60000000000000053</v>
      </c>
      <c r="AF40" s="19">
        <v>1.1886097689288668</v>
      </c>
      <c r="AG40" s="19">
        <v>-0.71860976892886663</v>
      </c>
      <c r="AH40" s="20">
        <f t="shared" si="9"/>
        <v>0</v>
      </c>
    </row>
    <row r="41" spans="1:34">
      <c r="A41">
        <v>20</v>
      </c>
      <c r="B41" t="s">
        <v>59</v>
      </c>
      <c r="C41" t="s">
        <v>6500</v>
      </c>
      <c r="D41" t="s">
        <v>6496</v>
      </c>
      <c r="E41">
        <v>4.9000000000000004</v>
      </c>
      <c r="F41">
        <v>5.5</v>
      </c>
      <c r="I41" s="19"/>
      <c r="J41" s="19"/>
      <c r="K41" s="19"/>
      <c r="L41" s="19"/>
      <c r="M41" s="19">
        <v>10.09634823701327</v>
      </c>
      <c r="N41" s="19">
        <v>5.7036517629867314</v>
      </c>
      <c r="O41" s="19">
        <v>9.8463388763025979</v>
      </c>
      <c r="P41" s="19">
        <v>5.1536611236974021</v>
      </c>
      <c r="Q41" s="19">
        <v>9.4227818288059471</v>
      </c>
      <c r="R41" s="19">
        <v>4.8343610283369109</v>
      </c>
      <c r="S41" s="22">
        <f t="shared" si="0"/>
        <v>0</v>
      </c>
      <c r="T41" s="22">
        <f t="shared" si="1"/>
        <v>0</v>
      </c>
      <c r="U41" s="22">
        <f t="shared" si="2"/>
        <v>1</v>
      </c>
      <c r="V41" s="22">
        <f t="shared" si="3"/>
        <v>0</v>
      </c>
      <c r="W41" s="22">
        <f t="shared" si="10"/>
        <v>0</v>
      </c>
      <c r="X41" s="22">
        <f t="shared" si="11"/>
        <v>1</v>
      </c>
      <c r="Y41" s="21">
        <f t="shared" si="6"/>
        <v>1</v>
      </c>
      <c r="Z41" s="21">
        <f t="shared" si="7"/>
        <v>0</v>
      </c>
      <c r="AC41">
        <f t="shared" si="12"/>
        <v>0.59999999999999964</v>
      </c>
      <c r="AF41" s="19">
        <v>1.1886097689288668</v>
      </c>
      <c r="AG41" s="19">
        <v>-0.71860976892886663</v>
      </c>
      <c r="AH41" s="20">
        <f t="shared" si="9"/>
        <v>0</v>
      </c>
    </row>
    <row r="42" spans="1:34">
      <c r="A42">
        <v>1</v>
      </c>
      <c r="B42" t="s">
        <v>249</v>
      </c>
      <c r="C42" t="s">
        <v>6502</v>
      </c>
      <c r="D42" t="s">
        <v>6497</v>
      </c>
      <c r="E42">
        <v>5.4</v>
      </c>
      <c r="F42">
        <v>5</v>
      </c>
      <c r="G42">
        <f t="shared" ref="G42:H42" si="13">E42:E61</f>
        <v>5.4</v>
      </c>
      <c r="H42">
        <f t="shared" si="13"/>
        <v>5</v>
      </c>
      <c r="I42" s="19">
        <f t="shared" ref="I42:I62" si="14">AVERAGE(E42:F62)</f>
        <v>5.5095238095238086</v>
      </c>
      <c r="J42" s="19">
        <f t="shared" ref="J42:K42" si="15">2*_xlfn.STDEV.P(E42:E62)</f>
        <v>1.1557212509845634</v>
      </c>
      <c r="K42" s="19">
        <f t="shared" si="15"/>
        <v>2.2559972982084515</v>
      </c>
      <c r="L42" s="19">
        <f t="shared" ref="L42:L62" si="16">2*_xlfn.STDEV.P(E42:F62)</f>
        <v>2.0618112812857552</v>
      </c>
      <c r="M42" s="19">
        <v>6.5557212509845639</v>
      </c>
      <c r="N42" s="19">
        <v>4.2442787490154368</v>
      </c>
      <c r="O42" s="19">
        <v>7.2559972982084515</v>
      </c>
      <c r="P42" s="19">
        <v>2.7440027017915485</v>
      </c>
      <c r="Q42" s="19">
        <v>7.5713350908095638</v>
      </c>
      <c r="R42" s="19">
        <v>3.4477125282380534</v>
      </c>
      <c r="S42" s="22">
        <f t="shared" si="0"/>
        <v>0</v>
      </c>
      <c r="T42" s="22">
        <f t="shared" si="1"/>
        <v>0</v>
      </c>
      <c r="U42" s="22">
        <f t="shared" si="2"/>
        <v>0</v>
      </c>
      <c r="V42" s="22">
        <f t="shared" si="3"/>
        <v>0</v>
      </c>
      <c r="W42" s="22">
        <f t="shared" si="10"/>
        <v>0</v>
      </c>
      <c r="X42" s="22">
        <f t="shared" si="11"/>
        <v>0</v>
      </c>
      <c r="Y42" s="21">
        <f t="shared" si="6"/>
        <v>0</v>
      </c>
      <c r="Z42" s="21">
        <f t="shared" si="7"/>
        <v>0</v>
      </c>
      <c r="AC42">
        <f t="shared" si="12"/>
        <v>0.40000000000000036</v>
      </c>
      <c r="AD42">
        <f t="shared" ref="AD42:AD62" si="17">AVERAGE(AC42:AC61)</f>
        <v>1.1549999999999998</v>
      </c>
      <c r="AE42" s="19">
        <f t="shared" ref="AE42:AE62" si="18">2*_xlfn.STDEV.P(AC42:AC61)</f>
        <v>1.1161989070053784</v>
      </c>
      <c r="AF42" s="19">
        <v>2.2711989070053784</v>
      </c>
      <c r="AG42" s="19">
        <v>-1.1161989070053786</v>
      </c>
      <c r="AH42" s="20">
        <f t="shared" si="9"/>
        <v>0</v>
      </c>
    </row>
    <row r="43" spans="1:34">
      <c r="A43">
        <v>2</v>
      </c>
      <c r="B43" t="s">
        <v>8</v>
      </c>
      <c r="C43" t="s">
        <v>6502</v>
      </c>
      <c r="D43" t="s">
        <v>6497</v>
      </c>
      <c r="E43">
        <v>6.6</v>
      </c>
      <c r="F43">
        <v>5.7</v>
      </c>
      <c r="I43" s="19"/>
      <c r="J43" s="19"/>
      <c r="K43" s="19"/>
      <c r="L43" s="19"/>
      <c r="M43" s="19">
        <v>6.5557212509845639</v>
      </c>
      <c r="N43" s="19">
        <v>4.2442787490154368</v>
      </c>
      <c r="O43" s="19">
        <v>7.2559972982084515</v>
      </c>
      <c r="P43" s="19">
        <v>2.7440027017915485</v>
      </c>
      <c r="Q43" s="19">
        <v>7.5713350908095638</v>
      </c>
      <c r="R43" s="19">
        <v>3.4477125282380534</v>
      </c>
      <c r="S43" s="22">
        <f t="shared" si="0"/>
        <v>1</v>
      </c>
      <c r="T43" s="22">
        <f t="shared" si="1"/>
        <v>0</v>
      </c>
      <c r="U43" s="22">
        <f t="shared" si="2"/>
        <v>0</v>
      </c>
      <c r="V43" s="22">
        <f t="shared" si="3"/>
        <v>0</v>
      </c>
      <c r="W43" s="22">
        <f t="shared" si="10"/>
        <v>1</v>
      </c>
      <c r="X43" s="22">
        <f t="shared" si="11"/>
        <v>0</v>
      </c>
      <c r="Y43" s="21">
        <f t="shared" si="6"/>
        <v>1</v>
      </c>
      <c r="Z43" s="21">
        <f t="shared" si="7"/>
        <v>0</v>
      </c>
      <c r="AC43">
        <f t="shared" si="12"/>
        <v>0.89999999999999947</v>
      </c>
      <c r="AF43" s="19">
        <v>2.2711989070053784</v>
      </c>
      <c r="AG43" s="19">
        <v>-1.1161989070053786</v>
      </c>
      <c r="AH43" s="20">
        <f t="shared" si="9"/>
        <v>0</v>
      </c>
    </row>
    <row r="44" spans="1:34">
      <c r="A44">
        <v>3</v>
      </c>
      <c r="B44" t="s">
        <v>7</v>
      </c>
      <c r="C44" t="s">
        <v>6502</v>
      </c>
      <c r="D44" t="s">
        <v>6497</v>
      </c>
      <c r="E44">
        <v>6.5</v>
      </c>
      <c r="F44">
        <v>4.8</v>
      </c>
      <c r="I44" s="19"/>
      <c r="J44" s="19"/>
      <c r="K44" s="19"/>
      <c r="L44" s="19"/>
      <c r="M44" s="19">
        <v>6.5557212509845639</v>
      </c>
      <c r="N44" s="19">
        <v>4.2442787490154368</v>
      </c>
      <c r="O44" s="19">
        <v>7.2559972982084515</v>
      </c>
      <c r="P44" s="19">
        <v>2.7440027017915485</v>
      </c>
      <c r="Q44" s="19">
        <v>7.5713350908095638</v>
      </c>
      <c r="R44" s="19">
        <v>3.4477125282380534</v>
      </c>
      <c r="S44" s="22">
        <f t="shared" si="0"/>
        <v>0</v>
      </c>
      <c r="T44" s="22">
        <f t="shared" si="1"/>
        <v>0</v>
      </c>
      <c r="U44" s="22">
        <f t="shared" si="2"/>
        <v>0</v>
      </c>
      <c r="V44" s="22">
        <f t="shared" si="3"/>
        <v>0</v>
      </c>
      <c r="W44" s="22">
        <f t="shared" si="10"/>
        <v>0</v>
      </c>
      <c r="X44" s="22">
        <f t="shared" si="11"/>
        <v>0</v>
      </c>
      <c r="Y44" s="21">
        <f t="shared" si="6"/>
        <v>0</v>
      </c>
      <c r="Z44" s="21">
        <f t="shared" si="7"/>
        <v>0</v>
      </c>
      <c r="AC44">
        <f t="shared" si="12"/>
        <v>1.7000000000000002</v>
      </c>
      <c r="AF44" s="19">
        <v>2.2711989070053784</v>
      </c>
      <c r="AG44" s="19">
        <v>-1.1161989070053786</v>
      </c>
      <c r="AH44" s="20">
        <f t="shared" si="9"/>
        <v>0</v>
      </c>
    </row>
    <row r="45" spans="1:34">
      <c r="A45">
        <v>4</v>
      </c>
      <c r="B45" t="s">
        <v>106</v>
      </c>
      <c r="C45" t="s">
        <v>6502</v>
      </c>
      <c r="D45" t="s">
        <v>6497</v>
      </c>
      <c r="E45">
        <v>6.3</v>
      </c>
      <c r="F45">
        <v>5.7</v>
      </c>
      <c r="I45" s="19"/>
      <c r="J45" s="19"/>
      <c r="K45" s="19"/>
      <c r="L45" s="19"/>
      <c r="M45" s="19">
        <v>6.5557212509845639</v>
      </c>
      <c r="N45" s="19">
        <v>4.2442787490154368</v>
      </c>
      <c r="O45" s="19">
        <v>7.2559972982084515</v>
      </c>
      <c r="P45" s="19">
        <v>2.7440027017915485</v>
      </c>
      <c r="Q45" s="19">
        <v>7.5713350908095638</v>
      </c>
      <c r="R45" s="19">
        <v>3.4477125282380534</v>
      </c>
      <c r="S45" s="22">
        <f t="shared" si="0"/>
        <v>0</v>
      </c>
      <c r="T45" s="22">
        <f t="shared" si="1"/>
        <v>0</v>
      </c>
      <c r="U45" s="22">
        <f t="shared" si="2"/>
        <v>0</v>
      </c>
      <c r="V45" s="22">
        <f t="shared" si="3"/>
        <v>0</v>
      </c>
      <c r="W45" s="22">
        <f t="shared" si="10"/>
        <v>0</v>
      </c>
      <c r="X45" s="22">
        <f t="shared" si="11"/>
        <v>0</v>
      </c>
      <c r="Y45" s="21">
        <f t="shared" si="6"/>
        <v>0</v>
      </c>
      <c r="Z45" s="21">
        <f t="shared" si="7"/>
        <v>0</v>
      </c>
      <c r="AC45">
        <f t="shared" si="12"/>
        <v>0.59999999999999964</v>
      </c>
      <c r="AF45" s="19">
        <v>2.2711989070053784</v>
      </c>
      <c r="AG45" s="19">
        <v>-1.1161989070053786</v>
      </c>
      <c r="AH45" s="20">
        <f t="shared" si="9"/>
        <v>0</v>
      </c>
    </row>
    <row r="46" spans="1:34">
      <c r="A46">
        <v>5</v>
      </c>
      <c r="B46" t="s">
        <v>395</v>
      </c>
      <c r="C46" t="s">
        <v>6502</v>
      </c>
      <c r="D46" t="s">
        <v>6497</v>
      </c>
      <c r="E46">
        <v>5.4</v>
      </c>
      <c r="F46">
        <v>4.9000000000000004</v>
      </c>
      <c r="I46" s="19"/>
      <c r="J46" s="19"/>
      <c r="K46" s="19"/>
      <c r="L46" s="19"/>
      <c r="M46" s="19">
        <v>6.5557212509845639</v>
      </c>
      <c r="N46" s="19">
        <v>4.2442787490154368</v>
      </c>
      <c r="O46" s="19">
        <v>7.2559972982084515</v>
      </c>
      <c r="P46" s="19">
        <v>2.7440027017915485</v>
      </c>
      <c r="Q46" s="19">
        <v>7.5713350908095638</v>
      </c>
      <c r="R46" s="19">
        <v>3.4477125282380534</v>
      </c>
      <c r="S46" s="22">
        <f t="shared" si="0"/>
        <v>0</v>
      </c>
      <c r="T46" s="22">
        <f t="shared" si="1"/>
        <v>0</v>
      </c>
      <c r="U46" s="22">
        <f t="shared" si="2"/>
        <v>0</v>
      </c>
      <c r="V46" s="22">
        <f t="shared" si="3"/>
        <v>0</v>
      </c>
      <c r="W46" s="22">
        <f t="shared" si="10"/>
        <v>0</v>
      </c>
      <c r="X46" s="22">
        <f t="shared" si="11"/>
        <v>0</v>
      </c>
      <c r="Y46" s="21">
        <f t="shared" si="6"/>
        <v>0</v>
      </c>
      <c r="Z46" s="21">
        <f t="shared" si="7"/>
        <v>0</v>
      </c>
      <c r="AC46">
        <f t="shared" si="12"/>
        <v>0.5</v>
      </c>
      <c r="AF46" s="19">
        <v>2.2711989070053784</v>
      </c>
      <c r="AG46" s="19">
        <v>-1.1161989070053786</v>
      </c>
      <c r="AH46" s="20">
        <f t="shared" si="9"/>
        <v>0</v>
      </c>
    </row>
    <row r="47" spans="1:34">
      <c r="A47">
        <v>6</v>
      </c>
      <c r="B47" t="s">
        <v>248</v>
      </c>
      <c r="C47" t="s">
        <v>6502</v>
      </c>
      <c r="D47" t="s">
        <v>6497</v>
      </c>
      <c r="E47">
        <v>5.8</v>
      </c>
      <c r="F47">
        <v>4.5999999999999996</v>
      </c>
      <c r="I47" s="19"/>
      <c r="J47" s="19"/>
      <c r="K47" s="19"/>
      <c r="L47" s="19"/>
      <c r="M47" s="19">
        <v>6.5557212509845639</v>
      </c>
      <c r="N47" s="19">
        <v>4.2442787490154368</v>
      </c>
      <c r="O47" s="19">
        <v>7.2559972982084515</v>
      </c>
      <c r="P47" s="19">
        <v>2.7440027017915485</v>
      </c>
      <c r="Q47" s="19">
        <v>7.5713350908095638</v>
      </c>
      <c r="R47" s="19">
        <v>3.4477125282380534</v>
      </c>
      <c r="S47" s="22">
        <f t="shared" si="0"/>
        <v>0</v>
      </c>
      <c r="T47" s="22">
        <f t="shared" si="1"/>
        <v>0</v>
      </c>
      <c r="U47" s="22">
        <f t="shared" si="2"/>
        <v>0</v>
      </c>
      <c r="V47" s="22">
        <f t="shared" si="3"/>
        <v>0</v>
      </c>
      <c r="W47" s="22">
        <f t="shared" si="10"/>
        <v>0</v>
      </c>
      <c r="X47" s="22">
        <f t="shared" si="11"/>
        <v>0</v>
      </c>
      <c r="Y47" s="21">
        <f t="shared" si="6"/>
        <v>0</v>
      </c>
      <c r="Z47" s="21">
        <f t="shared" si="7"/>
        <v>0</v>
      </c>
      <c r="AC47">
        <f t="shared" si="12"/>
        <v>1.2000000000000002</v>
      </c>
      <c r="AF47" s="19">
        <v>2.2711989070053784</v>
      </c>
      <c r="AG47" s="19">
        <v>-1.1161989070053786</v>
      </c>
      <c r="AH47" s="20">
        <f t="shared" si="9"/>
        <v>0</v>
      </c>
    </row>
    <row r="48" spans="1:34">
      <c r="A48">
        <v>7</v>
      </c>
      <c r="B48" t="s">
        <v>155</v>
      </c>
      <c r="C48" t="s">
        <v>6502</v>
      </c>
      <c r="D48" t="s">
        <v>6497</v>
      </c>
      <c r="E48">
        <v>6.3</v>
      </c>
      <c r="F48">
        <v>4.0999999999999996</v>
      </c>
      <c r="I48" s="19"/>
      <c r="J48" s="19"/>
      <c r="K48" s="19"/>
      <c r="L48" s="19"/>
      <c r="M48" s="19">
        <v>6.5557212509845639</v>
      </c>
      <c r="N48" s="19">
        <v>4.2442787490154368</v>
      </c>
      <c r="O48" s="19">
        <v>7.2559972982084515</v>
      </c>
      <c r="P48" s="19">
        <v>2.7440027017915485</v>
      </c>
      <c r="Q48" s="19">
        <v>7.5713350908095638</v>
      </c>
      <c r="R48" s="19">
        <v>3.4477125282380534</v>
      </c>
      <c r="S48" s="22">
        <f t="shared" si="0"/>
        <v>0</v>
      </c>
      <c r="T48" s="22">
        <f t="shared" si="1"/>
        <v>0</v>
      </c>
      <c r="U48" s="22">
        <f t="shared" si="2"/>
        <v>0</v>
      </c>
      <c r="V48" s="22">
        <f t="shared" si="3"/>
        <v>0</v>
      </c>
      <c r="W48" s="22">
        <f t="shared" si="10"/>
        <v>0</v>
      </c>
      <c r="X48" s="22">
        <f t="shared" si="11"/>
        <v>0</v>
      </c>
      <c r="Y48" s="21">
        <f t="shared" si="6"/>
        <v>0</v>
      </c>
      <c r="Z48" s="21">
        <f t="shared" si="7"/>
        <v>0</v>
      </c>
      <c r="AC48">
        <f t="shared" si="12"/>
        <v>2.2000000000000002</v>
      </c>
      <c r="AF48" s="19">
        <v>2.2711989070053784</v>
      </c>
      <c r="AG48" s="19">
        <v>-1.1161989070053786</v>
      </c>
      <c r="AH48" s="20">
        <f t="shared" si="9"/>
        <v>0</v>
      </c>
    </row>
    <row r="49" spans="1:34">
      <c r="A49">
        <v>8</v>
      </c>
      <c r="B49" t="s">
        <v>133</v>
      </c>
      <c r="C49" t="s">
        <v>6502</v>
      </c>
      <c r="D49" t="s">
        <v>6497</v>
      </c>
      <c r="E49">
        <v>5.4</v>
      </c>
      <c r="F49">
        <v>4.3</v>
      </c>
      <c r="I49" s="19"/>
      <c r="J49" s="19"/>
      <c r="K49" s="19"/>
      <c r="L49" s="19"/>
      <c r="M49" s="19">
        <v>6.5557212509845639</v>
      </c>
      <c r="N49" s="19">
        <v>4.2442787490154368</v>
      </c>
      <c r="O49" s="19">
        <v>7.2559972982084515</v>
      </c>
      <c r="P49" s="19">
        <v>2.7440027017915485</v>
      </c>
      <c r="Q49" s="19">
        <v>7.5713350908095638</v>
      </c>
      <c r="R49" s="19">
        <v>3.4477125282380534</v>
      </c>
      <c r="S49" s="22">
        <f t="shared" si="0"/>
        <v>0</v>
      </c>
      <c r="T49" s="22">
        <f t="shared" si="1"/>
        <v>0</v>
      </c>
      <c r="U49" s="22">
        <f t="shared" si="2"/>
        <v>0</v>
      </c>
      <c r="V49" s="22">
        <f t="shared" si="3"/>
        <v>0</v>
      </c>
      <c r="W49" s="22">
        <f t="shared" si="10"/>
        <v>0</v>
      </c>
      <c r="X49" s="22">
        <f t="shared" si="11"/>
        <v>0</v>
      </c>
      <c r="Y49" s="21">
        <f t="shared" si="6"/>
        <v>0</v>
      </c>
      <c r="Z49" s="21">
        <f t="shared" si="7"/>
        <v>0</v>
      </c>
      <c r="AC49">
        <f t="shared" si="12"/>
        <v>1.1000000000000005</v>
      </c>
      <c r="AF49" s="19">
        <v>2.2711989070053784</v>
      </c>
      <c r="AG49" s="19">
        <v>-1.1161989070053786</v>
      </c>
      <c r="AH49" s="20">
        <f t="shared" si="9"/>
        <v>0</v>
      </c>
    </row>
    <row r="50" spans="1:34">
      <c r="A50">
        <v>9</v>
      </c>
      <c r="B50" t="s">
        <v>340</v>
      </c>
      <c r="C50" t="s">
        <v>6502</v>
      </c>
      <c r="D50" t="s">
        <v>6497</v>
      </c>
      <c r="E50">
        <v>5.6</v>
      </c>
      <c r="F50">
        <v>3.6</v>
      </c>
      <c r="I50" s="19"/>
      <c r="J50" s="19"/>
      <c r="K50" s="19"/>
      <c r="L50" s="19"/>
      <c r="M50" s="19">
        <v>6.5557212509845639</v>
      </c>
      <c r="N50" s="19">
        <v>4.2442787490154368</v>
      </c>
      <c r="O50" s="19">
        <v>7.2559972982084515</v>
      </c>
      <c r="P50" s="19">
        <v>2.7440027017915485</v>
      </c>
      <c r="Q50" s="19">
        <v>7.5713350908095638</v>
      </c>
      <c r="R50" s="19">
        <v>3.4477125282380534</v>
      </c>
      <c r="S50" s="22">
        <f t="shared" si="0"/>
        <v>0</v>
      </c>
      <c r="T50" s="22">
        <f t="shared" si="1"/>
        <v>0</v>
      </c>
      <c r="U50" s="22">
        <f t="shared" si="2"/>
        <v>0</v>
      </c>
      <c r="V50" s="22">
        <f t="shared" si="3"/>
        <v>0</v>
      </c>
      <c r="W50" s="22">
        <f t="shared" si="10"/>
        <v>0</v>
      </c>
      <c r="X50" s="22">
        <f t="shared" si="11"/>
        <v>0</v>
      </c>
      <c r="Y50" s="21">
        <f t="shared" si="6"/>
        <v>0</v>
      </c>
      <c r="Z50" s="21">
        <f t="shared" si="7"/>
        <v>0</v>
      </c>
      <c r="AC50">
        <f t="shared" si="12"/>
        <v>1.9999999999999996</v>
      </c>
      <c r="AF50" s="19">
        <v>2.2711989070053784</v>
      </c>
      <c r="AG50" s="19">
        <v>-1.1161989070053786</v>
      </c>
      <c r="AH50" s="20">
        <f t="shared" si="9"/>
        <v>0</v>
      </c>
    </row>
    <row r="51" spans="1:34">
      <c r="A51">
        <v>10</v>
      </c>
      <c r="B51" t="s">
        <v>167</v>
      </c>
      <c r="C51" t="s">
        <v>6502</v>
      </c>
      <c r="D51" t="s">
        <v>6497</v>
      </c>
      <c r="E51">
        <v>6.5</v>
      </c>
      <c r="F51">
        <v>5.9</v>
      </c>
      <c r="I51" s="19"/>
      <c r="J51" s="19"/>
      <c r="K51" s="19"/>
      <c r="L51" s="19"/>
      <c r="M51" s="19">
        <v>6.5557212509845639</v>
      </c>
      <c r="N51" s="19">
        <v>4.2442787490154368</v>
      </c>
      <c r="O51" s="19">
        <v>7.2559972982084515</v>
      </c>
      <c r="P51" s="19">
        <v>2.7440027017915485</v>
      </c>
      <c r="Q51" s="19">
        <v>7.5713350908095638</v>
      </c>
      <c r="R51" s="19">
        <v>3.4477125282380534</v>
      </c>
      <c r="S51" s="22">
        <f t="shared" si="0"/>
        <v>0</v>
      </c>
      <c r="T51" s="22">
        <f t="shared" si="1"/>
        <v>0</v>
      </c>
      <c r="U51" s="22">
        <f t="shared" si="2"/>
        <v>0</v>
      </c>
      <c r="V51" s="22">
        <f t="shared" si="3"/>
        <v>0</v>
      </c>
      <c r="W51" s="22">
        <f t="shared" si="10"/>
        <v>0</v>
      </c>
      <c r="X51" s="22">
        <f t="shared" si="11"/>
        <v>0</v>
      </c>
      <c r="Y51" s="21">
        <f t="shared" si="6"/>
        <v>0</v>
      </c>
      <c r="Z51" s="21">
        <f t="shared" si="7"/>
        <v>0</v>
      </c>
      <c r="AC51">
        <f t="shared" si="12"/>
        <v>0.59999999999999964</v>
      </c>
      <c r="AF51" s="19">
        <v>2.2711989070053784</v>
      </c>
      <c r="AG51" s="19">
        <v>-1.1161989070053786</v>
      </c>
      <c r="AH51" s="20">
        <f t="shared" si="9"/>
        <v>0</v>
      </c>
    </row>
    <row r="52" spans="1:34">
      <c r="A52">
        <v>11</v>
      </c>
      <c r="B52" t="s">
        <v>130</v>
      </c>
      <c r="C52" t="s">
        <v>6502</v>
      </c>
      <c r="D52" t="s">
        <v>6497</v>
      </c>
      <c r="E52">
        <v>7.5</v>
      </c>
      <c r="F52">
        <v>8.3000000000000007</v>
      </c>
      <c r="I52" s="19"/>
      <c r="J52" s="19"/>
      <c r="K52" s="19"/>
      <c r="L52" s="19"/>
      <c r="M52" s="19">
        <v>6.5557212509845639</v>
      </c>
      <c r="N52" s="19">
        <v>4.2442787490154368</v>
      </c>
      <c r="O52" s="19">
        <v>7.2559972982084515</v>
      </c>
      <c r="P52" s="19">
        <v>2.7440027017915485</v>
      </c>
      <c r="Q52" s="19">
        <v>7.5713350908095638</v>
      </c>
      <c r="R52" s="19">
        <v>3.4477125282380534</v>
      </c>
      <c r="S52" s="22">
        <f t="shared" si="0"/>
        <v>1</v>
      </c>
      <c r="T52" s="22">
        <f t="shared" si="1"/>
        <v>1</v>
      </c>
      <c r="U52" s="22">
        <f t="shared" si="2"/>
        <v>0</v>
      </c>
      <c r="V52" s="22">
        <f t="shared" si="3"/>
        <v>0</v>
      </c>
      <c r="W52" s="22">
        <f t="shared" si="10"/>
        <v>1</v>
      </c>
      <c r="X52" s="22">
        <f t="shared" si="11"/>
        <v>0</v>
      </c>
      <c r="Y52" s="21">
        <f t="shared" si="6"/>
        <v>1</v>
      </c>
      <c r="Z52" s="21">
        <f t="shared" si="7"/>
        <v>1</v>
      </c>
      <c r="AC52">
        <f t="shared" si="12"/>
        <v>0.80000000000000071</v>
      </c>
      <c r="AF52" s="19">
        <v>2.2711989070053784</v>
      </c>
      <c r="AG52" s="19">
        <v>-1.1161989070053786</v>
      </c>
      <c r="AH52" s="20">
        <f t="shared" si="9"/>
        <v>0</v>
      </c>
    </row>
    <row r="53" spans="1:34">
      <c r="A53">
        <v>12</v>
      </c>
      <c r="B53" t="s">
        <v>151</v>
      </c>
      <c r="C53" t="s">
        <v>6502</v>
      </c>
      <c r="D53" t="s">
        <v>6497</v>
      </c>
      <c r="E53">
        <v>5.4</v>
      </c>
      <c r="F53">
        <v>4.4000000000000004</v>
      </c>
      <c r="I53" s="19"/>
      <c r="J53" s="19"/>
      <c r="K53" s="19"/>
      <c r="L53" s="19"/>
      <c r="M53" s="19">
        <v>6.5557212509845639</v>
      </c>
      <c r="N53" s="19">
        <v>4.2442787490154368</v>
      </c>
      <c r="O53" s="19">
        <v>7.2559972982084515</v>
      </c>
      <c r="P53" s="19">
        <v>2.7440027017915485</v>
      </c>
      <c r="Q53" s="19">
        <v>7.5713350908095638</v>
      </c>
      <c r="R53" s="19">
        <v>3.4477125282380534</v>
      </c>
      <c r="S53" s="22">
        <f t="shared" si="0"/>
        <v>0</v>
      </c>
      <c r="T53" s="22">
        <f t="shared" si="1"/>
        <v>0</v>
      </c>
      <c r="U53" s="22">
        <f t="shared" si="2"/>
        <v>0</v>
      </c>
      <c r="V53" s="22">
        <f t="shared" si="3"/>
        <v>0</v>
      </c>
      <c r="W53" s="22">
        <f t="shared" si="10"/>
        <v>0</v>
      </c>
      <c r="X53" s="22">
        <f t="shared" si="11"/>
        <v>0</v>
      </c>
      <c r="Y53" s="21">
        <f t="shared" si="6"/>
        <v>0</v>
      </c>
      <c r="Z53" s="21">
        <f t="shared" si="7"/>
        <v>0</v>
      </c>
      <c r="AC53">
        <f t="shared" si="12"/>
        <v>1</v>
      </c>
      <c r="AF53" s="19">
        <v>2.2711989070053784</v>
      </c>
      <c r="AG53" s="19">
        <v>-1.1161989070053786</v>
      </c>
      <c r="AH53" s="20">
        <f t="shared" si="9"/>
        <v>0</v>
      </c>
    </row>
    <row r="54" spans="1:34">
      <c r="A54">
        <v>13</v>
      </c>
      <c r="B54" t="s">
        <v>284</v>
      </c>
      <c r="C54" t="s">
        <v>6502</v>
      </c>
      <c r="D54" t="s">
        <v>6497</v>
      </c>
      <c r="E54">
        <v>5.5</v>
      </c>
      <c r="F54">
        <v>3.5</v>
      </c>
      <c r="I54" s="19"/>
      <c r="J54" s="19"/>
      <c r="K54" s="19"/>
      <c r="L54" s="19"/>
      <c r="M54" s="19">
        <v>6.5557212509845639</v>
      </c>
      <c r="N54" s="19">
        <v>4.2442787490154368</v>
      </c>
      <c r="O54" s="19">
        <v>7.2559972982084515</v>
      </c>
      <c r="P54" s="19">
        <v>2.7440027017915485</v>
      </c>
      <c r="Q54" s="19">
        <v>7.5713350908095638</v>
      </c>
      <c r="R54" s="19">
        <v>3.4477125282380534</v>
      </c>
      <c r="S54" s="22">
        <f t="shared" si="0"/>
        <v>0</v>
      </c>
      <c r="T54" s="22">
        <f t="shared" si="1"/>
        <v>0</v>
      </c>
      <c r="U54" s="22">
        <f t="shared" si="2"/>
        <v>0</v>
      </c>
      <c r="V54" s="22">
        <f t="shared" si="3"/>
        <v>0</v>
      </c>
      <c r="W54" s="22">
        <f t="shared" si="10"/>
        <v>0</v>
      </c>
      <c r="X54" s="22">
        <f t="shared" si="11"/>
        <v>0</v>
      </c>
      <c r="Y54" s="21">
        <f t="shared" si="6"/>
        <v>0</v>
      </c>
      <c r="Z54" s="21">
        <f t="shared" si="7"/>
        <v>0</v>
      </c>
      <c r="AC54">
        <f t="shared" si="12"/>
        <v>2</v>
      </c>
      <c r="AF54" s="19">
        <v>2.2711989070053784</v>
      </c>
      <c r="AG54" s="19">
        <v>-1.1161989070053786</v>
      </c>
      <c r="AH54" s="20">
        <f t="shared" si="9"/>
        <v>0</v>
      </c>
    </row>
    <row r="55" spans="1:34">
      <c r="A55">
        <v>14</v>
      </c>
      <c r="B55" t="s">
        <v>392</v>
      </c>
      <c r="C55" t="s">
        <v>6502</v>
      </c>
      <c r="D55" t="s">
        <v>6497</v>
      </c>
      <c r="E55">
        <v>6.1</v>
      </c>
      <c r="F55">
        <v>5.0999999999999996</v>
      </c>
      <c r="I55" s="19"/>
      <c r="J55" s="19"/>
      <c r="K55" s="19"/>
      <c r="L55" s="19"/>
      <c r="M55" s="19">
        <v>6.5557212509845639</v>
      </c>
      <c r="N55" s="19">
        <v>4.2442787490154368</v>
      </c>
      <c r="O55" s="19">
        <v>7.2559972982084515</v>
      </c>
      <c r="P55" s="19">
        <v>2.7440027017915485</v>
      </c>
      <c r="Q55" s="19">
        <v>7.5713350908095638</v>
      </c>
      <c r="R55" s="19">
        <v>3.4477125282380534</v>
      </c>
      <c r="S55" s="22">
        <f t="shared" si="0"/>
        <v>0</v>
      </c>
      <c r="T55" s="22">
        <f t="shared" si="1"/>
        <v>0</v>
      </c>
      <c r="U55" s="22">
        <f t="shared" si="2"/>
        <v>0</v>
      </c>
      <c r="V55" s="22">
        <f t="shared" si="3"/>
        <v>0</v>
      </c>
      <c r="W55" s="22">
        <f t="shared" si="10"/>
        <v>0</v>
      </c>
      <c r="X55" s="22">
        <f t="shared" si="11"/>
        <v>0</v>
      </c>
      <c r="Y55" s="21">
        <f t="shared" si="6"/>
        <v>0</v>
      </c>
      <c r="Z55" s="21">
        <f t="shared" si="7"/>
        <v>0</v>
      </c>
      <c r="AC55">
        <f t="shared" si="12"/>
        <v>1</v>
      </c>
      <c r="AF55" s="19">
        <v>2.2711989070053784</v>
      </c>
      <c r="AG55" s="19">
        <v>-1.1161989070053786</v>
      </c>
      <c r="AH55" s="20">
        <f t="shared" si="9"/>
        <v>0</v>
      </c>
    </row>
    <row r="56" spans="1:34">
      <c r="A56">
        <v>15</v>
      </c>
      <c r="B56" t="s">
        <v>247</v>
      </c>
      <c r="C56" t="s">
        <v>6502</v>
      </c>
      <c r="D56" t="s">
        <v>6497</v>
      </c>
      <c r="E56">
        <v>5.8</v>
      </c>
      <c r="F56">
        <v>4.8</v>
      </c>
      <c r="I56" s="19"/>
      <c r="J56" s="19"/>
      <c r="K56" s="19"/>
      <c r="L56" s="19"/>
      <c r="M56" s="19">
        <v>6.5557212509845639</v>
      </c>
      <c r="N56" s="19">
        <v>4.2442787490154368</v>
      </c>
      <c r="O56" s="19">
        <v>7.2559972982084515</v>
      </c>
      <c r="P56" s="19">
        <v>2.7440027017915485</v>
      </c>
      <c r="Q56" s="19">
        <v>7.5713350908095638</v>
      </c>
      <c r="R56" s="19">
        <v>3.4477125282380534</v>
      </c>
      <c r="S56" s="22">
        <f t="shared" si="0"/>
        <v>0</v>
      </c>
      <c r="T56" s="22">
        <f t="shared" si="1"/>
        <v>0</v>
      </c>
      <c r="U56" s="22">
        <f t="shared" si="2"/>
        <v>0</v>
      </c>
      <c r="V56" s="22">
        <f t="shared" si="3"/>
        <v>0</v>
      </c>
      <c r="W56" s="22">
        <f t="shared" si="10"/>
        <v>0</v>
      </c>
      <c r="X56" s="22">
        <f t="shared" si="11"/>
        <v>0</v>
      </c>
      <c r="Y56" s="21">
        <f t="shared" si="6"/>
        <v>0</v>
      </c>
      <c r="Z56" s="21">
        <f t="shared" si="7"/>
        <v>0</v>
      </c>
      <c r="AC56">
        <f t="shared" si="12"/>
        <v>1</v>
      </c>
      <c r="AF56" s="19">
        <v>2.2711989070053784</v>
      </c>
      <c r="AG56" s="19">
        <v>-1.1161989070053786</v>
      </c>
      <c r="AH56" s="20">
        <f t="shared" si="9"/>
        <v>0</v>
      </c>
    </row>
    <row r="57" spans="1:34">
      <c r="A57">
        <v>16</v>
      </c>
      <c r="B57" t="s">
        <v>195</v>
      </c>
      <c r="C57" t="s">
        <v>6502</v>
      </c>
      <c r="D57" t="s">
        <v>6497</v>
      </c>
      <c r="E57">
        <v>5.6</v>
      </c>
      <c r="F57">
        <v>4.9000000000000004</v>
      </c>
      <c r="I57" s="19"/>
      <c r="J57" s="19"/>
      <c r="K57" s="19"/>
      <c r="L57" s="19"/>
      <c r="M57" s="19">
        <v>6.5557212509845639</v>
      </c>
      <c r="N57" s="19">
        <v>4.2442787490154368</v>
      </c>
      <c r="O57" s="19">
        <v>7.2559972982084515</v>
      </c>
      <c r="P57" s="19">
        <v>2.7440027017915485</v>
      </c>
      <c r="Q57" s="19">
        <v>7.5713350908095638</v>
      </c>
      <c r="R57" s="19">
        <v>3.4477125282380534</v>
      </c>
      <c r="S57" s="22">
        <f t="shared" si="0"/>
        <v>0</v>
      </c>
      <c r="T57" s="22">
        <f t="shared" si="1"/>
        <v>0</v>
      </c>
      <c r="U57" s="22">
        <f t="shared" si="2"/>
        <v>0</v>
      </c>
      <c r="V57" s="22">
        <f t="shared" si="3"/>
        <v>0</v>
      </c>
      <c r="W57" s="22">
        <f t="shared" si="10"/>
        <v>0</v>
      </c>
      <c r="X57" s="22">
        <f t="shared" si="11"/>
        <v>0</v>
      </c>
      <c r="Y57" s="21">
        <f t="shared" si="6"/>
        <v>0</v>
      </c>
      <c r="Z57" s="21">
        <f t="shared" si="7"/>
        <v>0</v>
      </c>
      <c r="AC57">
        <f t="shared" si="12"/>
        <v>0.69999999999999929</v>
      </c>
      <c r="AF57" s="19">
        <v>2.2711989070053784</v>
      </c>
      <c r="AG57" s="19">
        <v>-1.1161989070053786</v>
      </c>
      <c r="AH57" s="20">
        <f t="shared" si="9"/>
        <v>0</v>
      </c>
    </row>
    <row r="58" spans="1:34">
      <c r="A58">
        <v>17</v>
      </c>
      <c r="B58" t="s">
        <v>811</v>
      </c>
      <c r="C58" t="s">
        <v>6502</v>
      </c>
      <c r="D58" t="s">
        <v>6497</v>
      </c>
      <c r="E58">
        <v>5.9</v>
      </c>
      <c r="F58">
        <v>4.3</v>
      </c>
      <c r="I58" s="19"/>
      <c r="J58" s="19"/>
      <c r="K58" s="19"/>
      <c r="L58" s="19"/>
      <c r="M58" s="19">
        <v>6.5557212509845639</v>
      </c>
      <c r="N58" s="19">
        <v>4.2442787490154368</v>
      </c>
      <c r="O58" s="19">
        <v>7.2559972982084515</v>
      </c>
      <c r="P58" s="19">
        <v>2.7440027017915485</v>
      </c>
      <c r="Q58" s="19">
        <v>7.5713350908095638</v>
      </c>
      <c r="R58" s="19">
        <v>3.4477125282380534</v>
      </c>
      <c r="S58" s="22">
        <f t="shared" si="0"/>
        <v>0</v>
      </c>
      <c r="T58" s="22">
        <f t="shared" si="1"/>
        <v>0</v>
      </c>
      <c r="U58" s="22">
        <f t="shared" si="2"/>
        <v>0</v>
      </c>
      <c r="V58" s="22">
        <f t="shared" si="3"/>
        <v>0</v>
      </c>
      <c r="W58" s="22">
        <f t="shared" si="10"/>
        <v>0</v>
      </c>
      <c r="X58" s="22">
        <f t="shared" si="11"/>
        <v>0</v>
      </c>
      <c r="Y58" s="21">
        <f t="shared" si="6"/>
        <v>0</v>
      </c>
      <c r="Z58" s="21">
        <f t="shared" si="7"/>
        <v>0</v>
      </c>
      <c r="AC58">
        <f t="shared" si="12"/>
        <v>1.6000000000000005</v>
      </c>
      <c r="AF58" s="19">
        <v>2.2711989070053784</v>
      </c>
      <c r="AG58" s="19">
        <v>-1.1161989070053786</v>
      </c>
      <c r="AH58" s="20">
        <f t="shared" si="9"/>
        <v>0</v>
      </c>
    </row>
    <row r="59" spans="1:34">
      <c r="A59">
        <v>18</v>
      </c>
      <c r="B59" t="s">
        <v>6751</v>
      </c>
      <c r="C59" t="s">
        <v>6502</v>
      </c>
      <c r="D59" t="s">
        <v>6497</v>
      </c>
      <c r="E59">
        <v>5.6</v>
      </c>
      <c r="F59">
        <v>3.5</v>
      </c>
      <c r="I59" s="19"/>
      <c r="J59" s="19"/>
      <c r="K59" s="19"/>
      <c r="L59" s="19"/>
      <c r="M59" s="19">
        <v>6.5557212509845639</v>
      </c>
      <c r="N59" s="19">
        <v>4.2442787490154368</v>
      </c>
      <c r="O59" s="19">
        <v>7.2559972982084515</v>
      </c>
      <c r="P59" s="19">
        <v>2.7440027017915485</v>
      </c>
      <c r="Q59" s="19">
        <v>7.5713350908095638</v>
      </c>
      <c r="R59" s="19">
        <v>3.4477125282380534</v>
      </c>
      <c r="S59" s="22">
        <f t="shared" si="0"/>
        <v>0</v>
      </c>
      <c r="T59" s="22">
        <f t="shared" si="1"/>
        <v>0</v>
      </c>
      <c r="U59" s="22">
        <f t="shared" si="2"/>
        <v>0</v>
      </c>
      <c r="V59" s="22">
        <f t="shared" si="3"/>
        <v>0</v>
      </c>
      <c r="W59" s="22">
        <f t="shared" si="10"/>
        <v>0</v>
      </c>
      <c r="X59" s="22">
        <f t="shared" si="11"/>
        <v>0</v>
      </c>
      <c r="Y59" s="21">
        <f t="shared" si="6"/>
        <v>0</v>
      </c>
      <c r="Z59" s="21">
        <f t="shared" si="7"/>
        <v>0</v>
      </c>
      <c r="AC59">
        <f t="shared" si="12"/>
        <v>2.0999999999999996</v>
      </c>
      <c r="AF59" s="19">
        <v>2.2711989070053784</v>
      </c>
      <c r="AG59" s="19">
        <v>-1.1161989070053786</v>
      </c>
      <c r="AH59" s="20">
        <f t="shared" si="9"/>
        <v>0</v>
      </c>
    </row>
    <row r="60" spans="1:34">
      <c r="A60">
        <v>19</v>
      </c>
      <c r="B60" t="s">
        <v>101</v>
      </c>
      <c r="C60" t="s">
        <v>6502</v>
      </c>
      <c r="D60" t="s">
        <v>6497</v>
      </c>
      <c r="E60">
        <v>5.6</v>
      </c>
      <c r="F60">
        <v>4.5999999999999996</v>
      </c>
      <c r="I60" s="19"/>
      <c r="J60" s="19"/>
      <c r="K60" s="19"/>
      <c r="L60" s="19"/>
      <c r="M60" s="19">
        <v>6.5557212509845639</v>
      </c>
      <c r="N60" s="19">
        <v>4.2442787490154368</v>
      </c>
      <c r="O60" s="19">
        <v>7.2559972982084515</v>
      </c>
      <c r="P60" s="19">
        <v>2.7440027017915485</v>
      </c>
      <c r="Q60" s="19">
        <v>7.5713350908095638</v>
      </c>
      <c r="R60" s="19">
        <v>3.4477125282380534</v>
      </c>
      <c r="S60" s="22">
        <f t="shared" si="0"/>
        <v>0</v>
      </c>
      <c r="T60" s="22">
        <f t="shared" si="1"/>
        <v>0</v>
      </c>
      <c r="U60" s="22">
        <f t="shared" si="2"/>
        <v>0</v>
      </c>
      <c r="V60" s="22">
        <f t="shared" si="3"/>
        <v>0</v>
      </c>
      <c r="W60" s="22">
        <f t="shared" si="10"/>
        <v>0</v>
      </c>
      <c r="X60" s="22">
        <f t="shared" si="11"/>
        <v>0</v>
      </c>
      <c r="Y60" s="21">
        <f t="shared" si="6"/>
        <v>0</v>
      </c>
      <c r="Z60" s="21">
        <f t="shared" si="7"/>
        <v>0</v>
      </c>
      <c r="AC60">
        <f t="shared" si="12"/>
        <v>1</v>
      </c>
      <c r="AF60" s="19">
        <v>2.2711989070053784</v>
      </c>
      <c r="AG60" s="19">
        <v>-1.1161989070053786</v>
      </c>
      <c r="AH60" s="20">
        <f t="shared" si="9"/>
        <v>0</v>
      </c>
    </row>
    <row r="61" spans="1:34">
      <c r="A61">
        <v>20</v>
      </c>
      <c r="B61" t="s">
        <v>443</v>
      </c>
      <c r="C61" t="s">
        <v>6502</v>
      </c>
      <c r="D61" t="s">
        <v>6497</v>
      </c>
      <c r="E61">
        <v>6.7</v>
      </c>
      <c r="F61">
        <v>6</v>
      </c>
      <c r="I61" s="19"/>
      <c r="J61" s="19"/>
      <c r="K61" s="19"/>
      <c r="L61" s="19"/>
      <c r="M61" s="19">
        <v>6.5557212509845639</v>
      </c>
      <c r="N61" s="19">
        <v>4.2442787490154368</v>
      </c>
      <c r="O61" s="19">
        <v>7.2559972982084515</v>
      </c>
      <c r="P61" s="19">
        <v>2.7440027017915485</v>
      </c>
      <c r="Q61" s="19">
        <v>7.5713350908095638</v>
      </c>
      <c r="R61" s="19">
        <v>3.4477125282380534</v>
      </c>
      <c r="S61" s="22">
        <f t="shared" si="0"/>
        <v>1</v>
      </c>
      <c r="T61" s="22">
        <f t="shared" si="1"/>
        <v>0</v>
      </c>
      <c r="U61" s="22">
        <f t="shared" si="2"/>
        <v>0</v>
      </c>
      <c r="V61" s="22">
        <f t="shared" si="3"/>
        <v>0</v>
      </c>
      <c r="W61" s="22">
        <f t="shared" si="10"/>
        <v>1</v>
      </c>
      <c r="X61" s="22">
        <f t="shared" si="11"/>
        <v>0</v>
      </c>
      <c r="Y61" s="21">
        <f t="shared" si="6"/>
        <v>1</v>
      </c>
      <c r="Z61" s="21">
        <f t="shared" si="7"/>
        <v>0</v>
      </c>
      <c r="AC61">
        <f t="shared" si="12"/>
        <v>0.70000000000000018</v>
      </c>
      <c r="AF61" s="19">
        <v>2.2711989070053784</v>
      </c>
      <c r="AG61" s="19">
        <v>-1.1161989070053786</v>
      </c>
      <c r="AH61" s="20">
        <f t="shared" si="9"/>
        <v>0</v>
      </c>
    </row>
    <row r="62" spans="1:34">
      <c r="A62">
        <v>1</v>
      </c>
      <c r="B62" t="s">
        <v>6449</v>
      </c>
      <c r="C62" t="s">
        <v>6503</v>
      </c>
      <c r="D62" t="s">
        <v>6498</v>
      </c>
      <c r="E62">
        <v>6.9</v>
      </c>
      <c r="F62">
        <v>7</v>
      </c>
      <c r="G62">
        <f t="shared" ref="G62:H62" si="19">E62:E81</f>
        <v>6.9</v>
      </c>
      <c r="H62">
        <f t="shared" si="19"/>
        <v>7</v>
      </c>
      <c r="I62" s="19">
        <f t="shared" si="14"/>
        <v>6.3275000000000006</v>
      </c>
      <c r="J62" s="19">
        <f t="shared" ref="J62:K62" si="20">2*_xlfn.STDEV.P(E62:E82)</f>
        <v>1.9240322242623658</v>
      </c>
      <c r="K62" s="19">
        <f t="shared" si="20"/>
        <v>5.6234864630405257</v>
      </c>
      <c r="L62" s="19">
        <f t="shared" si="16"/>
        <v>4.2848541398745388</v>
      </c>
      <c r="M62" s="19">
        <v>8.8240322242623659</v>
      </c>
      <c r="N62" s="19">
        <v>4.9759677757376348</v>
      </c>
      <c r="O62" s="19">
        <v>12.623486463040525</v>
      </c>
      <c r="P62" s="19">
        <v>1.3765135369594743</v>
      </c>
      <c r="Q62" s="19">
        <v>10.61235413987454</v>
      </c>
      <c r="R62" s="19">
        <v>2.0426458601254618</v>
      </c>
      <c r="S62" s="22">
        <f t="shared" si="0"/>
        <v>0</v>
      </c>
      <c r="T62" s="22">
        <f t="shared" si="1"/>
        <v>0</v>
      </c>
      <c r="U62" s="22">
        <f t="shared" si="2"/>
        <v>0</v>
      </c>
      <c r="V62" s="22">
        <f t="shared" si="3"/>
        <v>0</v>
      </c>
      <c r="W62" s="22">
        <f t="shared" si="10"/>
        <v>0</v>
      </c>
      <c r="X62" s="22">
        <f t="shared" si="11"/>
        <v>0</v>
      </c>
      <c r="Y62" s="21">
        <f t="shared" si="6"/>
        <v>0</v>
      </c>
      <c r="Z62" s="21">
        <f t="shared" si="7"/>
        <v>0</v>
      </c>
      <c r="AC62">
        <f t="shared" si="12"/>
        <v>9.9999999999999645E-2</v>
      </c>
      <c r="AD62">
        <f t="shared" si="17"/>
        <v>1.425</v>
      </c>
      <c r="AE62" s="19">
        <f t="shared" si="18"/>
        <v>3.7527989554464551</v>
      </c>
      <c r="AF62" s="19">
        <v>5.1777989554464554</v>
      </c>
      <c r="AG62" s="19">
        <v>-3.7527989554464556</v>
      </c>
      <c r="AH62" s="20">
        <f t="shared" si="9"/>
        <v>0</v>
      </c>
    </row>
    <row r="63" spans="1:34">
      <c r="A63">
        <v>2</v>
      </c>
      <c r="B63" t="s">
        <v>6427</v>
      </c>
      <c r="C63" t="s">
        <v>6503</v>
      </c>
      <c r="D63" t="s">
        <v>6498</v>
      </c>
      <c r="E63">
        <v>7.1</v>
      </c>
      <c r="F63">
        <v>7.3</v>
      </c>
      <c r="I63" s="19"/>
      <c r="J63" s="19"/>
      <c r="K63" s="19"/>
      <c r="L63" s="19"/>
      <c r="M63" s="19">
        <v>8.8240322242623659</v>
      </c>
      <c r="N63" s="19">
        <v>4.9759677757376348</v>
      </c>
      <c r="O63" s="19">
        <v>12.623486463040525</v>
      </c>
      <c r="P63" s="19">
        <v>1.3765135369594743</v>
      </c>
      <c r="Q63" s="19">
        <v>10.61235413987454</v>
      </c>
      <c r="R63" s="19">
        <v>2.0426458601254618</v>
      </c>
      <c r="S63" s="22">
        <f t="shared" si="0"/>
        <v>0</v>
      </c>
      <c r="T63" s="22">
        <f t="shared" si="1"/>
        <v>0</v>
      </c>
      <c r="U63" s="22">
        <f t="shared" si="2"/>
        <v>0</v>
      </c>
      <c r="V63" s="22">
        <f t="shared" si="3"/>
        <v>0</v>
      </c>
      <c r="W63" s="22">
        <f t="shared" si="10"/>
        <v>0</v>
      </c>
      <c r="X63" s="22">
        <f t="shared" si="11"/>
        <v>0</v>
      </c>
      <c r="Y63" s="21">
        <f t="shared" si="6"/>
        <v>0</v>
      </c>
      <c r="Z63" s="21">
        <f t="shared" si="7"/>
        <v>0</v>
      </c>
      <c r="AC63">
        <f t="shared" si="12"/>
        <v>0.20000000000000018</v>
      </c>
      <c r="AF63" s="19">
        <v>5.1777989554464554</v>
      </c>
      <c r="AG63" s="19">
        <v>-3.7527989554464556</v>
      </c>
      <c r="AH63" s="20">
        <f t="shared" si="9"/>
        <v>0</v>
      </c>
    </row>
    <row r="64" spans="1:34">
      <c r="A64">
        <v>3</v>
      </c>
      <c r="B64" t="s">
        <v>6420</v>
      </c>
      <c r="C64" t="s">
        <v>6503</v>
      </c>
      <c r="D64" t="s">
        <v>6498</v>
      </c>
      <c r="E64">
        <v>5.2</v>
      </c>
      <c r="F64">
        <v>0</v>
      </c>
      <c r="I64" s="19"/>
      <c r="J64" s="19"/>
      <c r="K64" s="19"/>
      <c r="L64" s="19"/>
      <c r="M64" s="19">
        <v>8.8240322242623659</v>
      </c>
      <c r="N64" s="19">
        <v>4.9759677757376348</v>
      </c>
      <c r="O64" s="19">
        <v>12.623486463040525</v>
      </c>
      <c r="P64" s="19">
        <v>1.3765135369594743</v>
      </c>
      <c r="Q64" s="19">
        <v>10.61235413987454</v>
      </c>
      <c r="R64" s="19">
        <v>2.0426458601254618</v>
      </c>
      <c r="S64" s="22">
        <f t="shared" si="0"/>
        <v>0</v>
      </c>
      <c r="T64" s="22">
        <f t="shared" si="1"/>
        <v>0</v>
      </c>
      <c r="U64" s="22">
        <f t="shared" si="2"/>
        <v>0</v>
      </c>
      <c r="V64" s="22">
        <f t="shared" si="3"/>
        <v>1</v>
      </c>
      <c r="W64" s="22">
        <f t="shared" si="10"/>
        <v>0</v>
      </c>
      <c r="X64" s="22">
        <f t="shared" si="11"/>
        <v>1</v>
      </c>
      <c r="Y64" s="21">
        <f t="shared" si="6"/>
        <v>0</v>
      </c>
      <c r="Z64" s="21">
        <f t="shared" si="7"/>
        <v>1</v>
      </c>
      <c r="AC64">
        <f t="shared" si="12"/>
        <v>5.2</v>
      </c>
      <c r="AF64" s="19">
        <v>5.1777989554464554</v>
      </c>
      <c r="AG64" s="19">
        <v>-3.7527989554464556</v>
      </c>
      <c r="AH64" s="20">
        <f t="shared" si="9"/>
        <v>1</v>
      </c>
    </row>
    <row r="65" spans="1:34">
      <c r="A65">
        <v>4</v>
      </c>
      <c r="B65" t="s">
        <v>6421</v>
      </c>
      <c r="C65" t="s">
        <v>6503</v>
      </c>
      <c r="D65" t="s">
        <v>6498</v>
      </c>
      <c r="E65">
        <v>7.3</v>
      </c>
      <c r="F65">
        <v>7.9</v>
      </c>
      <c r="I65" s="19"/>
      <c r="J65" s="19"/>
      <c r="K65" s="19"/>
      <c r="L65" s="19"/>
      <c r="M65" s="19">
        <v>8.8240322242623659</v>
      </c>
      <c r="N65" s="19">
        <v>4.9759677757376348</v>
      </c>
      <c r="O65" s="19">
        <v>12.623486463040525</v>
      </c>
      <c r="P65" s="19">
        <v>1.3765135369594743</v>
      </c>
      <c r="Q65" s="19">
        <v>10.61235413987454</v>
      </c>
      <c r="R65" s="19">
        <v>2.0426458601254618</v>
      </c>
      <c r="S65" s="22">
        <f t="shared" si="0"/>
        <v>0</v>
      </c>
      <c r="T65" s="22">
        <f t="shared" si="1"/>
        <v>0</v>
      </c>
      <c r="U65" s="22">
        <f t="shared" si="2"/>
        <v>0</v>
      </c>
      <c r="V65" s="22">
        <f t="shared" si="3"/>
        <v>0</v>
      </c>
      <c r="W65" s="22">
        <f t="shared" si="10"/>
        <v>0</v>
      </c>
      <c r="X65" s="22">
        <f t="shared" si="11"/>
        <v>0</v>
      </c>
      <c r="Y65" s="21">
        <f t="shared" si="6"/>
        <v>0</v>
      </c>
      <c r="Z65" s="21">
        <f t="shared" si="7"/>
        <v>0</v>
      </c>
      <c r="AC65">
        <f t="shared" si="12"/>
        <v>0.60000000000000053</v>
      </c>
      <c r="AF65" s="19">
        <v>5.1777989554464554</v>
      </c>
      <c r="AG65" s="19">
        <v>-3.7527989554464556</v>
      </c>
      <c r="AH65" s="20">
        <f t="shared" si="9"/>
        <v>0</v>
      </c>
    </row>
    <row r="66" spans="1:34">
      <c r="A66">
        <v>5</v>
      </c>
      <c r="B66" t="s">
        <v>6417</v>
      </c>
      <c r="C66" t="s">
        <v>6503</v>
      </c>
      <c r="D66" t="s">
        <v>6498</v>
      </c>
      <c r="E66">
        <v>7.8</v>
      </c>
      <c r="F66">
        <v>7.4</v>
      </c>
      <c r="I66" s="19"/>
      <c r="J66" s="19"/>
      <c r="K66" s="19"/>
      <c r="L66" s="19"/>
      <c r="M66" s="19">
        <v>8.8240322242623659</v>
      </c>
      <c r="N66" s="19">
        <v>4.9759677757376348</v>
      </c>
      <c r="O66" s="19">
        <v>12.623486463040525</v>
      </c>
      <c r="P66" s="19">
        <v>1.3765135369594743</v>
      </c>
      <c r="Q66" s="19">
        <v>10.61235413987454</v>
      </c>
      <c r="R66" s="19">
        <v>2.0426458601254618</v>
      </c>
      <c r="S66" s="22">
        <f t="shared" si="0"/>
        <v>0</v>
      </c>
      <c r="T66" s="22">
        <f t="shared" si="1"/>
        <v>0</v>
      </c>
      <c r="U66" s="22">
        <f t="shared" si="2"/>
        <v>0</v>
      </c>
      <c r="V66" s="22">
        <f t="shared" si="3"/>
        <v>0</v>
      </c>
      <c r="W66" s="22">
        <f t="shared" si="10"/>
        <v>0</v>
      </c>
      <c r="X66" s="22">
        <f t="shared" si="11"/>
        <v>0</v>
      </c>
      <c r="Y66" s="21">
        <f t="shared" si="6"/>
        <v>0</v>
      </c>
      <c r="Z66" s="21">
        <f t="shared" si="7"/>
        <v>0</v>
      </c>
      <c r="AC66">
        <f t="shared" si="12"/>
        <v>0.39999999999999947</v>
      </c>
      <c r="AF66" s="19">
        <v>5.1777989554464554</v>
      </c>
      <c r="AG66" s="19">
        <v>-3.7527989554464556</v>
      </c>
      <c r="AH66" s="20">
        <f t="shared" si="9"/>
        <v>0</v>
      </c>
    </row>
    <row r="67" spans="1:34">
      <c r="A67">
        <v>6</v>
      </c>
      <c r="B67" t="s">
        <v>6392</v>
      </c>
      <c r="C67" t="s">
        <v>6503</v>
      </c>
      <c r="D67" t="s">
        <v>6498</v>
      </c>
      <c r="E67">
        <v>6.6</v>
      </c>
      <c r="F67">
        <v>7.1</v>
      </c>
      <c r="I67" s="19"/>
      <c r="J67" s="19"/>
      <c r="K67" s="19"/>
      <c r="L67" s="19"/>
      <c r="M67" s="19">
        <v>8.8240322242623659</v>
      </c>
      <c r="N67" s="19">
        <v>4.9759677757376348</v>
      </c>
      <c r="O67" s="19">
        <v>12.623486463040525</v>
      </c>
      <c r="P67" s="19">
        <v>1.3765135369594743</v>
      </c>
      <c r="Q67" s="19">
        <v>10.61235413987454</v>
      </c>
      <c r="R67" s="19">
        <v>2.0426458601254618</v>
      </c>
      <c r="S67" s="22">
        <f t="shared" ref="S67:S81" si="21">IF(OR($E67&gt;M67),1,0)</f>
        <v>0</v>
      </c>
      <c r="T67" s="22">
        <f t="shared" ref="T67:T81" si="22">IF(OR($F67&gt;O67),1,0)</f>
        <v>0</v>
      </c>
      <c r="U67" s="22">
        <f t="shared" ref="U67:U81" si="23">IF(OR($E67&lt;N67),1,0)</f>
        <v>0</v>
      </c>
      <c r="V67" s="22">
        <f t="shared" ref="V67:V81" si="24">IF(OR($F67&lt;P67),1,0)</f>
        <v>0</v>
      </c>
      <c r="W67" s="22">
        <f t="shared" si="10"/>
        <v>0</v>
      </c>
      <c r="X67" s="22">
        <f t="shared" si="11"/>
        <v>0</v>
      </c>
      <c r="Y67" s="21">
        <f t="shared" ref="Y67:Y81" si="25">IF(OR(E67&gt;M67,E67&lt;N67),1,0)</f>
        <v>0</v>
      </c>
      <c r="Z67" s="21">
        <f t="shared" ref="Z67:Z81" si="26">IF(OR(F67&gt;O67,F67&lt;P67),1,0)</f>
        <v>0</v>
      </c>
      <c r="AC67">
        <f t="shared" si="12"/>
        <v>0.5</v>
      </c>
      <c r="AF67" s="19">
        <v>5.1777989554464554</v>
      </c>
      <c r="AG67" s="19">
        <v>-3.7527989554464556</v>
      </c>
      <c r="AH67" s="20">
        <f t="shared" ref="AH67:AH81" si="27">IF(OR(AC67&lt;AG67,AC67&gt;AF67),1,0)</f>
        <v>0</v>
      </c>
    </row>
    <row r="68" spans="1:34">
      <c r="A68">
        <v>7</v>
      </c>
      <c r="B68" t="s">
        <v>6393</v>
      </c>
      <c r="C68" t="s">
        <v>6503</v>
      </c>
      <c r="D68" t="s">
        <v>6498</v>
      </c>
      <c r="E68">
        <v>6.9</v>
      </c>
      <c r="F68">
        <v>0</v>
      </c>
      <c r="I68" s="19"/>
      <c r="J68" s="19"/>
      <c r="K68" s="19"/>
      <c r="L68" s="19"/>
      <c r="M68" s="19">
        <v>8.8240322242623659</v>
      </c>
      <c r="N68" s="19">
        <v>4.9759677757376348</v>
      </c>
      <c r="O68" s="19">
        <v>12.623486463040525</v>
      </c>
      <c r="P68" s="19">
        <v>1.3765135369594743</v>
      </c>
      <c r="Q68" s="19">
        <v>10.61235413987454</v>
      </c>
      <c r="R68" s="19">
        <v>2.0426458601254618</v>
      </c>
      <c r="S68" s="22">
        <f t="shared" si="21"/>
        <v>0</v>
      </c>
      <c r="T68" s="22">
        <f t="shared" si="22"/>
        <v>0</v>
      </c>
      <c r="U68" s="22">
        <f t="shared" si="23"/>
        <v>0</v>
      </c>
      <c r="V68" s="22">
        <f t="shared" si="24"/>
        <v>1</v>
      </c>
      <c r="W68" s="22">
        <f t="shared" si="10"/>
        <v>0</v>
      </c>
      <c r="X68" s="22">
        <f t="shared" si="11"/>
        <v>1</v>
      </c>
      <c r="Y68" s="21">
        <f t="shared" si="25"/>
        <v>0</v>
      </c>
      <c r="Z68" s="21">
        <f t="shared" si="26"/>
        <v>1</v>
      </c>
      <c r="AC68">
        <f t="shared" si="12"/>
        <v>6.9</v>
      </c>
      <c r="AF68" s="19">
        <v>5.1777989554464554</v>
      </c>
      <c r="AG68" s="19">
        <v>-3.7527989554464556</v>
      </c>
      <c r="AH68" s="20">
        <f t="shared" si="27"/>
        <v>1</v>
      </c>
    </row>
    <row r="69" spans="1:34">
      <c r="A69">
        <v>8</v>
      </c>
      <c r="B69" t="s">
        <v>6386</v>
      </c>
      <c r="C69" t="s">
        <v>6503</v>
      </c>
      <c r="D69" t="s">
        <v>6498</v>
      </c>
      <c r="E69">
        <v>7.3</v>
      </c>
      <c r="F69">
        <v>7.7</v>
      </c>
      <c r="I69" s="19"/>
      <c r="J69" s="19"/>
      <c r="K69" s="19"/>
      <c r="L69" s="19"/>
      <c r="M69" s="19">
        <v>8.8240322242623659</v>
      </c>
      <c r="N69" s="19">
        <v>4.9759677757376348</v>
      </c>
      <c r="O69" s="19">
        <v>12.623486463040525</v>
      </c>
      <c r="P69" s="19">
        <v>1.3765135369594743</v>
      </c>
      <c r="Q69" s="19">
        <v>10.61235413987454</v>
      </c>
      <c r="R69" s="19">
        <v>2.0426458601254618</v>
      </c>
      <c r="S69" s="22">
        <f t="shared" si="21"/>
        <v>0</v>
      </c>
      <c r="T69" s="22">
        <f t="shared" si="22"/>
        <v>0</v>
      </c>
      <c r="U69" s="22">
        <f t="shared" si="23"/>
        <v>0</v>
      </c>
      <c r="V69" s="22">
        <f t="shared" si="24"/>
        <v>0</v>
      </c>
      <c r="W69" s="22">
        <f t="shared" si="10"/>
        <v>0</v>
      </c>
      <c r="X69" s="22">
        <f t="shared" si="11"/>
        <v>0</v>
      </c>
      <c r="Y69" s="21">
        <f t="shared" si="25"/>
        <v>0</v>
      </c>
      <c r="Z69" s="21">
        <f t="shared" si="26"/>
        <v>0</v>
      </c>
      <c r="AC69">
        <f t="shared" si="12"/>
        <v>0.40000000000000036</v>
      </c>
      <c r="AF69" s="19">
        <v>5.1777989554464554</v>
      </c>
      <c r="AG69" s="19">
        <v>-3.7527989554464556</v>
      </c>
      <c r="AH69" s="20">
        <f t="shared" si="27"/>
        <v>0</v>
      </c>
    </row>
    <row r="70" spans="1:34">
      <c r="A70">
        <v>9</v>
      </c>
      <c r="B70" t="s">
        <v>6382</v>
      </c>
      <c r="C70" t="s">
        <v>6503</v>
      </c>
      <c r="D70" t="s">
        <v>6498</v>
      </c>
      <c r="E70">
        <v>7.5</v>
      </c>
      <c r="F70">
        <v>7.3</v>
      </c>
      <c r="I70" s="19"/>
      <c r="J70" s="19"/>
      <c r="K70" s="19"/>
      <c r="L70" s="19"/>
      <c r="M70" s="19">
        <v>8.8240322242623659</v>
      </c>
      <c r="N70" s="19">
        <v>4.9759677757376348</v>
      </c>
      <c r="O70" s="19">
        <v>12.623486463040525</v>
      </c>
      <c r="P70" s="19">
        <v>1.3765135369594743</v>
      </c>
      <c r="Q70" s="19">
        <v>10.61235413987454</v>
      </c>
      <c r="R70" s="19">
        <v>2.0426458601254618</v>
      </c>
      <c r="S70" s="22">
        <f t="shared" si="21"/>
        <v>0</v>
      </c>
      <c r="T70" s="22">
        <f t="shared" si="22"/>
        <v>0</v>
      </c>
      <c r="U70" s="22">
        <f t="shared" si="23"/>
        <v>0</v>
      </c>
      <c r="V70" s="22">
        <f t="shared" si="24"/>
        <v>0</v>
      </c>
      <c r="W70" s="22">
        <f t="shared" si="10"/>
        <v>0</v>
      </c>
      <c r="X70" s="22">
        <f t="shared" si="11"/>
        <v>0</v>
      </c>
      <c r="Y70" s="21">
        <f t="shared" si="25"/>
        <v>0</v>
      </c>
      <c r="Z70" s="21">
        <f t="shared" si="26"/>
        <v>0</v>
      </c>
      <c r="AC70">
        <f t="shared" si="12"/>
        <v>0.20000000000000018</v>
      </c>
      <c r="AF70" s="19">
        <v>5.1777989554464554</v>
      </c>
      <c r="AG70" s="19">
        <v>-3.7527989554464556</v>
      </c>
      <c r="AH70" s="20">
        <f t="shared" si="27"/>
        <v>0</v>
      </c>
    </row>
    <row r="71" spans="1:34">
      <c r="A71">
        <v>10</v>
      </c>
      <c r="B71" t="s">
        <v>3633</v>
      </c>
      <c r="C71" t="s">
        <v>6503</v>
      </c>
      <c r="D71" t="s">
        <v>6498</v>
      </c>
      <c r="E71">
        <v>6</v>
      </c>
      <c r="F71">
        <v>5.4</v>
      </c>
      <c r="I71" s="19"/>
      <c r="J71" s="19"/>
      <c r="K71" s="19"/>
      <c r="L71" s="19"/>
      <c r="M71" s="19">
        <v>8.8240322242623659</v>
      </c>
      <c r="N71" s="19">
        <v>4.9759677757376348</v>
      </c>
      <c r="O71" s="19">
        <v>12.623486463040525</v>
      </c>
      <c r="P71" s="19">
        <v>1.3765135369594743</v>
      </c>
      <c r="Q71" s="19">
        <v>10.61235413987454</v>
      </c>
      <c r="R71" s="19">
        <v>2.0426458601254618</v>
      </c>
      <c r="S71" s="22">
        <f t="shared" si="21"/>
        <v>0</v>
      </c>
      <c r="T71" s="22">
        <f t="shared" si="22"/>
        <v>0</v>
      </c>
      <c r="U71" s="22">
        <f t="shared" si="23"/>
        <v>0</v>
      </c>
      <c r="V71" s="22">
        <f t="shared" si="24"/>
        <v>0</v>
      </c>
      <c r="W71" s="22">
        <f t="shared" si="10"/>
        <v>0</v>
      </c>
      <c r="X71" s="22">
        <f t="shared" si="11"/>
        <v>0</v>
      </c>
      <c r="Y71" s="21">
        <f t="shared" si="25"/>
        <v>0</v>
      </c>
      <c r="Z71" s="21">
        <f t="shared" si="26"/>
        <v>0</v>
      </c>
      <c r="AC71">
        <f t="shared" si="12"/>
        <v>0.59999999999999964</v>
      </c>
      <c r="AF71" s="19">
        <v>5.1777989554464554</v>
      </c>
      <c r="AG71" s="19">
        <v>-3.7527989554464556</v>
      </c>
      <c r="AH71" s="20">
        <f t="shared" si="27"/>
        <v>0</v>
      </c>
    </row>
    <row r="72" spans="1:34">
      <c r="A72">
        <v>11</v>
      </c>
      <c r="B72" t="s">
        <v>6356</v>
      </c>
      <c r="C72" t="s">
        <v>6503</v>
      </c>
      <c r="D72" t="s">
        <v>6498</v>
      </c>
      <c r="E72">
        <v>7.4</v>
      </c>
      <c r="F72">
        <v>8.3000000000000007</v>
      </c>
      <c r="I72" s="19"/>
      <c r="J72" s="19"/>
      <c r="K72" s="19"/>
      <c r="L72" s="19"/>
      <c r="M72" s="19">
        <v>8.8240322242623659</v>
      </c>
      <c r="N72" s="19">
        <v>4.9759677757376348</v>
      </c>
      <c r="O72" s="19">
        <v>12.623486463040525</v>
      </c>
      <c r="P72" s="19">
        <v>1.3765135369594743</v>
      </c>
      <c r="Q72" s="19">
        <v>10.61235413987454</v>
      </c>
      <c r="R72" s="19">
        <v>2.0426458601254618</v>
      </c>
      <c r="S72" s="22">
        <f t="shared" si="21"/>
        <v>0</v>
      </c>
      <c r="T72" s="22">
        <f t="shared" si="22"/>
        <v>0</v>
      </c>
      <c r="U72" s="22">
        <f t="shared" si="23"/>
        <v>0</v>
      </c>
      <c r="V72" s="22">
        <f t="shared" si="24"/>
        <v>0</v>
      </c>
      <c r="W72" s="22">
        <f t="shared" si="10"/>
        <v>0</v>
      </c>
      <c r="X72" s="22">
        <f t="shared" si="11"/>
        <v>0</v>
      </c>
      <c r="Y72" s="21">
        <f t="shared" si="25"/>
        <v>0</v>
      </c>
      <c r="Z72" s="21">
        <f t="shared" si="26"/>
        <v>0</v>
      </c>
      <c r="AC72">
        <f t="shared" si="12"/>
        <v>0.90000000000000036</v>
      </c>
      <c r="AF72" s="19">
        <v>5.1777989554464554</v>
      </c>
      <c r="AG72" s="19">
        <v>-3.7527989554464556</v>
      </c>
      <c r="AH72" s="20">
        <f t="shared" si="27"/>
        <v>0</v>
      </c>
    </row>
    <row r="73" spans="1:34">
      <c r="A73">
        <v>12</v>
      </c>
      <c r="B73" t="s">
        <v>6355</v>
      </c>
      <c r="C73" t="s">
        <v>6503</v>
      </c>
      <c r="D73" t="s">
        <v>6498</v>
      </c>
      <c r="E73">
        <v>6.7</v>
      </c>
      <c r="F73">
        <v>4.0999999999999996</v>
      </c>
      <c r="I73" s="19"/>
      <c r="J73" s="19"/>
      <c r="K73" s="19"/>
      <c r="L73" s="19"/>
      <c r="M73" s="19">
        <v>8.8240322242623659</v>
      </c>
      <c r="N73" s="19">
        <v>4.9759677757376348</v>
      </c>
      <c r="O73" s="19">
        <v>12.623486463040525</v>
      </c>
      <c r="P73" s="19">
        <v>1.3765135369594743</v>
      </c>
      <c r="Q73" s="19">
        <v>10.61235413987454</v>
      </c>
      <c r="R73" s="19">
        <v>2.0426458601254618</v>
      </c>
      <c r="S73" s="22">
        <f t="shared" si="21"/>
        <v>0</v>
      </c>
      <c r="T73" s="22">
        <f t="shared" si="22"/>
        <v>0</v>
      </c>
      <c r="U73" s="22">
        <f t="shared" si="23"/>
        <v>0</v>
      </c>
      <c r="V73" s="22">
        <f t="shared" si="24"/>
        <v>0</v>
      </c>
      <c r="W73" s="22">
        <f t="shared" si="10"/>
        <v>0</v>
      </c>
      <c r="X73" s="22">
        <f t="shared" si="11"/>
        <v>0</v>
      </c>
      <c r="Y73" s="21">
        <f t="shared" si="25"/>
        <v>0</v>
      </c>
      <c r="Z73" s="21">
        <f t="shared" si="26"/>
        <v>0</v>
      </c>
      <c r="AC73">
        <f t="shared" si="12"/>
        <v>2.6000000000000005</v>
      </c>
      <c r="AF73" s="19">
        <v>5.1777989554464554</v>
      </c>
      <c r="AG73" s="19">
        <v>-3.7527989554464556</v>
      </c>
      <c r="AH73" s="20">
        <f t="shared" si="27"/>
        <v>0</v>
      </c>
    </row>
    <row r="74" spans="1:34">
      <c r="A74">
        <v>13</v>
      </c>
      <c r="B74" t="s">
        <v>6357</v>
      </c>
      <c r="C74" t="s">
        <v>6503</v>
      </c>
      <c r="D74" t="s">
        <v>6498</v>
      </c>
      <c r="E74">
        <v>7</v>
      </c>
      <c r="F74">
        <v>6.6</v>
      </c>
      <c r="I74" s="19"/>
      <c r="J74" s="19"/>
      <c r="K74" s="19"/>
      <c r="L74" s="19"/>
      <c r="M74" s="19">
        <v>8.8240322242623659</v>
      </c>
      <c r="N74" s="19">
        <v>4.9759677757376348</v>
      </c>
      <c r="O74" s="19">
        <v>12.623486463040525</v>
      </c>
      <c r="P74" s="19">
        <v>1.3765135369594743</v>
      </c>
      <c r="Q74" s="19">
        <v>10.61235413987454</v>
      </c>
      <c r="R74" s="19">
        <v>2.0426458601254618</v>
      </c>
      <c r="S74" s="22">
        <f t="shared" si="21"/>
        <v>0</v>
      </c>
      <c r="T74" s="22">
        <f t="shared" si="22"/>
        <v>0</v>
      </c>
      <c r="U74" s="22">
        <f t="shared" si="23"/>
        <v>0</v>
      </c>
      <c r="V74" s="22">
        <f t="shared" si="24"/>
        <v>0</v>
      </c>
      <c r="W74" s="22">
        <f t="shared" si="10"/>
        <v>0</v>
      </c>
      <c r="X74" s="22">
        <f t="shared" si="11"/>
        <v>0</v>
      </c>
      <c r="Y74" s="21">
        <f t="shared" si="25"/>
        <v>0</v>
      </c>
      <c r="Z74" s="21">
        <f t="shared" si="26"/>
        <v>0</v>
      </c>
      <c r="AC74">
        <f t="shared" si="12"/>
        <v>0.40000000000000036</v>
      </c>
      <c r="AF74" s="19">
        <v>5.1777989554464554</v>
      </c>
      <c r="AG74" s="19">
        <v>-3.7527989554464556</v>
      </c>
      <c r="AH74" s="20">
        <f t="shared" si="27"/>
        <v>0</v>
      </c>
    </row>
    <row r="75" spans="1:34">
      <c r="A75">
        <v>14</v>
      </c>
      <c r="B75" t="s">
        <v>6360</v>
      </c>
      <c r="C75" t="s">
        <v>6503</v>
      </c>
      <c r="D75" t="s">
        <v>6498</v>
      </c>
      <c r="E75">
        <v>7.3</v>
      </c>
      <c r="F75">
        <v>6.8</v>
      </c>
      <c r="I75" s="19"/>
      <c r="J75" s="19"/>
      <c r="K75" s="19"/>
      <c r="L75" s="19"/>
      <c r="M75" s="19">
        <v>8.8240322242623659</v>
      </c>
      <c r="N75" s="19">
        <v>4.9759677757376348</v>
      </c>
      <c r="O75" s="19">
        <v>12.623486463040525</v>
      </c>
      <c r="P75" s="19">
        <v>1.3765135369594743</v>
      </c>
      <c r="Q75" s="19">
        <v>10.61235413987454</v>
      </c>
      <c r="R75" s="19">
        <v>2.0426458601254618</v>
      </c>
      <c r="S75" s="22">
        <f t="shared" si="21"/>
        <v>0</v>
      </c>
      <c r="T75" s="22">
        <f t="shared" si="22"/>
        <v>0</v>
      </c>
      <c r="U75" s="22">
        <f t="shared" si="23"/>
        <v>0</v>
      </c>
      <c r="V75" s="22">
        <f t="shared" si="24"/>
        <v>0</v>
      </c>
      <c r="W75" s="22">
        <f t="shared" si="10"/>
        <v>0</v>
      </c>
      <c r="X75" s="22">
        <f t="shared" si="11"/>
        <v>0</v>
      </c>
      <c r="Y75" s="21">
        <f t="shared" si="25"/>
        <v>0</v>
      </c>
      <c r="Z75" s="21">
        <f t="shared" si="26"/>
        <v>0</v>
      </c>
      <c r="AC75">
        <f t="shared" si="12"/>
        <v>0.5</v>
      </c>
      <c r="AF75" s="19">
        <v>5.1777989554464554</v>
      </c>
      <c r="AG75" s="19">
        <v>-3.7527989554464556</v>
      </c>
      <c r="AH75" s="20">
        <f t="shared" si="27"/>
        <v>0</v>
      </c>
    </row>
    <row r="76" spans="1:34">
      <c r="A76">
        <v>15</v>
      </c>
      <c r="B76" t="s">
        <v>6359</v>
      </c>
      <c r="C76" t="s">
        <v>6503</v>
      </c>
      <c r="D76" t="s">
        <v>6498</v>
      </c>
      <c r="E76">
        <v>4.8</v>
      </c>
      <c r="F76">
        <v>0</v>
      </c>
      <c r="I76" s="19"/>
      <c r="J76" s="19"/>
      <c r="K76" s="19"/>
      <c r="L76" s="19"/>
      <c r="M76" s="19">
        <v>8.8240322242623659</v>
      </c>
      <c r="N76" s="19">
        <v>4.9759677757376348</v>
      </c>
      <c r="O76" s="19">
        <v>12.623486463040525</v>
      </c>
      <c r="P76" s="19">
        <v>1.3765135369594743</v>
      </c>
      <c r="Q76" s="19">
        <v>10.61235413987454</v>
      </c>
      <c r="R76" s="19">
        <v>2.0426458601254618</v>
      </c>
      <c r="S76" s="22">
        <f t="shared" si="21"/>
        <v>0</v>
      </c>
      <c r="T76" s="22">
        <f t="shared" si="22"/>
        <v>0</v>
      </c>
      <c r="U76" s="22">
        <f t="shared" si="23"/>
        <v>1</v>
      </c>
      <c r="V76" s="22">
        <f t="shared" si="24"/>
        <v>1</v>
      </c>
      <c r="W76" s="22">
        <f t="shared" si="10"/>
        <v>0</v>
      </c>
      <c r="X76" s="22">
        <f t="shared" si="11"/>
        <v>1</v>
      </c>
      <c r="Y76" s="21">
        <f t="shared" si="25"/>
        <v>1</v>
      </c>
      <c r="Z76" s="21">
        <f t="shared" si="26"/>
        <v>1</v>
      </c>
      <c r="AC76">
        <f t="shared" si="12"/>
        <v>4.8</v>
      </c>
      <c r="AF76" s="19">
        <v>5.1777989554464554</v>
      </c>
      <c r="AG76" s="19">
        <v>-3.7527989554464556</v>
      </c>
      <c r="AH76" s="20">
        <f t="shared" si="27"/>
        <v>0</v>
      </c>
    </row>
    <row r="77" spans="1:34">
      <c r="A77">
        <v>16</v>
      </c>
      <c r="B77" t="s">
        <v>6354</v>
      </c>
      <c r="C77" t="s">
        <v>6503</v>
      </c>
      <c r="D77" t="s">
        <v>6498</v>
      </c>
      <c r="E77">
        <v>4.2</v>
      </c>
      <c r="F77">
        <v>3.2</v>
      </c>
      <c r="I77" s="19"/>
      <c r="J77" s="19"/>
      <c r="K77" s="19"/>
      <c r="L77" s="19"/>
      <c r="M77" s="19">
        <v>8.8240322242623659</v>
      </c>
      <c r="N77" s="19">
        <v>4.9759677757376348</v>
      </c>
      <c r="O77" s="19">
        <v>12.623486463040525</v>
      </c>
      <c r="P77" s="19">
        <v>1.3765135369594743</v>
      </c>
      <c r="Q77" s="19">
        <v>10.61235413987454</v>
      </c>
      <c r="R77" s="19">
        <v>2.0426458601254618</v>
      </c>
      <c r="S77" s="22">
        <f t="shared" si="21"/>
        <v>0</v>
      </c>
      <c r="T77" s="22">
        <f t="shared" si="22"/>
        <v>0</v>
      </c>
      <c r="U77" s="22">
        <f t="shared" si="23"/>
        <v>1</v>
      </c>
      <c r="V77" s="22">
        <f t="shared" si="24"/>
        <v>0</v>
      </c>
      <c r="W77" s="22">
        <f t="shared" ref="W77:W81" si="28">IF(OR($E77&gt;M77,$F77&gt;O77),1,0)</f>
        <v>0</v>
      </c>
      <c r="X77" s="22">
        <f t="shared" ref="X77:X81" si="29">IF(OR($E77&lt;N77,$F77&lt;P77),1,0)</f>
        <v>1</v>
      </c>
      <c r="Y77" s="21">
        <f t="shared" si="25"/>
        <v>1</v>
      </c>
      <c r="Z77" s="21">
        <f t="shared" si="26"/>
        <v>0</v>
      </c>
      <c r="AC77">
        <f t="shared" si="12"/>
        <v>1</v>
      </c>
      <c r="AF77" s="19">
        <v>5.1777989554464554</v>
      </c>
      <c r="AG77" s="19">
        <v>-3.7527989554464556</v>
      </c>
      <c r="AH77" s="20">
        <f t="shared" si="27"/>
        <v>0</v>
      </c>
    </row>
    <row r="78" spans="1:34">
      <c r="A78">
        <v>17</v>
      </c>
      <c r="B78" t="s">
        <v>6352</v>
      </c>
      <c r="C78" t="s">
        <v>6503</v>
      </c>
      <c r="D78" t="s">
        <v>6498</v>
      </c>
      <c r="E78">
        <v>6.8</v>
      </c>
      <c r="F78">
        <v>8</v>
      </c>
      <c r="I78" s="19"/>
      <c r="J78" s="19"/>
      <c r="K78" s="19"/>
      <c r="L78" s="19"/>
      <c r="M78" s="19">
        <v>8.8240322242623659</v>
      </c>
      <c r="N78" s="19">
        <v>4.9759677757376348</v>
      </c>
      <c r="O78" s="19">
        <v>12.623486463040525</v>
      </c>
      <c r="P78" s="19">
        <v>1.3765135369594743</v>
      </c>
      <c r="Q78" s="19">
        <v>10.61235413987454</v>
      </c>
      <c r="R78" s="19">
        <v>2.0426458601254618</v>
      </c>
      <c r="S78" s="22">
        <f t="shared" si="21"/>
        <v>0</v>
      </c>
      <c r="T78" s="22">
        <f t="shared" si="22"/>
        <v>0</v>
      </c>
      <c r="U78" s="22">
        <f t="shared" si="23"/>
        <v>0</v>
      </c>
      <c r="V78" s="22">
        <f t="shared" si="24"/>
        <v>0</v>
      </c>
      <c r="W78" s="22">
        <f t="shared" si="28"/>
        <v>0</v>
      </c>
      <c r="X78" s="22">
        <f t="shared" si="29"/>
        <v>0</v>
      </c>
      <c r="Y78" s="21">
        <f t="shared" si="25"/>
        <v>0</v>
      </c>
      <c r="Z78" s="21">
        <f t="shared" si="26"/>
        <v>0</v>
      </c>
      <c r="AC78">
        <f t="shared" si="12"/>
        <v>1.2000000000000002</v>
      </c>
      <c r="AF78" s="19">
        <v>5.1777989554464554</v>
      </c>
      <c r="AG78" s="19">
        <v>-3.7527989554464556</v>
      </c>
      <c r="AH78" s="20">
        <f t="shared" si="27"/>
        <v>0</v>
      </c>
    </row>
    <row r="79" spans="1:34">
      <c r="A79">
        <v>18</v>
      </c>
      <c r="B79" t="s">
        <v>5109</v>
      </c>
      <c r="C79" t="s">
        <v>6503</v>
      </c>
      <c r="D79" t="s">
        <v>6498</v>
      </c>
      <c r="E79">
        <v>8</v>
      </c>
      <c r="F79">
        <v>8.8000000000000007</v>
      </c>
      <c r="I79" s="19"/>
      <c r="J79" s="19"/>
      <c r="K79" s="19"/>
      <c r="L79" s="19"/>
      <c r="M79" s="19">
        <v>8.8240322242623659</v>
      </c>
      <c r="N79" s="19">
        <v>4.9759677757376348</v>
      </c>
      <c r="O79" s="19">
        <v>12.623486463040525</v>
      </c>
      <c r="P79" s="19">
        <v>1.3765135369594743</v>
      </c>
      <c r="Q79" s="19">
        <v>10.61235413987454</v>
      </c>
      <c r="R79" s="19">
        <v>2.0426458601254618</v>
      </c>
      <c r="S79" s="22">
        <f t="shared" si="21"/>
        <v>0</v>
      </c>
      <c r="T79" s="22">
        <f t="shared" si="22"/>
        <v>0</v>
      </c>
      <c r="U79" s="22">
        <f t="shared" si="23"/>
        <v>0</v>
      </c>
      <c r="V79" s="22">
        <f t="shared" si="24"/>
        <v>0</v>
      </c>
      <c r="W79" s="22">
        <f t="shared" si="28"/>
        <v>0</v>
      </c>
      <c r="X79" s="22">
        <f t="shared" si="29"/>
        <v>0</v>
      </c>
      <c r="Y79" s="21">
        <f t="shared" si="25"/>
        <v>0</v>
      </c>
      <c r="Z79" s="21">
        <f t="shared" si="26"/>
        <v>0</v>
      </c>
      <c r="AC79">
        <f t="shared" si="12"/>
        <v>0.80000000000000071</v>
      </c>
      <c r="AF79" s="19">
        <v>5.1777989554464554</v>
      </c>
      <c r="AG79" s="19">
        <v>-3.7527989554464556</v>
      </c>
      <c r="AH79" s="20">
        <f t="shared" si="27"/>
        <v>0</v>
      </c>
    </row>
    <row r="80" spans="1:34">
      <c r="A80">
        <v>19</v>
      </c>
      <c r="B80" t="s">
        <v>6347</v>
      </c>
      <c r="C80" t="s">
        <v>6503</v>
      </c>
      <c r="D80" t="s">
        <v>6498</v>
      </c>
      <c r="E80">
        <v>6.7</v>
      </c>
      <c r="F80">
        <v>7</v>
      </c>
      <c r="I80" s="19"/>
      <c r="J80" s="19"/>
      <c r="K80" s="19"/>
      <c r="L80" s="19"/>
      <c r="M80" s="19">
        <v>8.8240322242623659</v>
      </c>
      <c r="N80" s="19">
        <v>4.9759677757376348</v>
      </c>
      <c r="O80" s="19">
        <v>12.623486463040525</v>
      </c>
      <c r="P80" s="19">
        <v>1.3765135369594743</v>
      </c>
      <c r="Q80" s="19">
        <v>10.61235413987454</v>
      </c>
      <c r="R80" s="19">
        <v>2.0426458601254618</v>
      </c>
      <c r="S80" s="22">
        <f t="shared" si="21"/>
        <v>0</v>
      </c>
      <c r="T80" s="22">
        <f t="shared" si="22"/>
        <v>0</v>
      </c>
      <c r="U80" s="22">
        <f t="shared" si="23"/>
        <v>0</v>
      </c>
      <c r="V80" s="22">
        <f t="shared" si="24"/>
        <v>0</v>
      </c>
      <c r="W80" s="22">
        <f t="shared" si="28"/>
        <v>0</v>
      </c>
      <c r="X80" s="22">
        <f t="shared" si="29"/>
        <v>0</v>
      </c>
      <c r="Y80" s="21">
        <f t="shared" si="25"/>
        <v>0</v>
      </c>
      <c r="Z80" s="21">
        <f t="shared" si="26"/>
        <v>0</v>
      </c>
      <c r="AC80">
        <f t="shared" si="12"/>
        <v>0.29999999999999982</v>
      </c>
      <c r="AF80" s="19">
        <v>5.1777989554464554</v>
      </c>
      <c r="AG80" s="19">
        <v>-3.7527989554464556</v>
      </c>
      <c r="AH80" s="20">
        <f t="shared" si="27"/>
        <v>0</v>
      </c>
    </row>
    <row r="81" spans="1:34">
      <c r="A81">
        <v>20</v>
      </c>
      <c r="B81" t="s">
        <v>3942</v>
      </c>
      <c r="C81" t="s">
        <v>6503</v>
      </c>
      <c r="D81" t="s">
        <v>6498</v>
      </c>
      <c r="E81">
        <v>7.4</v>
      </c>
      <c r="F81">
        <v>8.3000000000000007</v>
      </c>
      <c r="I81" s="19"/>
      <c r="J81" s="19"/>
      <c r="K81" s="19"/>
      <c r="L81" s="19"/>
      <c r="M81" s="19">
        <v>8.8240322242623659</v>
      </c>
      <c r="N81" s="19">
        <v>4.9759677757376348</v>
      </c>
      <c r="O81" s="19">
        <v>12.623486463040525</v>
      </c>
      <c r="P81" s="19">
        <v>1.3765135369594743</v>
      </c>
      <c r="Q81" s="19">
        <v>10.61235413987454</v>
      </c>
      <c r="R81" s="19">
        <v>2.0426458601254618</v>
      </c>
      <c r="S81" s="22">
        <f t="shared" si="21"/>
        <v>0</v>
      </c>
      <c r="T81" s="22">
        <f t="shared" si="22"/>
        <v>0</v>
      </c>
      <c r="U81" s="22">
        <f t="shared" si="23"/>
        <v>0</v>
      </c>
      <c r="V81" s="22">
        <f t="shared" si="24"/>
        <v>0</v>
      </c>
      <c r="W81" s="22">
        <f t="shared" si="28"/>
        <v>0</v>
      </c>
      <c r="X81" s="22">
        <f t="shared" si="29"/>
        <v>0</v>
      </c>
      <c r="Y81" s="21">
        <f t="shared" si="25"/>
        <v>0</v>
      </c>
      <c r="Z81" s="21">
        <f t="shared" si="26"/>
        <v>0</v>
      </c>
      <c r="AC81">
        <f t="shared" si="12"/>
        <v>0.90000000000000036</v>
      </c>
      <c r="AF81" s="19">
        <v>5.1777989554464554</v>
      </c>
      <c r="AG81" s="19">
        <v>-3.7527989554464556</v>
      </c>
      <c r="AH81" s="20">
        <f t="shared" si="27"/>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topLeftCell="A31" workbookViewId="0">
      <selection activeCell="A53" sqref="A53"/>
    </sheetView>
  </sheetViews>
  <sheetFormatPr baseColWidth="10" defaultRowHeight="15" x14ac:dyDescent="0"/>
  <cols>
    <col min="1" max="1" width="37.33203125" bestFit="1" customWidth="1"/>
    <col min="2" max="2" width="26.83203125" bestFit="1" customWidth="1"/>
    <col min="3" max="3" width="33" customWidth="1"/>
    <col min="4" max="4" width="47.33203125" bestFit="1" customWidth="1"/>
    <col min="5" max="5" width="86.1640625" bestFit="1" customWidth="1"/>
  </cols>
  <sheetData>
    <row r="1" spans="1:5">
      <c r="A1" t="s">
        <v>6752</v>
      </c>
      <c r="B1" t="s">
        <v>6753</v>
      </c>
      <c r="C1" t="s">
        <v>6754</v>
      </c>
      <c r="D1" t="s">
        <v>6755</v>
      </c>
      <c r="E1" t="s">
        <v>6756</v>
      </c>
    </row>
    <row r="2" spans="1:5">
      <c r="A2" t="s">
        <v>1</v>
      </c>
      <c r="B2" t="s">
        <v>6511</v>
      </c>
      <c r="C2" t="s">
        <v>6667</v>
      </c>
      <c r="D2" t="s">
        <v>6616</v>
      </c>
      <c r="E2" t="s">
        <v>6615</v>
      </c>
    </row>
    <row r="3" spans="1:5">
      <c r="A3" t="s">
        <v>3</v>
      </c>
      <c r="B3" t="s">
        <v>6511</v>
      </c>
      <c r="C3" t="s">
        <v>6668</v>
      </c>
      <c r="D3" t="s">
        <v>6618</v>
      </c>
      <c r="E3" t="s">
        <v>6617</v>
      </c>
    </row>
    <row r="4" spans="1:5">
      <c r="A4" t="s">
        <v>5</v>
      </c>
      <c r="B4" t="s">
        <v>6511</v>
      </c>
      <c r="C4" t="s">
        <v>6669</v>
      </c>
      <c r="D4" t="s">
        <v>6619</v>
      </c>
      <c r="E4" t="s">
        <v>6745</v>
      </c>
    </row>
    <row r="5" spans="1:5">
      <c r="A5" t="s">
        <v>6</v>
      </c>
      <c r="B5" t="s">
        <v>6512</v>
      </c>
      <c r="C5" t="s">
        <v>6670</v>
      </c>
      <c r="D5" t="s">
        <v>6620</v>
      </c>
      <c r="E5" t="s">
        <v>6621</v>
      </c>
    </row>
    <row r="6" spans="1:5">
      <c r="A6" t="s">
        <v>7</v>
      </c>
      <c r="B6" t="s">
        <v>6513</v>
      </c>
      <c r="C6" t="s">
        <v>6671</v>
      </c>
      <c r="D6" t="s">
        <v>6623</v>
      </c>
      <c r="E6" t="s">
        <v>6622</v>
      </c>
    </row>
    <row r="7" spans="1:5">
      <c r="A7" t="s">
        <v>8</v>
      </c>
      <c r="B7" t="s">
        <v>6514</v>
      </c>
      <c r="C7" t="s">
        <v>6672</v>
      </c>
      <c r="D7" t="s">
        <v>6624</v>
      </c>
      <c r="E7" t="s">
        <v>6625</v>
      </c>
    </row>
    <row r="8" spans="1:5">
      <c r="A8" t="s">
        <v>10</v>
      </c>
      <c r="B8" t="s">
        <v>6515</v>
      </c>
      <c r="C8" t="s">
        <v>6673</v>
      </c>
      <c r="D8" t="s">
        <v>6626</v>
      </c>
      <c r="E8" t="s">
        <v>6627</v>
      </c>
    </row>
    <row r="9" spans="1:5">
      <c r="A9" t="s">
        <v>12</v>
      </c>
      <c r="B9" t="s">
        <v>6516</v>
      </c>
      <c r="C9" t="s">
        <v>6674</v>
      </c>
      <c r="D9" t="s">
        <v>6629</v>
      </c>
      <c r="E9" t="s">
        <v>6628</v>
      </c>
    </row>
    <row r="10" spans="1:5">
      <c r="A10" t="s">
        <v>13</v>
      </c>
      <c r="B10" t="s">
        <v>6517</v>
      </c>
      <c r="C10" t="s">
        <v>6675</v>
      </c>
      <c r="D10" t="s">
        <v>6630</v>
      </c>
      <c r="E10" t="s">
        <v>6746</v>
      </c>
    </row>
    <row r="11" spans="1:5">
      <c r="A11" t="s">
        <v>15</v>
      </c>
      <c r="B11" t="s">
        <v>6518</v>
      </c>
      <c r="C11" t="s">
        <v>6676</v>
      </c>
      <c r="D11" t="s">
        <v>6631</v>
      </c>
      <c r="E11" t="s">
        <v>6632</v>
      </c>
    </row>
    <row r="12" spans="1:5">
      <c r="A12" t="s">
        <v>17</v>
      </c>
      <c r="B12" t="s">
        <v>6519</v>
      </c>
      <c r="C12" t="s">
        <v>6677</v>
      </c>
      <c r="D12" t="s">
        <v>6633</v>
      </c>
      <c r="E12" t="s">
        <v>6634</v>
      </c>
    </row>
    <row r="13" spans="1:5">
      <c r="A13" t="s">
        <v>19</v>
      </c>
      <c r="B13" t="s">
        <v>6511</v>
      </c>
      <c r="C13" t="s">
        <v>6678</v>
      </c>
      <c r="D13" t="s">
        <v>6636</v>
      </c>
      <c r="E13" t="s">
        <v>6635</v>
      </c>
    </row>
    <row r="14" spans="1:5">
      <c r="A14" t="s">
        <v>21</v>
      </c>
      <c r="B14" t="s">
        <v>6519</v>
      </c>
      <c r="C14" t="s">
        <v>6679</v>
      </c>
      <c r="D14" t="s">
        <v>6637</v>
      </c>
      <c r="E14" t="s">
        <v>6638</v>
      </c>
    </row>
    <row r="15" spans="1:5">
      <c r="A15" t="s">
        <v>23</v>
      </c>
      <c r="B15" t="s">
        <v>6519</v>
      </c>
      <c r="C15" t="s">
        <v>6680</v>
      </c>
      <c r="D15" t="s">
        <v>6640</v>
      </c>
      <c r="E15" t="s">
        <v>6639</v>
      </c>
    </row>
    <row r="16" spans="1:5">
      <c r="A16" t="s">
        <v>24</v>
      </c>
      <c r="B16" t="s">
        <v>6514</v>
      </c>
      <c r="C16" t="s">
        <v>6681</v>
      </c>
      <c r="D16" t="s">
        <v>6642</v>
      </c>
      <c r="E16" t="s">
        <v>6641</v>
      </c>
    </row>
    <row r="17" spans="1:5">
      <c r="A17" t="s">
        <v>26</v>
      </c>
      <c r="B17" t="s">
        <v>6514</v>
      </c>
      <c r="C17" t="s">
        <v>6682</v>
      </c>
      <c r="D17" t="s">
        <v>6643</v>
      </c>
      <c r="E17" t="s">
        <v>6644</v>
      </c>
    </row>
    <row r="18" spans="1:5">
      <c r="A18" t="s">
        <v>27</v>
      </c>
      <c r="B18" t="s">
        <v>6514</v>
      </c>
      <c r="C18" t="s">
        <v>6683</v>
      </c>
      <c r="D18" t="s">
        <v>6646</v>
      </c>
      <c r="E18" t="s">
        <v>6645</v>
      </c>
    </row>
    <row r="19" spans="1:5">
      <c r="A19" t="s">
        <v>29</v>
      </c>
      <c r="B19" t="s">
        <v>6514</v>
      </c>
      <c r="C19" t="s">
        <v>6684</v>
      </c>
      <c r="D19" t="s">
        <v>6648</v>
      </c>
      <c r="E19" t="s">
        <v>6647</v>
      </c>
    </row>
    <row r="20" spans="1:5">
      <c r="A20" t="s">
        <v>31</v>
      </c>
      <c r="B20" t="s">
        <v>6520</v>
      </c>
      <c r="C20" t="s">
        <v>6685</v>
      </c>
      <c r="D20" t="s">
        <v>6650</v>
      </c>
      <c r="E20" t="s">
        <v>6649</v>
      </c>
    </row>
    <row r="21" spans="1:5">
      <c r="A21" t="s">
        <v>32</v>
      </c>
      <c r="B21" t="s">
        <v>6741</v>
      </c>
      <c r="C21" t="s">
        <v>6686</v>
      </c>
      <c r="D21" t="s">
        <v>6652</v>
      </c>
      <c r="E21" t="s">
        <v>6651</v>
      </c>
    </row>
    <row r="22" spans="1:5">
      <c r="A22" t="s">
        <v>36</v>
      </c>
      <c r="B22" t="s">
        <v>6521</v>
      </c>
      <c r="C22" t="s">
        <v>6687</v>
      </c>
      <c r="D22" t="s">
        <v>6653</v>
      </c>
      <c r="E22" t="s">
        <v>6757</v>
      </c>
    </row>
    <row r="23" spans="1:5">
      <c r="A23" t="s">
        <v>38</v>
      </c>
      <c r="B23" t="s">
        <v>6516</v>
      </c>
      <c r="C23" t="s">
        <v>6688</v>
      </c>
      <c r="D23" t="s">
        <v>6655</v>
      </c>
      <c r="E23" t="s">
        <v>6654</v>
      </c>
    </row>
    <row r="24" spans="1:5">
      <c r="A24" t="s">
        <v>39</v>
      </c>
      <c r="B24" t="s">
        <v>6514</v>
      </c>
      <c r="C24" t="s">
        <v>6689</v>
      </c>
      <c r="D24" t="s">
        <v>6657</v>
      </c>
      <c r="E24" t="s">
        <v>6656</v>
      </c>
    </row>
    <row r="25" spans="1:5">
      <c r="A25" t="s">
        <v>41</v>
      </c>
      <c r="B25" t="s">
        <v>6522</v>
      </c>
      <c r="C25" t="s">
        <v>6690</v>
      </c>
      <c r="D25" t="s">
        <v>6658</v>
      </c>
      <c r="E25" t="s">
        <v>6596</v>
      </c>
    </row>
    <row r="26" spans="1:5">
      <c r="A26" t="s">
        <v>42</v>
      </c>
      <c r="B26" t="s">
        <v>6516</v>
      </c>
      <c r="C26" t="s">
        <v>6691</v>
      </c>
      <c r="D26" t="s">
        <v>6660</v>
      </c>
      <c r="E26" t="s">
        <v>6659</v>
      </c>
    </row>
    <row r="27" spans="1:5">
      <c r="A27" t="s">
        <v>43</v>
      </c>
      <c r="B27" t="s">
        <v>6523</v>
      </c>
      <c r="C27" t="s">
        <v>6692</v>
      </c>
      <c r="D27" t="s">
        <v>6662</v>
      </c>
      <c r="E27" t="s">
        <v>6661</v>
      </c>
    </row>
    <row r="28" spans="1:5">
      <c r="A28" t="s">
        <v>44</v>
      </c>
      <c r="B28" t="s">
        <v>6511</v>
      </c>
      <c r="C28" t="s">
        <v>6693</v>
      </c>
      <c r="D28" t="s">
        <v>6663</v>
      </c>
      <c r="E28" t="s">
        <v>6758</v>
      </c>
    </row>
    <row r="29" spans="1:5">
      <c r="A29" t="s">
        <v>46</v>
      </c>
      <c r="B29" t="s">
        <v>6524</v>
      </c>
      <c r="C29" t="s">
        <v>6694</v>
      </c>
      <c r="D29" t="s">
        <v>6664</v>
      </c>
      <c r="E29" t="s">
        <v>6759</v>
      </c>
    </row>
    <row r="30" spans="1:5">
      <c r="A30" t="s">
        <v>47</v>
      </c>
      <c r="B30" t="s">
        <v>6525</v>
      </c>
      <c r="C30" t="s">
        <v>6695</v>
      </c>
      <c r="D30" t="s">
        <v>6666</v>
      </c>
      <c r="E30" t="s">
        <v>6665</v>
      </c>
    </row>
    <row r="31" spans="1:5">
      <c r="A31" t="s">
        <v>48</v>
      </c>
      <c r="B31" t="s">
        <v>6518</v>
      </c>
      <c r="C31" t="s">
        <v>6696</v>
      </c>
      <c r="D31" t="s">
        <v>6589</v>
      </c>
      <c r="E31" t="s">
        <v>6760</v>
      </c>
    </row>
    <row r="32" spans="1:5">
      <c r="A32" t="s">
        <v>50</v>
      </c>
      <c r="B32" t="s">
        <v>6516</v>
      </c>
      <c r="C32" t="s">
        <v>6697</v>
      </c>
      <c r="D32" t="s">
        <v>6590</v>
      </c>
      <c r="E32" t="s">
        <v>6761</v>
      </c>
    </row>
    <row r="33" spans="1:5">
      <c r="A33" t="s">
        <v>52</v>
      </c>
      <c r="B33" t="s">
        <v>6526</v>
      </c>
      <c r="C33" t="s">
        <v>6698</v>
      </c>
      <c r="D33" t="s">
        <v>6591</v>
      </c>
      <c r="E33" t="s">
        <v>6762</v>
      </c>
    </row>
    <row r="34" spans="1:5">
      <c r="A34" t="s">
        <v>54</v>
      </c>
      <c r="B34" t="s">
        <v>6522</v>
      </c>
      <c r="C34" t="s">
        <v>6699</v>
      </c>
      <c r="D34" t="s">
        <v>6592</v>
      </c>
      <c r="E34" t="s">
        <v>6593</v>
      </c>
    </row>
    <row r="35" spans="1:5">
      <c r="A35" t="s">
        <v>55</v>
      </c>
      <c r="B35" t="s">
        <v>6514</v>
      </c>
      <c r="C35" t="s">
        <v>6700</v>
      </c>
      <c r="D35" t="s">
        <v>6594</v>
      </c>
      <c r="E35" t="s">
        <v>6744</v>
      </c>
    </row>
    <row r="36" spans="1:5">
      <c r="A36" t="s">
        <v>57</v>
      </c>
      <c r="B36" t="s">
        <v>6518</v>
      </c>
      <c r="C36" t="s">
        <v>6701</v>
      </c>
      <c r="D36" t="s">
        <v>6595</v>
      </c>
      <c r="E36" t="s">
        <v>6596</v>
      </c>
    </row>
    <row r="37" spans="1:5">
      <c r="A37" t="s">
        <v>59</v>
      </c>
      <c r="B37" t="s">
        <v>6522</v>
      </c>
      <c r="C37" t="s">
        <v>6702</v>
      </c>
      <c r="D37" t="s">
        <v>6597</v>
      </c>
      <c r="E37" t="s">
        <v>6598</v>
      </c>
    </row>
    <row r="38" spans="1:5">
      <c r="A38" t="s">
        <v>249</v>
      </c>
      <c r="B38" t="s">
        <v>6527</v>
      </c>
      <c r="C38" t="s">
        <v>6703</v>
      </c>
      <c r="D38" t="s">
        <v>6599</v>
      </c>
      <c r="E38" t="s">
        <v>6600</v>
      </c>
    </row>
    <row r="39" spans="1:5">
      <c r="A39" t="s">
        <v>106</v>
      </c>
      <c r="B39" t="s">
        <v>6519</v>
      </c>
      <c r="C39" t="s">
        <v>6704</v>
      </c>
      <c r="D39" t="s">
        <v>6601</v>
      </c>
      <c r="E39" t="s">
        <v>6602</v>
      </c>
    </row>
    <row r="40" spans="1:5">
      <c r="A40" t="s">
        <v>395</v>
      </c>
      <c r="B40" t="s">
        <v>6528</v>
      </c>
      <c r="C40" t="s">
        <v>6705</v>
      </c>
      <c r="D40" t="s">
        <v>6603</v>
      </c>
      <c r="E40" t="s">
        <v>6604</v>
      </c>
    </row>
    <row r="41" spans="1:5">
      <c r="A41" t="s">
        <v>248</v>
      </c>
      <c r="B41" t="s">
        <v>6518</v>
      </c>
      <c r="C41" t="s">
        <v>6706</v>
      </c>
      <c r="D41" t="s">
        <v>6605</v>
      </c>
      <c r="E41" t="s">
        <v>6606</v>
      </c>
    </row>
    <row r="42" spans="1:5">
      <c r="A42" t="s">
        <v>155</v>
      </c>
      <c r="B42" t="s">
        <v>6529</v>
      </c>
      <c r="C42" t="s">
        <v>6707</v>
      </c>
      <c r="D42" t="s">
        <v>6608</v>
      </c>
      <c r="E42" t="s">
        <v>6607</v>
      </c>
    </row>
    <row r="43" spans="1:5">
      <c r="A43" t="s">
        <v>133</v>
      </c>
      <c r="B43" t="s">
        <v>6514</v>
      </c>
      <c r="C43" t="s">
        <v>6708</v>
      </c>
      <c r="D43" t="s">
        <v>6610</v>
      </c>
      <c r="E43" t="s">
        <v>6609</v>
      </c>
    </row>
    <row r="44" spans="1:5">
      <c r="A44" t="s">
        <v>340</v>
      </c>
      <c r="B44" t="s">
        <v>6530</v>
      </c>
      <c r="C44" t="s">
        <v>6709</v>
      </c>
      <c r="D44" t="s">
        <v>6612</v>
      </c>
      <c r="E44" t="s">
        <v>6611</v>
      </c>
    </row>
    <row r="45" spans="1:5">
      <c r="A45" t="s">
        <v>167</v>
      </c>
      <c r="B45" t="s">
        <v>6521</v>
      </c>
      <c r="C45" t="s">
        <v>6710</v>
      </c>
      <c r="D45" t="s">
        <v>6613</v>
      </c>
      <c r="E45" t="s">
        <v>6614</v>
      </c>
    </row>
    <row r="46" spans="1:5">
      <c r="A46" t="s">
        <v>130</v>
      </c>
      <c r="B46" t="s">
        <v>6533</v>
      </c>
      <c r="C46" t="s">
        <v>6711</v>
      </c>
      <c r="D46" t="s">
        <v>6531</v>
      </c>
      <c r="E46" t="s">
        <v>6532</v>
      </c>
    </row>
    <row r="47" spans="1:5">
      <c r="A47" t="s">
        <v>151</v>
      </c>
      <c r="B47" t="s">
        <v>6533</v>
      </c>
      <c r="C47" t="s">
        <v>6712</v>
      </c>
      <c r="D47" t="s">
        <v>6541</v>
      </c>
      <c r="E47" t="s">
        <v>6763</v>
      </c>
    </row>
    <row r="48" spans="1:5">
      <c r="A48" t="s">
        <v>284</v>
      </c>
      <c r="B48" t="s">
        <v>6511</v>
      </c>
      <c r="C48" t="s">
        <v>6713</v>
      </c>
      <c r="D48" t="s">
        <v>6535</v>
      </c>
      <c r="E48" t="s">
        <v>6534</v>
      </c>
    </row>
    <row r="49" spans="1:5">
      <c r="A49" t="s">
        <v>392</v>
      </c>
      <c r="B49" t="s">
        <v>6539</v>
      </c>
      <c r="C49" t="s">
        <v>6714</v>
      </c>
      <c r="D49" t="s">
        <v>6536</v>
      </c>
      <c r="E49" t="s">
        <v>6537</v>
      </c>
    </row>
    <row r="50" spans="1:5">
      <c r="A50" t="s">
        <v>247</v>
      </c>
      <c r="B50" t="s">
        <v>6742</v>
      </c>
      <c r="C50" t="s">
        <v>6715</v>
      </c>
      <c r="D50" t="s">
        <v>6540</v>
      </c>
      <c r="E50" t="s">
        <v>6538</v>
      </c>
    </row>
    <row r="51" spans="1:5">
      <c r="A51" t="s">
        <v>195</v>
      </c>
      <c r="B51" t="s">
        <v>6529</v>
      </c>
      <c r="C51" t="s">
        <v>6716</v>
      </c>
      <c r="D51" t="s">
        <v>6542</v>
      </c>
      <c r="E51" t="s">
        <v>6764</v>
      </c>
    </row>
    <row r="52" spans="1:5">
      <c r="A52" t="s">
        <v>811</v>
      </c>
      <c r="B52" t="s">
        <v>6543</v>
      </c>
      <c r="C52" t="s">
        <v>6717</v>
      </c>
      <c r="D52" t="s">
        <v>6544</v>
      </c>
      <c r="E52" t="s">
        <v>6765</v>
      </c>
    </row>
    <row r="53" spans="1:5">
      <c r="A53" t="s">
        <v>6751</v>
      </c>
      <c r="B53" t="s">
        <v>6545</v>
      </c>
      <c r="C53" t="s">
        <v>6718</v>
      </c>
      <c r="D53" t="s">
        <v>6546</v>
      </c>
      <c r="E53" t="s">
        <v>6547</v>
      </c>
    </row>
    <row r="54" spans="1:5">
      <c r="A54" t="s">
        <v>101</v>
      </c>
      <c r="B54" t="s">
        <v>6514</v>
      </c>
      <c r="C54" t="s">
        <v>6719</v>
      </c>
      <c r="D54" t="s">
        <v>6548</v>
      </c>
      <c r="E54" t="s">
        <v>6549</v>
      </c>
    </row>
    <row r="55" spans="1:5">
      <c r="A55" t="s">
        <v>443</v>
      </c>
      <c r="B55" t="s">
        <v>6551</v>
      </c>
      <c r="C55" t="s">
        <v>6720</v>
      </c>
      <c r="D55" t="s">
        <v>6550</v>
      </c>
      <c r="E55" t="s">
        <v>6552</v>
      </c>
    </row>
    <row r="56" spans="1:5">
      <c r="A56" t="s">
        <v>6449</v>
      </c>
      <c r="B56" t="s">
        <v>6524</v>
      </c>
      <c r="C56" t="s">
        <v>6721</v>
      </c>
      <c r="D56" t="s">
        <v>6553</v>
      </c>
      <c r="E56" t="s">
        <v>6766</v>
      </c>
    </row>
    <row r="57" spans="1:5">
      <c r="A57" t="s">
        <v>6427</v>
      </c>
      <c r="B57" t="s">
        <v>6554</v>
      </c>
      <c r="C57" t="s">
        <v>6722</v>
      </c>
      <c r="D57" t="s">
        <v>6555</v>
      </c>
      <c r="E57" t="s">
        <v>6767</v>
      </c>
    </row>
    <row r="58" spans="1:5">
      <c r="A58" t="s">
        <v>6420</v>
      </c>
      <c r="B58" t="s">
        <v>6556</v>
      </c>
      <c r="C58" t="s">
        <v>6723</v>
      </c>
      <c r="D58" t="s">
        <v>6557</v>
      </c>
      <c r="E58" t="s">
        <v>6768</v>
      </c>
    </row>
    <row r="59" spans="1:5">
      <c r="A59" t="s">
        <v>6421</v>
      </c>
      <c r="B59" t="s">
        <v>6554</v>
      </c>
      <c r="C59" t="s">
        <v>6724</v>
      </c>
      <c r="D59" t="s">
        <v>6558</v>
      </c>
      <c r="E59" t="s">
        <v>6769</v>
      </c>
    </row>
    <row r="60" spans="1:5">
      <c r="A60" t="s">
        <v>6417</v>
      </c>
      <c r="B60" t="s">
        <v>6559</v>
      </c>
      <c r="C60" t="s">
        <v>6725</v>
      </c>
      <c r="D60" t="s">
        <v>6560</v>
      </c>
      <c r="E60" t="s">
        <v>6770</v>
      </c>
    </row>
    <row r="61" spans="1:5">
      <c r="A61" t="s">
        <v>6392</v>
      </c>
      <c r="B61" t="s">
        <v>6528</v>
      </c>
      <c r="C61" t="s">
        <v>6726</v>
      </c>
      <c r="D61" t="s">
        <v>6561</v>
      </c>
      <c r="E61" t="s">
        <v>6771</v>
      </c>
    </row>
    <row r="62" spans="1:5">
      <c r="A62" t="s">
        <v>6393</v>
      </c>
      <c r="B62" t="s">
        <v>6562</v>
      </c>
      <c r="C62" t="s">
        <v>6727</v>
      </c>
      <c r="D62" t="s">
        <v>6563</v>
      </c>
      <c r="E62" t="s">
        <v>6747</v>
      </c>
    </row>
    <row r="63" spans="1:5">
      <c r="A63" t="s">
        <v>6386</v>
      </c>
      <c r="B63" t="s">
        <v>6564</v>
      </c>
      <c r="C63" t="s">
        <v>6728</v>
      </c>
      <c r="D63" t="s">
        <v>6565</v>
      </c>
      <c r="E63" t="s">
        <v>6772</v>
      </c>
    </row>
    <row r="64" spans="1:5">
      <c r="A64" t="s">
        <v>6382</v>
      </c>
      <c r="B64" t="s">
        <v>6566</v>
      </c>
      <c r="C64" t="s">
        <v>6729</v>
      </c>
      <c r="D64" t="s">
        <v>6567</v>
      </c>
      <c r="E64" t="s">
        <v>6773</v>
      </c>
    </row>
    <row r="65" spans="1:5">
      <c r="A65" t="s">
        <v>3633</v>
      </c>
      <c r="B65" t="s">
        <v>6568</v>
      </c>
      <c r="C65" t="s">
        <v>6730</v>
      </c>
      <c r="D65" t="s">
        <v>6569</v>
      </c>
      <c r="E65" t="s">
        <v>6774</v>
      </c>
    </row>
    <row r="66" spans="1:5">
      <c r="A66" t="s">
        <v>6356</v>
      </c>
      <c r="B66" t="s">
        <v>6571</v>
      </c>
      <c r="C66" t="s">
        <v>6731</v>
      </c>
      <c r="D66" t="s">
        <v>6570</v>
      </c>
      <c r="E66" t="s">
        <v>6775</v>
      </c>
    </row>
    <row r="67" spans="1:5">
      <c r="A67" t="s">
        <v>6355</v>
      </c>
      <c r="B67" t="s">
        <v>6573</v>
      </c>
      <c r="C67" t="s">
        <v>6732</v>
      </c>
      <c r="D67" t="s">
        <v>6572</v>
      </c>
      <c r="E67" t="s">
        <v>6776</v>
      </c>
    </row>
    <row r="68" spans="1:5">
      <c r="A68" t="s">
        <v>6357</v>
      </c>
      <c r="B68" t="s">
        <v>6559</v>
      </c>
      <c r="C68" t="s">
        <v>6733</v>
      </c>
      <c r="D68" t="s">
        <v>6574</v>
      </c>
      <c r="E68" t="s">
        <v>6777</v>
      </c>
    </row>
    <row r="69" spans="1:5">
      <c r="A69" t="s">
        <v>6360</v>
      </c>
      <c r="B69" t="s">
        <v>6554</v>
      </c>
      <c r="C69" t="s">
        <v>6734</v>
      </c>
      <c r="D69" t="s">
        <v>6575</v>
      </c>
      <c r="E69" t="s">
        <v>6778</v>
      </c>
    </row>
    <row r="70" spans="1:5">
      <c r="A70" t="s">
        <v>6359</v>
      </c>
      <c r="B70" t="s">
        <v>6576</v>
      </c>
      <c r="C70" t="s">
        <v>6735</v>
      </c>
      <c r="D70" t="s">
        <v>6577</v>
      </c>
    </row>
    <row r="71" spans="1:5">
      <c r="A71" t="s">
        <v>6354</v>
      </c>
      <c r="B71" t="s">
        <v>6580</v>
      </c>
      <c r="C71" t="s">
        <v>6736</v>
      </c>
      <c r="D71" t="s">
        <v>6579</v>
      </c>
      <c r="E71" t="s">
        <v>6578</v>
      </c>
    </row>
    <row r="72" spans="1:5">
      <c r="A72" t="s">
        <v>6352</v>
      </c>
      <c r="B72" t="s">
        <v>6581</v>
      </c>
      <c r="C72" t="s">
        <v>6737</v>
      </c>
      <c r="D72" t="s">
        <v>6582</v>
      </c>
      <c r="E72" t="s">
        <v>6779</v>
      </c>
    </row>
    <row r="73" spans="1:5">
      <c r="A73" t="s">
        <v>5109</v>
      </c>
      <c r="B73" t="s">
        <v>6583</v>
      </c>
      <c r="C73" t="s">
        <v>6738</v>
      </c>
      <c r="D73" t="s">
        <v>6584</v>
      </c>
      <c r="E73" t="s">
        <v>6780</v>
      </c>
    </row>
    <row r="74" spans="1:5">
      <c r="A74" t="s">
        <v>6347</v>
      </c>
      <c r="B74" t="s">
        <v>6554</v>
      </c>
      <c r="C74" t="s">
        <v>6739</v>
      </c>
      <c r="D74" t="s">
        <v>6585</v>
      </c>
      <c r="E74" t="s">
        <v>6586</v>
      </c>
    </row>
    <row r="75" spans="1:5">
      <c r="A75" t="s">
        <v>3942</v>
      </c>
      <c r="B75" t="s">
        <v>6587</v>
      </c>
      <c r="C75" t="s">
        <v>6740</v>
      </c>
      <c r="D75" t="s">
        <v>6588</v>
      </c>
      <c r="E75" t="s">
        <v>6781</v>
      </c>
    </row>
    <row r="76" spans="1:5">
      <c r="B76" t="s">
        <v>6743</v>
      </c>
    </row>
    <row r="77" spans="1:5">
      <c r="B77" t="s">
        <v>6743</v>
      </c>
    </row>
    <row r="78" spans="1:5">
      <c r="B78" t="s">
        <v>6743</v>
      </c>
    </row>
    <row r="79" spans="1:5">
      <c r="B79" t="s">
        <v>6743</v>
      </c>
    </row>
    <row r="80" spans="1:5">
      <c r="B80" t="s">
        <v>6743</v>
      </c>
    </row>
    <row r="81" spans="2:2">
      <c r="B81" t="s">
        <v>6743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biggest budgets</vt:lpstr>
      <vt:lpstr>most profitable</vt:lpstr>
      <vt:lpstr>biggest money losers</vt:lpstr>
      <vt:lpstr>low budget winners</vt:lpstr>
      <vt:lpstr>all movies with budgets &amp; gross</vt:lpstr>
      <vt:lpstr>Ratings</vt:lpstr>
      <vt:lpstr>Calculate scatterplot outliers</vt:lpstr>
      <vt:lpstr>Genres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2016-08-31T20:34:23Z</dcterms:created>
  <dcterms:modified xsi:type="dcterms:W3CDTF">2016-10-05T21:49:18Z</dcterms:modified>
</cp:coreProperties>
</file>