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51411D59-283F-43EC-A977-DCC02DC4134E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state="hidden" r:id="rId21"/>
    <sheet name="Сводная" sheetId="45" r:id="rId22"/>
  </sheets>
  <definedNames>
    <definedName name="ExternalData_1" localSheetId="0" hidden="1">'1 Въезд на базу'!$A$1:$L$442</definedName>
    <definedName name="ExternalData_1" localSheetId="9" hidden="1">'10 Въезд ангар'!$A$1:$L$891</definedName>
    <definedName name="ExternalData_1" localSheetId="10" hidden="1">'11 Навес пилмат'!$A$1:$L$432</definedName>
    <definedName name="ExternalData_1" localSheetId="11" hidden="1">'12 Площадка 3 кран'!$A$1:$L$366</definedName>
    <definedName name="ExternalData_1" localSheetId="12" hidden="1">'13 Склад хол'!$A$1:$L$308</definedName>
    <definedName name="ExternalData_1" localSheetId="13" hidden="1">'14 На гаражи'!$A$1:$L$471</definedName>
    <definedName name="ExternalData_1" localSheetId="14" hidden="1">'15 Вход столярка'!$A$1:$L$428</definedName>
    <definedName name="ExternalData_1" localSheetId="15" hidden="1">'16 Столярка'!$A$1:$L$835</definedName>
    <definedName name="ExternalData_1" localSheetId="16" hidden="1">'17 Площадка с навесом'!$A$1:$L$481</definedName>
    <definedName name="ExternalData_1" localSheetId="17" hidden="1">'19 Хронометраж'!$A$1:$L$404</definedName>
    <definedName name="ExternalData_1" localSheetId="1" hidden="1">'2 Поката пилорама'!$A$1:$L$316</definedName>
    <definedName name="ExternalData_1" localSheetId="2" hidden="1">'3 Парковка офиса'!$A$1:$L$379</definedName>
    <definedName name="ExternalData_1" localSheetId="3" hidden="1">'4 Крыльцо офиса'!$A$1:$L$339</definedName>
    <definedName name="ExternalData_1" localSheetId="4" hidden="1">'5 Крыльцо общага'!$A$1:$L$267</definedName>
    <definedName name="ExternalData_1" localSheetId="5" hidden="1">'6 Площадка 1 общага'!$A$1:$L$599</definedName>
    <definedName name="ExternalData_1" localSheetId="6" hidden="1">'7 Площадка 2 бетонщики'!$A$1:$L$357</definedName>
    <definedName name="ExternalData_1" localSheetId="7" hidden="1">'8 Ангар вход'!$A$1:$L$992</definedName>
    <definedName name="ExternalData_1" localSheetId="8" hidden="1">'9 Ангар рейсмус'!$A$1:$L$433</definedName>
    <definedName name="ExternalData_1" localSheetId="18" hidden="1">Загрузка!$A$1:$M$1033</definedName>
    <definedName name="ExternalData_1" localSheetId="19" hidden="1">'Стороний транспорт'!$A$1:$M$382</definedName>
    <definedName name="Срез_Груз">#N/A</definedName>
    <definedName name="Срез_Событие">#N/A</definedName>
  </definedNames>
  <calcPr calcId="191029"/>
  <pivotCaches>
    <pivotCache cacheId="17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7" l="1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2" i="38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480" i="44"/>
  <c r="M481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<sst xmlns="http://schemas.openxmlformats.org/spreadsheetml/2006/main" count="126795" uniqueCount="31702">
  <si>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</si>
  <si>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</si>
  <si>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</si>
  <si>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</si>
  <si>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</si>
  <si>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</si>
  <si>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</si>
  <si>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</si>
  <si>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</si>
  <si>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</si>
  <si>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</si>
  <si>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</si>
  <si>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</si>
  <si>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</si>
  <si>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</si>
  <si>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</si>
  <si>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</si>
  <si>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</si>
  <si>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</si>
  <si>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</si>
  <si>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</si>
  <si>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</si>
  <si>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</si>
  <si>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</si>
  <si>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</si>
  <si>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</si>
  <si>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</si>
  <si>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</si>
  <si>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</si>
  <si>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</si>
  <si>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</si>
  <si>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</si>
  <si>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</si>
  <si>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</si>
  <si>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</si>
  <si>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</si>
  <si>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</si>
  <si>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</si>
  <si>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</si>
  <si>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</si>
  <si>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</si>
  <si>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</si>
  <si>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</si>
  <si>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</si>
  <si>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</si>
  <si>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</si>
  <si>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</si>
  <si>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</si>
  <si>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</si>
  <si>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</si>
  <si>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</si>
  <si>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</si>
  <si>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</si>
  <si>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</si>
  <si>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</si>
  <si>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</si>
  <si>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</si>
  <si>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</si>
  <si>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</si>
  <si>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</si>
  <si>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</si>
  <si>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</si>
  <si>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</si>
  <si>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</si>
  <si>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</si>
  <si>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</si>
  <si>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</si>
  <si>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</si>
  <si>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</si>
  <si>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</si>
  <si>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</si>
  <si>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</si>
  <si>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</si>
  <si>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</si>
  <si>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</si>
  <si>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</si>
  <si>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</si>
  <si>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</si>
  <si>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</si>
  <si>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</si>
  <si>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</si>
  <si>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</si>
  <si>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</si>
  <si>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</si>
  <si>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</si>
  <si>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</si>
  <si>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</si>
  <si>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</si>
  <si>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</si>
  <si>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</si>
  <si>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</si>
  <si>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</si>
  <si>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</si>
  <si>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</si>
  <si>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</si>
  <si>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</si>
  <si>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</si>
  <si>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</si>
  <si>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</si>
  <si>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</si>
  <si>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</si>
  <si>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</si>
  <si>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</si>
  <si>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</si>
  <si>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</si>
  <si>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</si>
  <si>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</si>
  <si>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</si>
  <si>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</si>
  <si>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</si>
  <si>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</si>
  <si>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</si>
  <si>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</si>
  <si>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</si>
  <si>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</si>
  <si>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</si>
  <si>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</si>
  <si>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</si>
  <si>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</si>
  <si>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</si>
  <si>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</si>
  <si>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</si>
  <si>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</si>
  <si>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</si>
  <si>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</si>
  <si>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</si>
  <si>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</si>
  <si>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</si>
  <si>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</si>
  <si>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</si>
  <si>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</si>
  <si>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</si>
  <si>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</si>
  <si>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</si>
  <si>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</si>
  <si>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</si>
  <si>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</si>
  <si>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</si>
  <si>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</si>
  <si>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</si>
  <si>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</si>
  <si>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</si>
  <si>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</si>
  <si>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</si>
  <si>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</si>
  <si>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</si>
  <si>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</si>
  <si>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</si>
  <si>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</si>
  <si>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</si>
  <si>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</si>
  <si>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</si>
  <si>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</si>
  <si>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</si>
  <si>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</si>
  <si>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</si>
  <si>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</si>
  <si>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</si>
  <si>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</si>
  <si>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</si>
  <si>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</si>
  <si>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</si>
  <si>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</si>
  <si>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</si>
  <si>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</si>
  <si>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</si>
  <si>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</si>
  <si>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</si>
  <si>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</si>
  <si>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</si>
  <si>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</si>
  <si>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</si>
  <si>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</si>
  <si>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</si>
  <si>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</si>
  <si>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</si>
  <si>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</si>
  <si>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</si>
  <si>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</si>
  <si>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</si>
  <si>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</si>
  <si>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</si>
  <si>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</si>
  <si>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</si>
  <si>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</si>
  <si>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</si>
  <si>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</si>
  <si>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</si>
  <si>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</si>
  <si>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</si>
  <si>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</si>
  <si>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</si>
  <si>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</si>
  <si>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</si>
  <si>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</si>
  <si>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</si>
  <si>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</si>
  <si>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</si>
  <si>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</si>
  <si>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</si>
  <si>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</si>
  <si>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</si>
  <si>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</si>
  <si>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</si>
  <si>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</si>
  <si>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</si>
  <si>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</si>
  <si>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</si>
  <si>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</si>
  <si>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</si>
  <si>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</si>
  <si>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</si>
  <si>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</si>
  <si>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</si>
  <si>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</si>
  <si>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</si>
  <si>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</si>
  <si>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</si>
  <si>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</si>
  <si>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</si>
  <si>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</si>
  <si>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</si>
  <si>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</si>
  <si>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</si>
  <si>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</si>
  <si>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</si>
  <si>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</si>
  <si>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</si>
  <si>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</si>
  <si>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</si>
  <si>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</si>
  <si>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</si>
  <si>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</si>
  <si>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</si>
  <si>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</si>
  <si>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</si>
  <si>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</si>
  <si>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</si>
  <si>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</si>
  <si>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</si>
  <si>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</si>
  <si>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</si>
  <si>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</si>
  <si>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</si>
  <si>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</si>
  <si>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</si>
  <si>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</si>
  <si>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</si>
  <si>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</si>
  <si>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</si>
  <si>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</si>
  <si>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</si>
  <si>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</si>
  <si>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</si>
  <si>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</si>
  <si>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</si>
  <si>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</si>
  <si>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</si>
  <si>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</si>
  <si>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</si>
  <si>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</si>
  <si>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</si>
  <si>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</si>
  <si>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</si>
  <si>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</si>
  <si>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</si>
  <si>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</si>
  <si>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</si>
  <si>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</si>
  <si>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</si>
  <si>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</si>
  <si>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</si>
  <si>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</si>
  <si>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</si>
  <si>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</si>
  <si>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</si>
  <si>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</si>
  <si>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</si>
  <si>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</si>
  <si>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</si>
  <si>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</si>
  <si>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</si>
  <si>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</si>
  <si>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</si>
  <si>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</si>
  <si>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</si>
  <si>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</si>
  <si>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</si>
  <si>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</si>
  <si>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</si>
  <si>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</si>
  <si>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</si>
  <si>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</si>
  <si>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</si>
  <si>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</si>
  <si>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</si>
  <si>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</si>
  <si>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</si>
  <si>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</si>
  <si>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</si>
  <si>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</si>
  <si>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</si>
  <si>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</si>
  <si>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</si>
  <si>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</si>
  <si>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</si>
  <si>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</si>
  <si>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</si>
  <si>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</si>
  <si>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</si>
  <si>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</si>
  <si>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</si>
  <si>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</si>
  <si>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</si>
  <si>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</si>
  <si>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</si>
  <si>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</si>
  <si>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</si>
  <si>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</si>
  <si>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</si>
  <si>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</si>
  <si>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</si>
  <si>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</si>
  <si>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</si>
  <si>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</si>
  <si>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</si>
  <si>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</si>
  <si>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</si>
  <si>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</si>
  <si>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</si>
  <si>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</si>
  <si>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</si>
  <si>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</si>
  <si>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</si>
  <si>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</si>
  <si>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</si>
  <si>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</si>
  <si>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</si>
  <si>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</si>
  <si>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</si>
  <si>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</si>
  <si>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</si>
  <si>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</si>
  <si>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</si>
  <si>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</si>
  <si>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</si>
  <si>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</si>
  <si>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</si>
  <si>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</si>
  <si>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</si>
  <si>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</si>
  <si>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</si>
  <si>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</si>
  <si>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</si>
  <si>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</si>
  <si>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</si>
  <si>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</si>
  <si>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</si>
  <si>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</si>
  <si>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</si>
  <si>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</si>
  <si>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</si>
  <si>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</si>
  <si>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</si>
  <si>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</si>
  <si>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</si>
  <si>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</si>
  <si>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</si>
  <si>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</si>
  <si>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</si>
  <si>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</si>
  <si>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</si>
  <si>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</si>
  <si>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</si>
  <si>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</si>
  <si>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</si>
  <si>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</si>
  <si>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</si>
  <si>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</si>
  <si>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</si>
  <si>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</si>
  <si>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</si>
  <si>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</si>
  <si>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</si>
  <si>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</si>
  <si>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</si>
  <si>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</si>
  <si>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</si>
  <si>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</si>
  <si>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</si>
  <si>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</si>
  <si>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</si>
  <si>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</si>
  <si>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</si>
  <si>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</si>
  <si>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</si>
  <si>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</si>
  <si>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</si>
  <si>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</si>
  <si>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</si>
  <si>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</si>
  <si>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</si>
  <si>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</si>
  <si>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</si>
  <si>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</si>
  <si>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</si>
  <si>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</si>
  <si>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</si>
  <si>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</si>
  <si>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</si>
  <si>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</si>
  <si>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</si>
  <si>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</si>
  <si>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</si>
  <si>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</si>
  <si>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</si>
  <si>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</si>
  <si>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</si>
  <si>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</si>
  <si>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</si>
  <si>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</si>
  <si>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</si>
  <si>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</si>
  <si>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</si>
  <si>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</si>
  <si>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</si>
  <si>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</si>
  <si>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</si>
  <si>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</si>
  <si>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</si>
  <si>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</si>
  <si>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</si>
  <si>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</si>
  <si>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</si>
  <si>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</si>
  <si>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</si>
  <si>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</si>
  <si>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</si>
  <si>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</si>
  <si>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</si>
  <si>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</si>
  <si>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</si>
  <si>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</si>
  <si>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</si>
  <si>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</si>
  <si>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</si>
  <si>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</si>
  <si>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</si>
  <si>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</si>
  <si>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</si>
  <si>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</si>
  <si>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</si>
  <si>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</si>
  <si>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</si>
  <si>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</si>
  <si>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</si>
  <si>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</si>
  <si>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</si>
  <si>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</si>
  <si>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</si>
  <si>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</si>
  <si>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</si>
  <si>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</si>
  <si>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</si>
  <si>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</si>
  <si>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</si>
  <si>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</si>
  <si>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</si>
  <si>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</si>
  <si>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</si>
  <si>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</si>
  <si>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</si>
  <si>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</si>
  <si>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</si>
  <si>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</si>
  <si>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</si>
  <si>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</si>
  <si>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</si>
  <si>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</si>
  <si>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</si>
  <si>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</si>
  <si>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</si>
  <si>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</si>
  <si>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</si>
  <si>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</si>
  <si>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</si>
  <si>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</si>
  <si>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</si>
  <si>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</si>
  <si>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</si>
  <si>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</si>
  <si>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</si>
  <si>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</si>
  <si>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</si>
  <si>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</si>
  <si>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</si>
  <si>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</si>
  <si>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</si>
  <si>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</si>
  <si>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</si>
  <si>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</si>
  <si>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</si>
  <si>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</si>
  <si>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</si>
  <si>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</si>
  <si>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</si>
  <si>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</si>
  <si>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</si>
  <si>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</si>
  <si>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</si>
  <si>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</si>
  <si>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</si>
  <si>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</si>
  <si>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</si>
  <si>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</si>
  <si>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</si>
  <si>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</si>
  <si>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</si>
  <si>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</si>
  <si>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</si>
  <si>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</si>
  <si>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</si>
  <si>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</si>
  <si>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</si>
  <si>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</si>
  <si>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</si>
  <si>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</si>
  <si>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</si>
  <si>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</si>
  <si>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</si>
  <si>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</si>
  <si>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</si>
  <si>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</si>
  <si>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</si>
  <si>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</si>
  <si>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</si>
  <si>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</si>
  <si>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</si>
  <si>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</si>
  <si>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</si>
  <si>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</si>
  <si>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</si>
  <si>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</si>
  <si>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</si>
  <si>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</si>
  <si>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</si>
  <si>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</si>
  <si>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</si>
  <si>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</si>
  <si>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</si>
  <si>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</si>
  <si>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</si>
  <si>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</si>
  <si>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</si>
  <si>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</si>
  <si>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</si>
  <si>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</si>
  <si>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</si>
  <si>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</si>
  <si>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</si>
  <si>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</si>
  <si>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</si>
  <si>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</si>
  <si>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</si>
  <si>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</si>
  <si>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</si>
  <si>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</si>
  <si>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</si>
  <si>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</si>
  <si>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</si>
  <si>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</si>
  <si>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</si>
  <si>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</si>
  <si>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</si>
  <si>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</si>
  <si>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</si>
  <si>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</si>
  <si>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</si>
  <si>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</si>
  <si>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</si>
  <si>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</si>
  <si>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</si>
  <si>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</si>
  <si>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</si>
  <si>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</si>
  <si>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</si>
  <si>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</si>
  <si>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</si>
  <si>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</si>
  <si>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</si>
  <si>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</si>
  <si>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</si>
  <si>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</si>
  <si>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</si>
  <si>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</si>
  <si>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</si>
  <si>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</si>
  <si>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</si>
  <si>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</si>
  <si>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</si>
  <si>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</si>
  <si>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</si>
  <si>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</si>
  <si>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</si>
  <si>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</si>
  <si>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</si>
  <si>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</si>
  <si>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</si>
  <si>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</si>
  <si>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</si>
  <si>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</si>
  <si>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</si>
  <si>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</si>
  <si>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</si>
  <si>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</si>
  <si>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</si>
  <si>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</si>
  <si>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</si>
  <si>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</si>
  <si>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</si>
  <si>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</si>
  <si>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</si>
  <si>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</si>
  <si>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</si>
  <si>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</si>
  <si>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</si>
  <si>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</si>
  <si>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</si>
  <si>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</si>
  <si>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</si>
  <si>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</si>
  <si>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</si>
  <si>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</si>
  <si>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</si>
  <si>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</si>
  <si>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</si>
  <si>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</si>
  <si>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</si>
  <si>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</si>
  <si>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</si>
  <si>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</si>
  <si>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</si>
  <si>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</si>
  <si>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</si>
  <si>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</si>
  <si>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</si>
  <si>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</si>
  <si>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</si>
  <si>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</si>
  <si>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</si>
  <si>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</si>
  <si>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</si>
  <si>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</si>
  <si>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</si>
  <si>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</si>
  <si>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</si>
  <si>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</si>
  <si>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</si>
  <si>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</si>
  <si>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</si>
  <si>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</si>
  <si>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</si>
  <si>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</si>
  <si>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</si>
  <si>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</si>
  <si>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</si>
  <si>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</si>
  <si>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</si>
  <si>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</si>
  <si>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</si>
  <si>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</si>
  <si>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</si>
  <si>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</si>
  <si>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</si>
  <si>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</si>
  <si>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</si>
  <si>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</si>
  <si>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</si>
  <si>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</si>
  <si>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</si>
  <si>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</si>
  <si>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</si>
  <si>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</si>
  <si>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</si>
  <si>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</si>
  <si>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</si>
  <si>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</si>
  <si>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</si>
  <si>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</si>
  <si>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</si>
  <si>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</si>
  <si>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</si>
  <si>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</si>
  <si>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</si>
  <si>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</si>
  <si>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</si>
  <si>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</si>
  <si>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</si>
  <si>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</si>
  <si>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</si>
  <si>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</si>
  <si>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</si>
  <si>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</si>
  <si>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</si>
  <si>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</si>
  <si>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</si>
  <si>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</si>
  <si>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</si>
  <si>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</si>
  <si>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</si>
  <si>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</si>
  <si>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</si>
  <si>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</si>
  <si>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</si>
  <si>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</si>
  <si>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</si>
  <si>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</si>
  <si>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</si>
  <si>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</si>
  <si>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</si>
  <si>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</si>
  <si>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</si>
  <si>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</si>
  <si>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</si>
  <si>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</si>
  <si>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</si>
  <si>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</si>
  <si>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</si>
  <si>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</si>
  <si>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</si>
  <si>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</si>
  <si>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</si>
  <si>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</si>
  <si>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</si>
  <si>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</si>
  <si>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</si>
  <si>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</si>
  <si>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</si>
  <si>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</si>
  <si>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</si>
  <si>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</si>
  <si>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</si>
  <si>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</si>
  <si>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</si>
  <si>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</si>
  <si>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</si>
  <si>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</si>
  <si>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</si>
  <si>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</si>
  <si>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</si>
  <si>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</si>
  <si>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</si>
  <si>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</si>
  <si>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</si>
  <si>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</si>
  <si>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</si>
  <si>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</si>
  <si>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</si>
  <si>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</si>
  <si>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</si>
  <si>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</si>
  <si>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</si>
  <si>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</si>
  <si>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</si>
  <si>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</si>
  <si>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</si>
  <si>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</si>
  <si>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</si>
  <si>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</si>
  <si>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</si>
  <si>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</si>
  <si>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</si>
  <si>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</si>
  <si>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</si>
  <si>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</si>
  <si>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</si>
  <si>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</si>
  <si>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</si>
  <si>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</si>
  <si>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</si>
  <si>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</si>
  <si>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</si>
  <si>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</si>
  <si>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</si>
  <si>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</si>
  <si>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</si>
  <si>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</si>
  <si>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</si>
  <si>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</si>
  <si>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</si>
  <si>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</si>
  <si>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</si>
  <si>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</si>
  <si>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</si>
  <si>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</si>
  <si>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</si>
  <si>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</si>
  <si>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</si>
  <si>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</si>
  <si>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</si>
  <si>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</si>
  <si>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</si>
  <si>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</si>
  <si>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</si>
  <si>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</si>
  <si>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</si>
  <si>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</si>
  <si>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</si>
  <si>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</si>
  <si>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</si>
  <si>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</si>
  <si>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</si>
  <si>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</si>
  <si>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</si>
  <si>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</si>
  <si>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</si>
  <si>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</si>
  <si>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</si>
  <si>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</si>
  <si>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</si>
  <si>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</si>
  <si>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</si>
  <si>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</si>
  <si>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</si>
  <si>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</si>
  <si>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</si>
  <si>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</si>
  <si>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</si>
  <si>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</si>
  <si>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</si>
  <si>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</si>
  <si>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</si>
  <si>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</si>
  <si>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</si>
  <si>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</si>
  <si>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</si>
  <si>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</si>
  <si>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</si>
  <si>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</si>
  <si>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</si>
  <si>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</si>
  <si>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</si>
  <si>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</si>
  <si>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</si>
  <si>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</si>
  <si>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</si>
  <si>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</si>
  <si>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</si>
  <si>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</si>
  <si>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</si>
  <si>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</si>
  <si>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</si>
  <si>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</si>
  <si>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</si>
  <si>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</si>
  <si>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</si>
  <si>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</si>
  <si>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</si>
  <si>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</si>
  <si>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</si>
  <si>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</si>
  <si>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</si>
  <si>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</si>
  <si>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</si>
  <si>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</si>
  <si>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</si>
  <si>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</si>
  <si>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</si>
  <si>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</si>
  <si>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</si>
  <si>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</si>
  <si>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</si>
  <si>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</si>
  <si>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</si>
  <si>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</si>
  <si>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</si>
  <si>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</si>
  <si>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</si>
  <si>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</si>
  <si>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</si>
  <si>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</si>
  <si>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</si>
  <si>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</si>
  <si>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</si>
  <si>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</si>
  <si>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</si>
  <si>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</si>
  <si>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</si>
  <si>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</si>
  <si>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</si>
  <si>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</si>
  <si>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</si>
  <si>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</si>
  <si>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</si>
  <si>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</si>
  <si>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</si>
  <si>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</si>
  <si>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</si>
  <si>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</si>
  <si>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</si>
  <si>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</si>
  <si>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</si>
  <si>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</si>
  <si>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</si>
  <si>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</si>
  <si>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</si>
  <si>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</si>
  <si>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</si>
  <si>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</si>
  <si>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</si>
  <si>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</si>
  <si>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</si>
  <si>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</si>
  <si>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</si>
  <si>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</si>
  <si>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</si>
  <si>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</si>
  <si>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</si>
  <si>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</si>
  <si>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</si>
  <si>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</si>
  <si>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</si>
  <si>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</si>
  <si>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</si>
  <si>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</si>
  <si>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</si>
  <si>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</si>
  <si>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</si>
  <si>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</si>
  <si>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</si>
  <si>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</si>
  <si>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</si>
  <si>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</si>
  <si>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</si>
  <si>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</si>
  <si>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</si>
  <si>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</si>
  <si>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</si>
  <si>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</si>
  <si>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</si>
  <si>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</si>
  <si>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</si>
  <si>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</si>
  <si>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</si>
  <si>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</si>
  <si>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</si>
  <si>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</si>
  <si>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</si>
  <si>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</si>
  <si>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</si>
  <si>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</si>
  <si>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</si>
  <si>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</si>
  <si>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</si>
  <si>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</si>
  <si>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</si>
  <si>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</si>
  <si>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</si>
  <si>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</si>
  <si>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</si>
  <si>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</si>
  <si>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</si>
  <si>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</si>
  <si>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</si>
  <si>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</si>
  <si>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</si>
  <si>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</si>
  <si>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</si>
  <si>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</si>
  <si>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</si>
  <si>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</si>
  <si>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</si>
  <si>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</si>
  <si>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</si>
  <si>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</si>
  <si>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</si>
  <si>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</si>
  <si>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</si>
  <si>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</si>
  <si>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</si>
  <si>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</si>
  <si>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</si>
  <si>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</si>
  <si>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</si>
  <si>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</si>
  <si>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</si>
  <si>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</si>
  <si>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</si>
  <si>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</si>
  <si>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</si>
  <si>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</si>
  <si>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</si>
  <si>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</si>
  <si>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</si>
  <si>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</si>
  <si>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</si>
  <si>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</si>
  <si>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</si>
  <si>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</si>
  <si>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</si>
  <si>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</si>
  <si>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</si>
  <si>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</si>
  <si>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</si>
  <si>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</si>
  <si>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</si>
  <si>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</si>
  <si>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</si>
  <si>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</si>
  <si>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</si>
  <si>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</si>
  <si>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</si>
  <si>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</si>
  <si>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</si>
  <si>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</si>
  <si>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</si>
  <si>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</si>
  <si>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</si>
  <si>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</si>
  <si>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</si>
  <si>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</si>
  <si>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</si>
  <si>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</si>
  <si>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</si>
  <si>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</si>
  <si>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</si>
  <si>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</si>
  <si>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</si>
  <si>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</si>
  <si>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</si>
  <si>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</si>
  <si>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</si>
  <si>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</si>
  <si>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</si>
  <si>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</si>
  <si>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</si>
  <si>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</si>
  <si>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</si>
  <si>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</si>
  <si>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</si>
  <si>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</si>
  <si>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</si>
  <si>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</si>
  <si>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</si>
  <si>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</si>
  <si>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</si>
  <si>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</si>
  <si>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</si>
  <si>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</si>
  <si>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</si>
  <si>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</si>
  <si>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</si>
  <si>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</si>
  <si>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</si>
  <si>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</si>
  <si>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</si>
  <si>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</si>
  <si>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</si>
  <si>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</si>
  <si>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</si>
  <si>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</si>
  <si>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</si>
  <si>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</si>
  <si>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</si>
  <si>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</si>
  <si>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</si>
  <si>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</si>
  <si>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</si>
  <si>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</si>
  <si>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</si>
  <si>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</si>
  <si>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</si>
  <si>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</si>
  <si>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</si>
  <si>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</si>
  <si>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</si>
  <si>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</si>
  <si>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</si>
  <si>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</si>
  <si>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</si>
  <si>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</si>
  <si>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</si>
  <si>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</si>
  <si>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</si>
  <si>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</si>
  <si>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</si>
  <si>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</si>
  <si>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</si>
  <si>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</si>
  <si>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</si>
  <si>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</si>
  <si>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</si>
  <si>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</si>
  <si>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</si>
  <si>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</si>
  <si>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</si>
  <si>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</si>
  <si>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</si>
  <si>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</si>
  <si>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</si>
  <si>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</si>
  <si>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</si>
  <si>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</si>
  <si>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</si>
  <si>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</si>
  <si>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</si>
  <si>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</si>
  <si>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</si>
  <si>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</si>
  <si>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</si>
  <si>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</si>
  <si>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</si>
  <si>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</si>
  <si>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</si>
  <si>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</si>
  <si>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</si>
  <si>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</si>
  <si>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</si>
  <si>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</si>
  <si>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</si>
  <si>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</si>
  <si>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</si>
  <si>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</si>
  <si>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</si>
  <si>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</si>
  <si>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</si>
  <si>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</si>
  <si>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</si>
  <si>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</si>
  <si>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</si>
  <si>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</si>
  <si>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</si>
  <si>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</si>
  <si>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</si>
  <si>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</si>
  <si>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</si>
  <si>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</si>
  <si>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</si>
  <si>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</si>
  <si>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</si>
  <si>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</si>
  <si>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</si>
  <si>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</si>
  <si>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</si>
  <si>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</si>
  <si>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</si>
  <si>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</si>
  <si>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</si>
  <si>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</si>
  <si>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</si>
  <si>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</si>
  <si>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</si>
  <si>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</si>
  <si>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</si>
  <si>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</si>
  <si>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</si>
  <si>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</si>
  <si>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</si>
  <si>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</si>
  <si>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</si>
  <si>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</si>
  <si>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</si>
  <si>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</si>
  <si>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</si>
  <si>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</si>
  <si>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</si>
  <si>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</si>
  <si>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</si>
  <si>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</si>
  <si>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</si>
  <si>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</si>
  <si>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</si>
  <si>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</si>
  <si>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</si>
  <si>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</si>
  <si>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</si>
  <si>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</si>
  <si>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</si>
  <si>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</si>
  <si>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</si>
  <si>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</si>
  <si>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</si>
  <si>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</si>
  <si>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</si>
  <si>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</si>
  <si>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</si>
  <si>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</si>
  <si>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</si>
  <si>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</si>
  <si>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</si>
  <si>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</si>
  <si>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</si>
  <si>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</si>
  <si>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</si>
  <si>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</si>
  <si>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</si>
  <si>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</si>
  <si>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</si>
  <si>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</si>
  <si>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</si>
  <si>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</si>
  <si>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</si>
  <si>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</si>
  <si>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</si>
  <si>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</si>
  <si>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</si>
  <si>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</si>
  <si>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</si>
  <si>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</si>
  <si>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</si>
  <si>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</si>
  <si>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</si>
  <si>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</si>
  <si>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</si>
  <si>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</si>
  <si>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</si>
  <si>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</si>
  <si>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</si>
  <si>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</si>
  <si>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</si>
  <si>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</si>
  <si>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</si>
  <si>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</si>
  <si>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</si>
  <si>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</si>
  <si>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</si>
  <si>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</si>
  <si>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</si>
  <si>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</si>
  <si>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</si>
  <si>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</si>
  <si>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</si>
  <si>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</si>
  <si>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</si>
  <si>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</si>
  <si>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</si>
  <si>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</si>
  <si>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</si>
  <si>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</si>
  <si>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</si>
  <si>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</si>
  <si>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</si>
  <si>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</si>
  <si>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</si>
  <si>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</si>
  <si>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</si>
  <si>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</si>
  <si>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</si>
  <si>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</si>
  <si>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</si>
  <si>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</si>
  <si>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</si>
  <si>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</si>
  <si>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</si>
  <si>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</si>
  <si>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</si>
  <si>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</si>
  <si>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</si>
  <si>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</si>
  <si>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</si>
  <si>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</si>
  <si>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</si>
  <si>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</si>
  <si>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</si>
  <si>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</si>
  <si>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</si>
  <si>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</si>
  <si>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</si>
  <si>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</si>
  <si>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</si>
  <si>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</si>
  <si>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</si>
  <si>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</si>
  <si>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</si>
  <si>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</si>
  <si>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</si>
  <si>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</si>
  <si>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</si>
  <si>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</si>
  <si>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</si>
  <si>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</si>
  <si>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</si>
  <si>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</si>
  <si>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</si>
  <si>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</si>
  <si>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</si>
  <si>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</si>
  <si>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</si>
  <si>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</si>
  <si>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</si>
  <si>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</si>
  <si>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</si>
  <si>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</si>
  <si>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</si>
  <si>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</si>
  <si>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</si>
  <si>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</si>
  <si>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</si>
  <si>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</si>
  <si>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</si>
  <si>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</si>
  <si>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</si>
  <si>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</si>
  <si>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</si>
  <si>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</si>
  <si>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</si>
  <si>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</si>
  <si>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</si>
  <si>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</si>
  <si>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</si>
  <si>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</si>
  <si>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</si>
  <si>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</si>
  <si>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</si>
  <si>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</si>
  <si>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</si>
  <si>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</si>
  <si>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</si>
  <si>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</si>
  <si>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</si>
  <si>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</si>
  <si>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</si>
  <si>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</si>
  <si>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</si>
  <si>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</si>
  <si>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</si>
  <si>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</si>
  <si>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</si>
  <si>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</si>
  <si>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</si>
  <si>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</si>
  <si>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</si>
  <si>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</si>
  <si>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</si>
  <si>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</si>
  <si>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</si>
  <si>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</si>
  <si>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</si>
  <si>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</si>
  <si>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</si>
  <si>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</si>
  <si>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</si>
  <si>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</si>
  <si>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</si>
  <si>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</si>
  <si>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</si>
  <si>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</si>
  <si>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</si>
  <si>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</si>
  <si>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</si>
  <si>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</si>
  <si>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</si>
  <si>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</si>
  <si>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</si>
  <si>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</si>
  <si>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</si>
  <si>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</si>
  <si>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</si>
  <si>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</si>
  <si>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</si>
  <si>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</si>
  <si>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</si>
  <si>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</si>
  <si>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</si>
  <si>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</si>
  <si>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</si>
  <si>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</si>
  <si>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</si>
  <si>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</si>
  <si>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</si>
  <si>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</si>
  <si>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</si>
  <si>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</si>
  <si>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</si>
  <si>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</si>
  <si>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</si>
  <si>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</si>
  <si>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</si>
  <si>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</si>
  <si>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</si>
  <si>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</si>
  <si>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</si>
  <si>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</si>
  <si>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</si>
  <si>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</si>
  <si>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</si>
  <si>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</si>
  <si>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</si>
  <si>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</si>
  <si>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</si>
  <si>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</si>
  <si>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</si>
  <si>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</si>
  <si>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</si>
  <si>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</si>
  <si>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</si>
  <si>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</si>
  <si>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</si>
  <si>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</si>
  <si>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</si>
  <si>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</si>
  <si>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</si>
  <si>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</si>
  <si>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</si>
  <si>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</si>
  <si>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</si>
  <si>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</si>
  <si>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</si>
  <si>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</si>
  <si>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</si>
  <si>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</si>
  <si>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</si>
  <si>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</si>
  <si>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</si>
  <si>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</si>
  <si>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</si>
  <si>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</si>
  <si>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</si>
  <si>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</si>
  <si>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</si>
  <si>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</si>
  <si>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</si>
  <si>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</si>
  <si>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</si>
  <si>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</si>
  <si>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</si>
  <si>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</si>
  <si>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</si>
  <si>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</si>
  <si>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</si>
  <si>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</si>
  <si>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</si>
  <si>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</si>
  <si>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</si>
  <si>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</si>
  <si>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</si>
  <si>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</si>
  <si>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</si>
  <si>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</si>
  <si>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</si>
  <si>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</si>
  <si>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</si>
  <si>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</si>
  <si>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</si>
  <si>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</si>
  <si>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</si>
  <si>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</si>
  <si>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</si>
  <si>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</si>
  <si>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</si>
  <si>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</si>
  <si>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</si>
  <si>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</si>
  <si>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</si>
  <si>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</si>
  <si>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</si>
  <si>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</si>
  <si>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</si>
  <si>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</si>
  <si>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</si>
  <si>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</si>
  <si>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</si>
  <si>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</si>
  <si>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</si>
  <si>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</si>
  <si>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</si>
  <si>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</si>
  <si>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</si>
  <si>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</si>
  <si>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</si>
  <si>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</si>
  <si>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</si>
  <si>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</si>
  <si>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</si>
  <si>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</si>
  <si>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</si>
  <si>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</si>
  <si>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</si>
  <si>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</si>
  <si>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</si>
  <si>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</si>
  <si>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</si>
  <si>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</si>
  <si>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</si>
  <si>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</si>
  <si>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</si>
  <si>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</si>
  <si>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</si>
  <si>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</si>
  <si>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</si>
  <si>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</si>
  <si>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</si>
  <si>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</si>
  <si>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</si>
  <si>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</si>
  <si>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</si>
  <si>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</si>
  <si>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</si>
  <si>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</si>
  <si>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</si>
  <si>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</si>
  <si>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</si>
  <si>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</si>
  <si>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</si>
  <si>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</si>
  <si>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</si>
  <si>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</si>
  <si>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</si>
  <si>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</si>
  <si>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</si>
  <si>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</si>
  <si>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</si>
  <si>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</si>
  <si>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</si>
  <si>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</si>
  <si>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</si>
  <si>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</si>
  <si>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</si>
  <si>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</si>
  <si>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</si>
  <si>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</si>
  <si>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</si>
  <si>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</si>
  <si>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</si>
  <si>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</si>
  <si>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</si>
  <si>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</si>
  <si>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</si>
  <si>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</si>
  <si>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</si>
  <si>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</si>
  <si>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</si>
  <si>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</si>
  <si>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</si>
  <si>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</si>
  <si>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</si>
  <si>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</si>
  <si>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</si>
  <si>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</si>
  <si>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</si>
  <si>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</si>
  <si>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</si>
  <si>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</si>
  <si>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</si>
  <si>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</si>
  <si>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</si>
  <si>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</si>
  <si>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</si>
  <si>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</si>
  <si>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</si>
  <si>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</si>
  <si>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</si>
  <si>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</si>
  <si>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</si>
  <si>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</si>
  <si>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</si>
  <si>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</si>
  <si>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</si>
  <si>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</si>
  <si>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</si>
  <si>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</si>
  <si>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</si>
  <si>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</si>
  <si>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</si>
  <si>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</si>
  <si>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</si>
  <si>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</si>
  <si>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</si>
  <si>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</si>
  <si>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</si>
  <si>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</si>
  <si>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</si>
  <si>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</si>
  <si>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</si>
  <si>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</si>
  <si>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</si>
  <si>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</si>
  <si>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</si>
  <si>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</si>
  <si>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</si>
  <si>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</si>
  <si>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</si>
  <si>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</si>
  <si>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</si>
  <si>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</si>
  <si>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</si>
  <si>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</si>
  <si>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</si>
  <si>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</si>
  <si>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</si>
  <si>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</si>
  <si>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</si>
  <si>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</si>
  <si>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</si>
  <si>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</si>
  <si>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</si>
  <si>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</si>
  <si>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</si>
  <si>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</si>
  <si>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</si>
  <si>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</si>
  <si>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</si>
  <si>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</si>
  <si>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</si>
  <si>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</si>
  <si>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</si>
  <si>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</si>
  <si>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</si>
  <si>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</si>
  <si>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</si>
  <si>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</si>
  <si>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</si>
  <si>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</si>
  <si>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</si>
  <si>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</si>
  <si>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</si>
  <si>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</si>
  <si>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</si>
  <si>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</si>
  <si>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</si>
  <si>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</si>
  <si>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</si>
  <si>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</si>
  <si>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</si>
  <si>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</si>
  <si>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</si>
  <si>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</si>
  <si>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</si>
  <si>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</si>
  <si>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</si>
  <si>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</si>
  <si>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</si>
  <si>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</si>
  <si>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</si>
  <si>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</si>
  <si>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</si>
  <si>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</si>
  <si>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</si>
  <si>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</si>
  <si>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</si>
  <si>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</si>
  <si>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</si>
  <si>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</si>
  <si>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</si>
  <si>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</si>
  <si>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</si>
  <si>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</si>
  <si>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</si>
  <si>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</si>
  <si>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</si>
  <si>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</si>
  <si>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</si>
  <si>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</si>
  <si>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</si>
  <si>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</si>
  <si>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</si>
  <si>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</si>
  <si>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</si>
  <si>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</si>
  <si>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</si>
  <si>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</si>
  <si>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</si>
  <si>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</si>
  <si>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</si>
  <si>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</si>
  <si>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</si>
  <si>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</si>
  <si>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</si>
  <si>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</si>
  <si>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</si>
  <si>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</si>
  <si>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</si>
  <si>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</si>
  <si>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</si>
  <si>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</si>
  <si>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</si>
  <si>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</si>
  <si>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</si>
  <si>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</si>
  <si>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</si>
  <si>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</si>
  <si>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</si>
  <si>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</si>
  <si>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</si>
  <si>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</si>
  <si>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</si>
  <si>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</si>
  <si>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</si>
  <si>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</si>
  <si>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</si>
  <si>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</si>
  <si>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</si>
  <si>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</si>
  <si>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</si>
  <si>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</si>
  <si>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</si>
  <si>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</si>
  <si>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</si>
  <si>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</si>
  <si>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</si>
  <si>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</si>
  <si>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</si>
  <si>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</si>
  <si>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</si>
  <si>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</si>
  <si>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</si>
  <si>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</si>
  <si>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</si>
  <si>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</si>
  <si>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</si>
  <si>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</si>
  <si>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</si>
  <si>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</si>
  <si>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</si>
  <si>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</si>
  <si>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</si>
  <si>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</si>
  <si>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</si>
  <si>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</si>
  <si>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</si>
  <si>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</si>
  <si>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</si>
  <si>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</si>
  <si>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</si>
  <si>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</si>
  <si>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</si>
  <si>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</si>
  <si>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</si>
  <si>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</si>
  <si>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</si>
  <si>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</si>
  <si>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</si>
  <si>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</si>
  <si>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</si>
  <si>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</si>
  <si>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</si>
  <si>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</si>
  <si>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</si>
  <si>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</si>
  <si>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</si>
  <si>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</si>
  <si>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</si>
  <si>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</si>
  <si>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</si>
  <si>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</si>
  <si>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</si>
  <si>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</si>
  <si>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</si>
  <si>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</si>
  <si>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</si>
  <si>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</si>
  <si>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</si>
  <si>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</si>
  <si>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</si>
  <si>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</si>
  <si>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</si>
  <si>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</si>
  <si>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</si>
  <si>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</si>
  <si>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</si>
  <si>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</si>
  <si>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</si>
  <si>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</si>
  <si>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</si>
  <si>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</si>
  <si>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</si>
  <si>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</si>
  <si>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</si>
  <si>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</si>
  <si>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</si>
  <si>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</si>
  <si>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</si>
  <si>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</si>
  <si>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</si>
  <si>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</si>
  <si>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</si>
  <si>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</si>
  <si>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</si>
  <si>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</si>
  <si>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</si>
  <si>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</si>
  <si>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</si>
  <si>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</si>
  <si>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</si>
  <si>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</si>
  <si>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</si>
  <si>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</si>
  <si>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</si>
  <si>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</si>
  <si>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</si>
  <si>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</si>
  <si>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</si>
  <si>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</si>
  <si>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</si>
  <si>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</si>
  <si>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</si>
  <si>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</si>
  <si>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</si>
  <si>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</si>
  <si>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</si>
  <si>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</si>
  <si>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</si>
  <si>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</si>
  <si>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</si>
  <si>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</si>
  <si>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</si>
  <si>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</si>
  <si>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</si>
  <si>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</si>
  <si>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</si>
  <si>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</si>
  <si>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</si>
  <si>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</si>
  <si>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</si>
  <si>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</si>
  <si>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</si>
  <si>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</si>
  <si>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</si>
  <si>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</si>
  <si>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</si>
  <si>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</si>
  <si>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</si>
  <si>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</si>
  <si>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</si>
  <si>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</si>
  <si>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</si>
  <si>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</si>
  <si>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</si>
  <si>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</si>
  <si>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</si>
  <si>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</si>
  <si>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</si>
  <si>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</si>
  <si>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</si>
  <si>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</si>
  <si>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</si>
  <si>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</si>
  <si>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</si>
  <si>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</si>
  <si>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</si>
  <si>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</si>
  <si>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</si>
  <si>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</si>
  <si>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</si>
  <si>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</si>
  <si>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</si>
  <si>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</si>
  <si>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</si>
  <si>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</si>
  <si>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</si>
  <si>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</si>
  <si>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</si>
  <si>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</si>
  <si>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</si>
  <si>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</si>
  <si>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</si>
  <si>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</si>
  <si>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</si>
  <si>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</si>
  <si>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</si>
  <si>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</si>
  <si>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</si>
  <si>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</si>
  <si>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</si>
  <si>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</si>
  <si>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</si>
  <si>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</si>
  <si>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</si>
  <si>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</si>
  <si>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</si>
  <si>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</si>
  <si>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</si>
  <si>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</si>
  <si>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</si>
  <si>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</si>
  <si>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</si>
  <si>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</si>
  <si>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</si>
  <si>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</si>
  <si>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</si>
  <si>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</si>
  <si>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</si>
  <si>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</si>
  <si>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</si>
  <si>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</si>
  <si>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</si>
  <si>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</si>
  <si>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</si>
  <si>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</si>
  <si>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</si>
  <si>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</si>
  <si>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</si>
  <si>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</si>
  <si>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</si>
  <si>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</si>
  <si>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</si>
  <si>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</si>
  <si>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</si>
  <si>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</si>
  <si>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</si>
  <si>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</si>
  <si>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</si>
  <si>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</si>
  <si>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</si>
  <si>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</si>
  <si>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</si>
  <si>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</si>
  <si>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</si>
  <si>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</si>
  <si>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</si>
  <si>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</si>
  <si>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</si>
  <si>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</si>
  <si>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</si>
  <si>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</si>
  <si>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</si>
  <si>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</si>
  <si>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</si>
  <si>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</si>
  <si>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</si>
  <si>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</si>
  <si>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</si>
  <si>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</si>
  <si>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</si>
  <si>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</si>
  <si>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</si>
  <si>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</si>
  <si>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</si>
  <si>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</si>
  <si>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</si>
  <si>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</si>
  <si>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</si>
  <si>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</si>
  <si>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</si>
  <si>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</si>
  <si>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</si>
  <si>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</si>
  <si>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</si>
  <si>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</si>
  <si>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</si>
  <si>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</si>
  <si>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</si>
  <si>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</si>
  <si>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</si>
  <si>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</si>
  <si>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</si>
  <si>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</si>
  <si>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</si>
  <si>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</si>
  <si>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</si>
  <si>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</si>
  <si>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</si>
  <si>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</si>
  <si>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</si>
  <si>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</si>
  <si>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</si>
  <si>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</si>
  <si>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</si>
  <si>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</si>
  <si>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</si>
  <si>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</si>
  <si>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</si>
  <si>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</si>
  <si>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</si>
  <si>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</si>
  <si>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</si>
  <si>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</si>
  <si>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</si>
  <si>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</si>
  <si>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</si>
  <si>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</si>
  <si>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</si>
  <si>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</si>
  <si>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</si>
  <si>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</si>
  <si>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</si>
  <si>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</si>
  <si>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</si>
  <si>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</si>
  <si>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</si>
  <si>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</si>
  <si>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</si>
  <si>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</si>
  <si>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</si>
  <si>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</si>
  <si>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</si>
  <si>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</si>
  <si>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</si>
  <si>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</si>
  <si>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</si>
  <si>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</si>
  <si>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</si>
  <si>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</si>
  <si>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</si>
  <si>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</si>
  <si>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</si>
  <si>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</si>
  <si>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</si>
  <si>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</si>
  <si>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</si>
  <si>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</si>
  <si>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</si>
  <si>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</si>
  <si>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</si>
  <si>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</si>
  <si>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</si>
  <si>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</si>
  <si>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</si>
  <si>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</si>
  <si>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</si>
  <si>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</si>
  <si>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</si>
  <si>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</si>
  <si>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</si>
  <si>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</si>
  <si>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</si>
  <si>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</si>
  <si>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</si>
  <si>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</si>
  <si>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</si>
  <si>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</si>
  <si>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</si>
  <si>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</si>
  <si>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</si>
  <si>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</si>
  <si>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</si>
  <si>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</si>
  <si>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</si>
  <si>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</si>
  <si>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</si>
  <si>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</si>
  <si>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</si>
  <si>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</si>
  <si>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</si>
  <si>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</si>
  <si>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</si>
  <si>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</si>
  <si>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</si>
  <si>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</si>
  <si>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</si>
  <si>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</si>
  <si>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</si>
  <si>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</si>
  <si>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</si>
  <si>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</si>
  <si>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</si>
  <si>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</si>
  <si>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</si>
  <si>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</si>
  <si>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</si>
  <si>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</si>
  <si>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</si>
  <si>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</si>
  <si>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</si>
  <si>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</si>
  <si>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</si>
  <si>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</si>
  <si>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</si>
  <si>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</si>
  <si>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</si>
  <si>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</si>
  <si>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</si>
  <si>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</si>
  <si>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</si>
  <si>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</si>
  <si>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</si>
  <si>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</si>
  <si>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</si>
  <si>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</si>
  <si>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</si>
  <si>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</si>
  <si>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</si>
  <si>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</si>
  <si>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</si>
  <si>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</si>
  <si>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</si>
  <si>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</si>
  <si>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</si>
  <si>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</si>
  <si>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</si>
  <si>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</si>
  <si>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</si>
  <si>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</si>
  <si>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</si>
  <si>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</si>
  <si>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</si>
  <si>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</si>
  <si>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</si>
  <si>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</si>
  <si>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</si>
  <si>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</si>
  <si>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</si>
  <si>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</si>
  <si>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</si>
  <si>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</si>
  <si>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</si>
  <si>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</si>
  <si>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</si>
  <si>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</si>
  <si>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</si>
  <si>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</si>
  <si>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</si>
  <si>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</si>
  <si>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</si>
  <si>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</si>
  <si>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</si>
  <si>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</si>
  <si>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</si>
  <si>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</si>
  <si>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</si>
  <si>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</si>
  <si>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</si>
  <si>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</si>
  <si>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</si>
  <si>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</si>
  <si>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</si>
  <si>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</si>
  <si>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</si>
  <si>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</si>
  <si>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</si>
  <si>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</si>
  <si>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</si>
  <si>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</si>
  <si>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</si>
  <si>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</si>
  <si>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</si>
  <si>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</si>
  <si>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</si>
  <si>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</si>
  <si>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</si>
  <si>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</si>
  <si>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</si>
  <si>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</si>
  <si>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</si>
  <si>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</si>
  <si>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</si>
  <si>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</si>
  <si>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</si>
  <si>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</si>
  <si>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</si>
  <si>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</si>
  <si>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</si>
  <si>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</si>
  <si>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</si>
  <si>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</si>
  <si>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</si>
  <si>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</si>
  <si>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</si>
  <si>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</si>
  <si>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</si>
  <si>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</si>
  <si>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</si>
  <si>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</si>
  <si>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</si>
  <si>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</si>
  <si>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</si>
  <si>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</si>
  <si>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</si>
  <si>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</si>
  <si>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</si>
  <si>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</si>
  <si>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</si>
  <si>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</si>
  <si>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</si>
  <si>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</si>
  <si>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</si>
  <si>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</si>
  <si>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</si>
  <si>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</si>
  <si>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</si>
  <si>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</si>
  <si>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</si>
  <si>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</si>
  <si>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</si>
  <si>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</si>
  <si>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</si>
  <si>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</si>
  <si>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</si>
  <si>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</si>
  <si>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</si>
  <si>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</si>
  <si>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</si>
  <si>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</si>
  <si>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</si>
  <si>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</si>
  <si>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</si>
  <si>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</si>
  <si>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</si>
  <si>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</si>
  <si>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</si>
  <si>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</si>
  <si>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</si>
  <si>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</si>
  <si>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</si>
  <si>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</si>
  <si>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</si>
  <si>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</si>
  <si>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</si>
  <si>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</si>
  <si>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</si>
  <si>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</si>
  <si>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</si>
  <si>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</si>
  <si>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</si>
  <si>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</si>
  <si>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</si>
  <si>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</si>
  <si>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</si>
  <si>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</si>
  <si>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</si>
  <si>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</si>
  <si>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</si>
  <si>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</si>
  <si>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</si>
  <si>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</si>
  <si>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</si>
  <si>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</si>
  <si>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</si>
  <si>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</si>
  <si>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</si>
  <si>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</si>
  <si>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</si>
  <si>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</si>
  <si>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</si>
  <si>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</si>
  <si>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</si>
  <si>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</si>
  <si>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</si>
  <si>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</si>
  <si>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</si>
  <si>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</si>
  <si>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</si>
  <si>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</si>
  <si>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</si>
  <si>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</si>
  <si>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</si>
  <si>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</si>
  <si>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</si>
  <si>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</si>
  <si>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</si>
  <si>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</si>
  <si>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</si>
  <si>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</si>
  <si>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</si>
  <si>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</si>
  <si>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</si>
  <si>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</si>
  <si>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</si>
  <si>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</si>
  <si>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</si>
  <si>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</si>
  <si>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</si>
  <si>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</si>
  <si>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</si>
  <si>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</si>
  <si>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</si>
  <si>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</si>
  <si>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</si>
  <si>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</si>
  <si>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</si>
  <si>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</si>
  <si>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</si>
  <si>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</si>
  <si>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</si>
  <si>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</si>
  <si>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</si>
  <si>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</si>
  <si>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</si>
  <si>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</si>
  <si>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</si>
  <si>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</si>
  <si>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</si>
  <si>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</si>
  <si>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</si>
  <si>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</si>
  <si>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</si>
  <si>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</si>
  <si>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</si>
  <si>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</si>
  <si>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</si>
  <si>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</si>
  <si>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</si>
  <si>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</si>
  <si>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</si>
  <si>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</si>
  <si>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</si>
  <si>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</si>
  <si>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</si>
  <si>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</si>
  <si>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</si>
  <si>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</si>
  <si>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</si>
  <si>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</si>
  <si>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</si>
  <si>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</si>
  <si>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</si>
  <si>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</si>
  <si>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</si>
  <si>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</si>
  <si>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</si>
  <si>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</si>
  <si>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</si>
  <si>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</si>
  <si>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</si>
  <si>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</si>
  <si>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</si>
  <si>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</si>
  <si>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</si>
  <si>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</si>
  <si>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</si>
  <si>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</si>
  <si>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</si>
  <si>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</si>
  <si>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</si>
  <si>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</si>
  <si>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</si>
  <si>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</si>
  <si>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</si>
  <si>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</si>
  <si>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</si>
  <si>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</si>
  <si>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</si>
  <si>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</si>
  <si>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</si>
  <si>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</si>
  <si>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</si>
  <si>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</si>
  <si>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</si>
  <si>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</si>
  <si>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</si>
  <si>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</si>
  <si>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</si>
  <si>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</si>
  <si>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</si>
  <si>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</si>
  <si>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</si>
  <si>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</si>
  <si>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</si>
  <si>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</si>
  <si>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</si>
  <si>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</si>
  <si>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</si>
  <si>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</si>
  <si>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</si>
  <si>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</si>
  <si>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</si>
  <si>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</si>
  <si>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</si>
  <si>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</si>
  <si>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</si>
  <si>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</si>
  <si>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</si>
  <si>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</si>
  <si>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</si>
  <si>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</si>
  <si>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</si>
  <si>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</si>
  <si>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</si>
  <si>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</si>
  <si>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</si>
  <si>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</si>
  <si>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</si>
  <si>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</si>
  <si>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</si>
  <si>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</si>
  <si>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</si>
  <si>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</si>
  <si>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</si>
  <si>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</si>
  <si>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</si>
  <si>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</si>
  <si>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</si>
  <si>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</si>
  <si>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</si>
  <si>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</si>
  <si>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</si>
  <si>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</si>
  <si>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</si>
  <si>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</si>
  <si>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</si>
  <si>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</si>
  <si>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</si>
  <si>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</si>
  <si>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</si>
  <si>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</si>
  <si>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</si>
  <si>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</si>
  <si>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</si>
  <si>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</si>
  <si>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</si>
  <si>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</si>
  <si>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</si>
  <si>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</si>
  <si>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</si>
  <si>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</si>
  <si>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</si>
  <si>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</si>
  <si>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</si>
  <si>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</si>
  <si>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</si>
  <si>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</si>
  <si>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</si>
  <si>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</si>
  <si>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</si>
  <si>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</si>
  <si>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</si>
  <si>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</si>
  <si>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</si>
  <si>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</si>
  <si>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</si>
  <si>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</si>
  <si>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</si>
  <si>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</si>
  <si>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</si>
  <si>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</si>
  <si>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</si>
  <si>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</si>
  <si>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</si>
  <si>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</si>
  <si>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</si>
  <si>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</si>
  <si>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</si>
  <si>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</si>
  <si>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</si>
  <si>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</si>
  <si>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</si>
  <si>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</si>
  <si>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</si>
  <si>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</si>
  <si>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</si>
  <si>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</si>
  <si>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</si>
  <si>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</si>
  <si>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</si>
  <si>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</si>
  <si>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</si>
  <si>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</si>
  <si>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</si>
  <si>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</si>
  <si>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</si>
  <si>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</si>
  <si>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</si>
  <si>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</si>
  <si>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</si>
  <si>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</si>
  <si>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</si>
  <si>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</si>
  <si>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</si>
  <si>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</si>
  <si>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</si>
  <si>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</si>
  <si>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</si>
  <si>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</si>
  <si>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</si>
  <si>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</si>
  <si>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</si>
  <si>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</si>
  <si>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</si>
  <si>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</si>
  <si>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</si>
  <si>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</si>
  <si>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</si>
  <si>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</si>
  <si>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</si>
  <si>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</si>
  <si>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</si>
  <si>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</si>
  <si>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</si>
  <si>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</si>
  <si>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</si>
  <si>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</si>
  <si>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</si>
  <si>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</si>
  <si>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</si>
  <si>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</si>
  <si>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</si>
  <si>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</si>
  <si>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</si>
  <si>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</si>
  <si>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</si>
  <si>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</si>
  <si>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</si>
  <si>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</si>
  <si>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</si>
  <si>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</si>
  <si>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</si>
  <si>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</si>
  <si>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</si>
  <si>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</si>
  <si>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</si>
  <si>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</si>
  <si>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</si>
  <si>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</si>
  <si>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</si>
  <si>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</si>
  <si>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</si>
  <si>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</si>
  <si>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</si>
  <si>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</si>
  <si>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</si>
  <si>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</si>
  <si>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</si>
  <si>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</si>
  <si>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</si>
  <si>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</si>
  <si>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</si>
  <si>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</si>
  <si>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</si>
  <si>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</si>
  <si>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</si>
  <si>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</si>
  <si>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</si>
  <si>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</si>
  <si>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</si>
  <si>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</si>
  <si>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</si>
  <si>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</si>
  <si>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</si>
  <si>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</si>
  <si>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</si>
  <si>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</si>
  <si>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</si>
  <si>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</si>
  <si>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</si>
  <si>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</si>
  <si>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</si>
  <si>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</si>
  <si>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</si>
  <si>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</si>
  <si>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</si>
  <si>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</si>
  <si>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</si>
  <si>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</si>
  <si>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</si>
  <si>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</si>
  <si>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</si>
  <si>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</si>
  <si>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</si>
  <si>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</si>
  <si>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</si>
  <si>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</si>
  <si>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</si>
  <si>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</si>
  <si>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</si>
  <si>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</si>
  <si>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</si>
  <si>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</si>
  <si>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</si>
  <si>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</si>
  <si>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</si>
  <si>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</si>
  <si>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</si>
  <si>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</si>
  <si>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</si>
  <si>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</si>
  <si>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</si>
  <si>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</si>
  <si>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</si>
  <si>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</si>
  <si>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</si>
  <si>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</si>
  <si>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</si>
  <si>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</si>
  <si>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</si>
  <si>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</si>
  <si>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</si>
  <si>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</si>
  <si>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</si>
  <si>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</si>
  <si>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</si>
  <si>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</si>
  <si>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</si>
  <si>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</si>
  <si>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</si>
  <si>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</si>
  <si>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</si>
  <si>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</si>
  <si>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</si>
  <si>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</si>
  <si>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</si>
  <si>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</si>
  <si>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</si>
  <si>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</si>
  <si>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</si>
  <si>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</si>
  <si>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</si>
  <si>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</si>
  <si>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</si>
  <si>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</si>
  <si>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</si>
  <si>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</si>
  <si>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</si>
  <si>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</si>
  <si>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</si>
  <si>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</si>
  <si>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</si>
  <si>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</si>
  <si>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</si>
  <si>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</si>
  <si>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</si>
  <si>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</si>
  <si>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</si>
  <si>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</si>
  <si>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</si>
  <si>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</si>
  <si>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</si>
  <si>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</si>
  <si>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</si>
  <si>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</si>
  <si>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</si>
  <si>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</si>
  <si>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</si>
  <si>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</si>
  <si>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</si>
  <si>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</si>
  <si>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</si>
  <si>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</si>
  <si>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</si>
  <si>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</si>
  <si>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</si>
  <si>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</si>
  <si>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</si>
  <si>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</si>
  <si>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</si>
  <si>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</si>
  <si>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</si>
  <si>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</si>
  <si>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</si>
  <si>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</si>
  <si>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</si>
  <si>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</si>
  <si>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</si>
  <si>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</si>
  <si>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</si>
  <si>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</si>
  <si>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</si>
  <si>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</si>
  <si>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</si>
  <si>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</si>
  <si>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</si>
  <si>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</si>
  <si>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</si>
  <si>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</si>
  <si>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</si>
  <si>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</si>
  <si>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</si>
  <si>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</si>
  <si>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</si>
  <si>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</si>
  <si>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</si>
  <si>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</si>
  <si>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</si>
  <si>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</si>
  <si>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</si>
  <si>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</si>
  <si>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</si>
  <si>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</si>
  <si>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</si>
  <si>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</si>
  <si>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</si>
  <si>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</si>
  <si>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</si>
  <si>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</si>
  <si>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</si>
  <si>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</si>
  <si>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</si>
  <si>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</si>
  <si>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</si>
  <si>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</si>
  <si>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</si>
  <si>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</si>
  <si>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</si>
  <si>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</si>
  <si>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</si>
  <si>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</si>
  <si>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</si>
  <si>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</si>
  <si>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</si>
  <si>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</si>
  <si>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</si>
  <si>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</si>
  <si>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</si>
  <si>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</si>
  <si>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</si>
  <si>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</si>
  <si>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</si>
  <si>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</si>
  <si>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</si>
  <si>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</si>
  <si>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</si>
  <si>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</si>
  <si>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</si>
  <si>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</si>
  <si>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</si>
  <si>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</si>
  <si>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</si>
  <si>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</si>
  <si>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</si>
  <si>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</si>
  <si>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</si>
  <si>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</si>
  <si>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</si>
  <si>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</si>
  <si>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</si>
  <si>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</si>
  <si>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</si>
  <si>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</si>
  <si>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</si>
  <si>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</si>
  <si>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</si>
  <si>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</si>
  <si>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</si>
  <si>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</si>
  <si>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</si>
  <si>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</si>
  <si>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</si>
  <si>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</si>
  <si>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</si>
  <si>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</si>
  <si>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</si>
  <si>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</si>
  <si>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</si>
  <si>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</si>
  <si>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</si>
  <si>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</si>
  <si>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</si>
  <si>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</si>
  <si>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</si>
  <si>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</si>
  <si>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</si>
  <si>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</si>
  <si>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</si>
  <si>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</si>
  <si>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</si>
  <si>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</si>
  <si>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</si>
  <si>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</si>
  <si>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</si>
  <si>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</si>
  <si>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</si>
  <si>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</si>
  <si>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</si>
  <si>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</si>
  <si>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</si>
  <si>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</si>
  <si>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</si>
  <si>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</si>
  <si>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</si>
  <si>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</si>
  <si>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</si>
  <si>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</si>
  <si>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</si>
  <si>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</si>
  <si>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</si>
  <si>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</si>
  <si>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</si>
  <si>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</si>
  <si>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</si>
  <si>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</si>
  <si>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</si>
  <si>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</si>
  <si>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</si>
  <si>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</si>
  <si>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</si>
  <si>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</si>
  <si>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</si>
  <si>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</si>
  <si>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</si>
  <si>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</si>
  <si>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</si>
  <si>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</si>
  <si>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</si>
  <si>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</si>
  <si>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</si>
  <si>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</si>
  <si>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</si>
  <si>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</si>
  <si>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</si>
  <si>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</si>
  <si>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</si>
  <si>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</si>
  <si>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</si>
  <si>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</si>
  <si>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</si>
  <si>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</si>
  <si>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</si>
  <si>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</si>
  <si>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</si>
  <si>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</si>
  <si>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</si>
  <si>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</si>
  <si>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</si>
  <si>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</si>
  <si>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</si>
  <si>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</si>
  <si>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</si>
  <si>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</si>
  <si>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</si>
  <si>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</si>
  <si>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</si>
  <si>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</si>
  <si>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</si>
  <si>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</si>
  <si>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</si>
  <si>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</si>
  <si>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</si>
  <si>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</si>
  <si>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</si>
  <si>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</si>
  <si>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</si>
  <si>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</si>
  <si>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</si>
  <si>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</si>
  <si>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</si>
  <si>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</si>
  <si>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</si>
  <si>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</si>
  <si>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</si>
  <si>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</si>
  <si>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</si>
  <si>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</si>
  <si>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</si>
  <si>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</si>
  <si>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</si>
  <si>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</si>
  <si>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</si>
  <si>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</si>
  <si>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</si>
  <si>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</si>
  <si>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</si>
  <si>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</si>
  <si>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</si>
  <si>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</si>
  <si>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</si>
  <si>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</si>
  <si>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</si>
  <si>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</si>
  <si>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</si>
  <si>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</si>
  <si>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</si>
  <si>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</si>
  <si>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</si>
  <si>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</si>
  <si>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</si>
  <si>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</si>
  <si>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</si>
  <si>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</si>
  <si>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</si>
  <si>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</si>
  <si>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</si>
  <si>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</si>
  <si>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</si>
  <si>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</si>
  <si>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</si>
  <si>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</si>
  <si>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</si>
  <si>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</si>
  <si>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</si>
  <si>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</si>
  <si>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</si>
  <si>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</si>
  <si>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</si>
  <si>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</si>
  <si>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</si>
  <si>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</si>
  <si>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</si>
  <si>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</si>
  <si>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</si>
  <si>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</si>
  <si>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</si>
  <si>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</si>
  <si>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</si>
  <si>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</si>
  <si>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</si>
  <si>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</si>
  <si>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</si>
  <si>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</si>
  <si>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</si>
  <si>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</si>
  <si>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</si>
  <si>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</si>
  <si>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</si>
  <si>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</si>
  <si>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</si>
  <si>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</si>
  <si>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</si>
  <si>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</si>
  <si>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</si>
  <si>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</si>
  <si>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</si>
  <si>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</si>
  <si>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</si>
  <si>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</si>
  <si>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</si>
  <si>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</si>
  <si>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</si>
  <si>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</si>
  <si>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</si>
  <si>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</si>
  <si>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</si>
  <si>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</si>
  <si>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</si>
  <si>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</si>
  <si>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</si>
  <si>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</si>
  <si>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</si>
  <si>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</si>
  <si>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</si>
  <si>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</si>
  <si>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</si>
  <si>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</si>
  <si>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</si>
  <si>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</si>
  <si>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</si>
  <si>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</si>
  <si>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</si>
  <si>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</si>
  <si>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</si>
  <si>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</si>
  <si>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</si>
  <si>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</si>
  <si>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</si>
  <si>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</si>
  <si>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</si>
  <si>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</si>
  <si>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</si>
  <si>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</si>
  <si>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</si>
  <si>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</si>
  <si>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</si>
  <si>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</si>
  <si>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</si>
  <si>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</si>
  <si>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</si>
  <si>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</si>
  <si>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</si>
  <si>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</si>
  <si>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</si>
  <si>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</si>
  <si>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</si>
  <si>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</si>
  <si>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</si>
  <si>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</si>
  <si>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</si>
  <si>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</si>
  <si>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</si>
  <si>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</si>
  <si>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</si>
  <si>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</si>
  <si>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</si>
  <si>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</si>
  <si>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</si>
  <si>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</si>
  <si>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</si>
  <si>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</si>
  <si>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</si>
  <si>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</si>
  <si>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</si>
  <si>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</si>
  <si>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</si>
  <si>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</si>
  <si>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</si>
  <si>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</si>
  <si>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</si>
  <si>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</si>
  <si>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</si>
  <si>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</si>
  <si>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</si>
  <si>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</si>
  <si>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</si>
  <si>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</si>
  <si>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</si>
  <si>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</si>
  <si>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</si>
  <si>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</si>
  <si>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</si>
  <si>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</si>
  <si>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</si>
  <si>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</si>
  <si>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</si>
  <si>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</si>
  <si>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</si>
  <si>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</si>
  <si>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</si>
  <si>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</si>
  <si>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</si>
  <si>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</si>
  <si>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</si>
  <si>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</si>
  <si>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</si>
  <si>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</si>
  <si>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</si>
  <si>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</si>
  <si>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</si>
  <si>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</si>
  <si>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</si>
  <si>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</si>
  <si>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</si>
  <si>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</si>
  <si>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</si>
  <si>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</si>
  <si>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</si>
  <si>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</si>
  <si>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</si>
  <si>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</si>
  <si>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</si>
  <si>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</si>
  <si>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</si>
  <si>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</si>
  <si>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</si>
  <si>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</si>
  <si>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</si>
  <si>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</si>
  <si>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</si>
  <si>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</si>
  <si>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</si>
  <si>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</si>
  <si>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</si>
  <si>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</si>
  <si>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</si>
  <si>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</si>
  <si>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</si>
  <si>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</si>
  <si>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</si>
  <si>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</si>
  <si>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</si>
  <si>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</si>
  <si>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</si>
  <si>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</si>
  <si>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</si>
  <si>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</si>
  <si>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</si>
  <si>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</si>
  <si>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</si>
  <si>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</si>
  <si>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</si>
  <si>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</si>
  <si>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</si>
  <si>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</si>
  <si>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</si>
  <si>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</si>
  <si>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</si>
  <si>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</si>
  <si>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</si>
  <si>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</si>
  <si>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</si>
  <si>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</si>
  <si>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</si>
  <si>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</si>
  <si>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</si>
  <si>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</si>
  <si>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</si>
  <si>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</si>
  <si>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</si>
  <si>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</si>
  <si>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</si>
  <si>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</si>
  <si>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</si>
  <si>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</si>
  <si>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</si>
  <si>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</si>
  <si>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</si>
  <si>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</si>
  <si>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</si>
  <si>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</si>
  <si>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</si>
  <si>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</si>
  <si>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</si>
  <si>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</si>
  <si>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</si>
  <si>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</si>
  <si>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</si>
  <si>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</si>
  <si>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</si>
  <si>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</si>
  <si>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</si>
  <si>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</si>
  <si>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</si>
  <si>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</si>
  <si>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</si>
  <si>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</si>
  <si>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</si>
  <si>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</si>
  <si>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</si>
  <si>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</si>
  <si>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</si>
  <si>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</si>
  <si>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</si>
  <si>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</si>
  <si>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</si>
  <si>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</si>
  <si>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</si>
  <si>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</si>
  <si>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</si>
  <si>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</si>
  <si>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</si>
  <si>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</si>
  <si>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</si>
  <si>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</si>
  <si>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</si>
  <si>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</si>
  <si>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</si>
  <si>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</si>
  <si>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</si>
  <si>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</si>
  <si>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</si>
  <si>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</si>
  <si>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</si>
  <si>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</si>
  <si>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</si>
  <si>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</si>
  <si>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</si>
  <si>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</si>
  <si>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</si>
  <si>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</si>
  <si>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</si>
  <si>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</si>
  <si>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</si>
  <si>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</si>
  <si>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</si>
  <si>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</si>
  <si>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</si>
  <si>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</si>
  <si>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</si>
  <si>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</si>
  <si>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</si>
  <si>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</si>
  <si>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</si>
  <si>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</si>
  <si>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</si>
  <si>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</si>
  <si>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</si>
  <si>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</si>
  <si>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</si>
  <si>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</si>
  <si>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</si>
  <si>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</si>
  <si>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</si>
  <si>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</si>
  <si>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</si>
  <si>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</si>
  <si>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</si>
  <si>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</si>
  <si>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</si>
  <si>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</si>
  <si>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</si>
  <si>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</si>
  <si>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</si>
  <si>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</si>
  <si>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</si>
  <si>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</si>
  <si>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</si>
  <si>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</si>
  <si>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</si>
  <si>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</si>
  <si>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</si>
  <si>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</si>
  <si>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</si>
  <si>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</si>
  <si>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</si>
  <si>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</si>
  <si>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</si>
  <si>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</si>
  <si>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</si>
  <si>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</si>
  <si>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</si>
  <si>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</si>
  <si>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</si>
  <si>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</si>
  <si>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</si>
  <si>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</si>
  <si>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</si>
  <si>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</si>
  <si>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</si>
  <si>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</si>
  <si>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</si>
  <si>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</si>
  <si>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</si>
  <si>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</si>
  <si>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</si>
  <si>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</si>
  <si>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</si>
  <si>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</si>
  <si>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</si>
  <si>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</si>
  <si>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</si>
  <si>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</si>
  <si>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</si>
  <si>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</si>
  <si>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</si>
  <si>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</si>
  <si>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</si>
  <si>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</si>
  <si>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</si>
  <si>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</si>
  <si>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</si>
  <si>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</si>
  <si>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</si>
  <si>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</si>
  <si>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</si>
  <si>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</si>
  <si>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</si>
  <si>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</si>
  <si>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</si>
  <si>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</si>
  <si>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</si>
  <si>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</si>
  <si>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</si>
  <si>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</si>
  <si>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</si>
  <si>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</si>
  <si>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</si>
  <si>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</si>
  <si>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</si>
  <si>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</si>
  <si>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</si>
  <si>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</si>
  <si>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</si>
  <si>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</si>
  <si>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</si>
  <si>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</si>
  <si>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</si>
  <si>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</si>
  <si>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</si>
  <si>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</si>
  <si>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</si>
  <si>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</si>
  <si>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</si>
  <si>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</si>
  <si>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</si>
  <si>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</si>
  <si>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</si>
  <si>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</si>
  <si>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</si>
  <si>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</si>
  <si>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</si>
  <si>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</si>
  <si>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</si>
  <si>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</si>
  <si>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</si>
  <si>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</si>
  <si>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</si>
  <si>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</si>
  <si>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</si>
  <si>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</si>
  <si>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</si>
  <si>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</si>
  <si>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</si>
  <si>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</si>
  <si>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</si>
  <si>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</si>
  <si>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</si>
  <si>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</si>
  <si>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</si>
  <si>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</si>
  <si>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</si>
  <si>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</si>
  <si>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</si>
  <si>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</si>
  <si>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</si>
  <si>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</si>
  <si>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</si>
  <si>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</si>
  <si>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</si>
  <si>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</si>
  <si>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</si>
  <si>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</si>
  <si>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</si>
  <si>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</si>
  <si>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</si>
  <si>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</si>
  <si>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</si>
  <si>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</si>
  <si>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</si>
  <si>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</si>
  <si>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</si>
  <si>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</si>
  <si>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</si>
  <si>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</si>
  <si>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</si>
  <si>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</si>
  <si>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</si>
  <si>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</si>
  <si>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</si>
  <si>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</si>
  <si>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</si>
  <si>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</si>
  <si>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</si>
  <si>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</si>
  <si>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</si>
  <si>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</si>
  <si>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</si>
  <si>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</si>
  <si>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</si>
  <si>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</si>
  <si>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</si>
  <si>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</si>
  <si>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</si>
  <si>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</si>
  <si>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</si>
  <si>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</si>
  <si>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</si>
  <si>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</si>
  <si>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</si>
  <si>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</si>
  <si>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</si>
  <si>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</si>
  <si>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</si>
  <si>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</si>
  <si>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</si>
  <si>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</si>
  <si>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</si>
  <si>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</si>
  <si>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</si>
  <si>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</si>
  <si>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</si>
  <si>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</si>
  <si>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</si>
  <si>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</si>
  <si>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</si>
  <si>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</si>
  <si>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</si>
  <si>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</si>
  <si>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</si>
  <si>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</si>
  <si>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</si>
  <si>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</si>
  <si>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</si>
  <si>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</si>
  <si>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</si>
  <si>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</si>
  <si>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</si>
  <si>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</si>
  <si>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</si>
  <si>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</si>
  <si>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</si>
  <si>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</si>
  <si>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</si>
  <si>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</si>
  <si>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</si>
  <si>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</si>
  <si>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</si>
  <si>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</si>
  <si>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</si>
  <si>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</si>
  <si>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</si>
  <si>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</si>
  <si>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</si>
  <si>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</si>
  <si>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</si>
  <si>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</si>
  <si>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</si>
  <si>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</si>
  <si>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</si>
  <si>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</si>
  <si>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</si>
  <si>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</si>
  <si>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</si>
  <si>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</si>
  <si>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</si>
  <si>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</si>
  <si>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</si>
  <si>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</si>
  <si>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</si>
  <si>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</si>
  <si>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</si>
  <si>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</si>
  <si>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</si>
  <si>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</si>
  <si>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</si>
  <si>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</si>
  <si>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</si>
  <si>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</si>
  <si>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</si>
  <si>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</si>
  <si>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</si>
  <si>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</si>
  <si>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</si>
  <si>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</si>
  <si>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</si>
  <si>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</si>
  <si>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</si>
  <si>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</si>
  <si>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</si>
  <si>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</si>
  <si>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</si>
  <si>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</si>
  <si>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</si>
  <si>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</si>
  <si>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</si>
  <si>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</si>
  <si>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</si>
  <si>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</si>
  <si>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</si>
  <si>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</si>
  <si>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</si>
  <si>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</si>
  <si>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</si>
  <si>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</si>
  <si>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</si>
  <si>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</si>
  <si>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</si>
  <si>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</si>
  <si>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</si>
  <si>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</si>
  <si>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</si>
  <si>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</si>
  <si>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</si>
  <si>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</si>
  <si>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</si>
  <si>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</si>
  <si>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</si>
  <si>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</si>
  <si>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</si>
  <si>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</si>
  <si>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</si>
  <si>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</si>
  <si>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</si>
  <si>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</si>
  <si>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</si>
  <si>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</si>
  <si>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</si>
  <si>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</si>
  <si>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</si>
  <si>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</si>
  <si>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</si>
  <si>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</si>
  <si>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</si>
  <si>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</si>
  <si>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</si>
  <si>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</si>
  <si>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</si>
  <si>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</si>
  <si>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</si>
  <si>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</si>
  <si>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</si>
  <si>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</si>
  <si>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</si>
  <si>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</si>
  <si>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</si>
  <si>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</si>
  <si>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</si>
  <si>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</si>
  <si>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</si>
  <si>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</si>
  <si>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</si>
  <si>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</si>
  <si>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</si>
  <si>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</si>
  <si>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</si>
  <si>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</si>
  <si>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</si>
  <si>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</si>
  <si>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</si>
  <si>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</si>
  <si>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</si>
  <si>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</si>
  <si>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</si>
  <si>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</si>
  <si>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</si>
  <si>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</si>
  <si>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</si>
  <si>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</si>
  <si>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</si>
  <si>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</si>
  <si>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</si>
  <si>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</si>
  <si>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</si>
  <si>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</si>
  <si>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</si>
  <si>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</si>
  <si>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</si>
  <si>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</si>
  <si>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</si>
  <si>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</si>
  <si>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</si>
  <si>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</si>
  <si>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</si>
  <si>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</si>
  <si>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</si>
  <si>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</si>
  <si>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</si>
  <si>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</si>
  <si>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</si>
  <si>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</si>
  <si>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</si>
  <si>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</si>
  <si>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</si>
  <si>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</si>
  <si>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</si>
  <si>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</si>
  <si>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</si>
  <si>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</si>
  <si>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</si>
  <si>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</si>
  <si>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</si>
  <si>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</si>
  <si>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</si>
  <si>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</si>
  <si>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</si>
  <si>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</si>
  <si>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</si>
  <si>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</si>
  <si>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</si>
  <si>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</si>
  <si>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</si>
  <si>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</si>
  <si>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</si>
  <si>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</si>
  <si>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</si>
  <si>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</si>
  <si>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</si>
  <si>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</si>
  <si>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</si>
  <si>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</si>
  <si>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</si>
  <si>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</si>
  <si>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</si>
  <si>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</si>
  <si>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</si>
  <si>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</si>
  <si>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</si>
  <si>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</si>
  <si>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</si>
  <si>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</si>
  <si>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</si>
  <si>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</si>
  <si>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</si>
  <si>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</si>
  <si>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</si>
  <si>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</si>
  <si>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</si>
  <si>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</si>
  <si>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</si>
  <si>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</si>
  <si>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</si>
  <si>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</si>
  <si>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</si>
  <si>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</si>
  <si>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</si>
  <si>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</si>
  <si>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</si>
  <si>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</si>
  <si>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</si>
  <si>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</si>
  <si>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</si>
  <si>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</si>
  <si>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</si>
  <si>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</si>
  <si>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</si>
  <si>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</si>
  <si>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</si>
  <si>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</si>
  <si>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</si>
  <si>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</si>
  <si>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</si>
  <si>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</si>
  <si>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</si>
  <si>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</si>
  <si>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</si>
  <si>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</si>
  <si>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</si>
  <si>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</si>
  <si>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</si>
  <si>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</si>
  <si>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</si>
  <si>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</si>
  <si>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</si>
  <si>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</si>
  <si>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</si>
  <si>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</si>
  <si>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</si>
  <si>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</si>
  <si>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</si>
  <si>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</si>
  <si>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</si>
  <si>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</si>
  <si>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</si>
  <si>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</si>
  <si>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</si>
  <si>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</si>
  <si>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</si>
  <si>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</si>
  <si>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</si>
  <si>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</si>
  <si>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</si>
  <si>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</si>
  <si>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</si>
  <si>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</si>
  <si>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</si>
  <si>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</si>
  <si>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</si>
  <si>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</si>
  <si>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</si>
  <si>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</si>
  <si>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</si>
  <si>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</si>
  <si>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</si>
  <si>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</si>
  <si>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</si>
  <si>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</si>
  <si>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</si>
  <si>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</si>
  <si>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</si>
  <si>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</si>
  <si>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</si>
  <si>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</si>
  <si>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</si>
  <si>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</si>
  <si>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</si>
  <si>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</si>
  <si>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</si>
  <si>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</si>
  <si>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</si>
  <si>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</si>
  <si>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</si>
  <si>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</si>
  <si>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</si>
  <si>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</si>
  <si>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</si>
  <si>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</si>
  <si>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</si>
  <si>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</si>
  <si>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</si>
  <si>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</si>
  <si>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</si>
  <si>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</si>
  <si>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</si>
  <si>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</si>
  <si>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</si>
  <si>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</si>
  <si>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</si>
  <si>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</si>
  <si>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</si>
  <si>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</si>
  <si>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</si>
  <si>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</si>
  <si>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</si>
  <si>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</si>
  <si>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</si>
  <si>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</si>
  <si>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</si>
  <si>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</si>
  <si>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</si>
  <si>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</si>
  <si>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</si>
  <si>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</si>
  <si>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</si>
  <si>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</si>
  <si>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</si>
  <si>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</si>
  <si>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</si>
  <si>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</si>
  <si>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</si>
  <si>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</si>
  <si>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</si>
  <si>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</si>
  <si>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</si>
  <si>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</si>
  <si>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</si>
  <si>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</si>
  <si>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</si>
  <si>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</si>
  <si>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</si>
  <si>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</si>
  <si>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</si>
  <si>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</si>
  <si>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</si>
  <si>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</si>
  <si>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</si>
  <si>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</si>
  <si>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</si>
  <si>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</si>
  <si>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</si>
  <si>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</si>
  <si>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</si>
  <si>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</si>
  <si>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</si>
  <si>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</si>
  <si>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</si>
  <si>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</si>
  <si>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</si>
  <si>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</si>
  <si>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</si>
  <si>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</si>
  <si>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</si>
  <si>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</si>
  <si>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</si>
  <si>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</si>
  <si>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</si>
  <si>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</si>
  <si>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</si>
  <si>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</si>
  <si>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</si>
  <si>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</si>
  <si>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</si>
  <si>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</si>
  <si>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</si>
  <si>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</si>
  <si>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</si>
  <si>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</si>
  <si>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</si>
  <si>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</si>
  <si>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</si>
  <si>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</si>
  <si>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</si>
  <si>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</si>
  <si>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</si>
  <si>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</si>
  <si>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</si>
  <si>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</si>
  <si>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</si>
  <si>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</si>
  <si>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</si>
  <si>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</si>
  <si>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</si>
  <si>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</si>
  <si>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</si>
  <si>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</si>
  <si>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</si>
  <si>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</si>
  <si>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</si>
  <si>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</si>
  <si>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</si>
  <si>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</si>
  <si>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</si>
  <si>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</si>
  <si>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</si>
  <si>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</si>
  <si>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</si>
  <si>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</si>
  <si>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</si>
  <si>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</si>
  <si>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</si>
  <si>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</si>
  <si>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</si>
  <si>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</si>
  <si>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</si>
  <si>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</si>
  <si>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</si>
  <si>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</si>
  <si>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</si>
  <si>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</si>
  <si>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</si>
  <si>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</si>
  <si>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</si>
  <si>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</si>
  <si>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</si>
  <si>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</si>
  <si>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</si>
  <si>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</si>
  <si>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</si>
  <si>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</si>
  <si>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</si>
  <si>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</si>
  <si>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</si>
  <si>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</si>
  <si>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</si>
  <si>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</si>
  <si>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</si>
  <si>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</si>
  <si>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</si>
  <si>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</si>
  <si>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</si>
  <si>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</si>
  <si>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</si>
  <si>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</si>
  <si>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</si>
  <si>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</si>
  <si>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</si>
  <si>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</si>
  <si>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</si>
  <si>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</si>
  <si>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</si>
  <si>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</si>
  <si>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</si>
  <si>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</si>
  <si>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</si>
  <si>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</si>
  <si>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</si>
  <si>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</si>
  <si>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</si>
  <si>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</si>
  <si>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</si>
  <si>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</si>
  <si>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</si>
  <si>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</si>
  <si>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</si>
  <si>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</si>
  <si>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</si>
  <si>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</si>
  <si>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</si>
  <si>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</si>
  <si>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</si>
  <si>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</si>
  <si>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</si>
  <si>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</si>
  <si>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</si>
  <si>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</si>
  <si>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</si>
  <si>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</si>
  <si>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</si>
  <si>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</si>
  <si>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</si>
  <si>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</si>
  <si>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</si>
  <si>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</si>
  <si>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</si>
  <si>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</si>
  <si>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</si>
  <si>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</si>
  <si>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</si>
  <si>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</si>
  <si>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</si>
  <si>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</si>
  <si>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</si>
  <si>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</si>
  <si>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</si>
  <si>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</si>
  <si>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</si>
  <si>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</si>
  <si>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</si>
  <si>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</si>
  <si>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</si>
  <si>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</si>
  <si>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</si>
  <si>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</si>
  <si>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</si>
  <si>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</si>
  <si>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</si>
  <si>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</si>
  <si>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</si>
  <si>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</si>
  <si>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</si>
  <si>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</si>
  <si>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</si>
  <si>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</si>
  <si>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</si>
  <si>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</si>
  <si>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</si>
  <si>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</si>
  <si>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</si>
  <si>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</si>
  <si>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</si>
  <si>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</si>
  <si>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</si>
  <si>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</si>
  <si>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</si>
  <si>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</si>
  <si>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</si>
  <si>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</si>
  <si>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</si>
  <si>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</si>
  <si>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</si>
  <si>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</si>
  <si>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</si>
  <si>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</si>
  <si>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</si>
  <si>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</si>
  <si>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</si>
  <si>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</si>
  <si>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</si>
  <si>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</si>
  <si>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</si>
  <si>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</si>
  <si>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</si>
  <si>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</si>
  <si>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</si>
  <si>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</si>
  <si>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</si>
  <si>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</si>
  <si>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</si>
  <si>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</si>
  <si>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</si>
  <si>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</si>
  <si>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</si>
  <si>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</si>
  <si>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</si>
  <si>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</si>
  <si>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</si>
  <si>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</si>
  <si>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</si>
  <si>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</si>
  <si>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</si>
  <si>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</si>
  <si>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</si>
  <si>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</si>
  <si>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</si>
  <si>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</si>
  <si>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</si>
  <si>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</si>
  <si>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</si>
  <si>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</si>
  <si>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</si>
  <si>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</si>
  <si>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</si>
  <si>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</si>
  <si>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</si>
  <si>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</si>
  <si>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</si>
  <si>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</si>
  <si>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</si>
  <si>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</si>
  <si>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</si>
  <si>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</si>
  <si>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</si>
  <si>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</si>
  <si>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</si>
  <si>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</si>
  <si>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</si>
  <si>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</si>
  <si>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</si>
  <si>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</si>
  <si>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</si>
  <si>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</si>
  <si>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</si>
  <si>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</si>
  <si>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</si>
  <si>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</si>
  <si>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</si>
  <si>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</si>
  <si>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</si>
  <si>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</si>
  <si>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</si>
  <si>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</si>
  <si>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</si>
  <si>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</si>
  <si>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</si>
  <si>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</si>
  <si>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</si>
  <si>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</si>
  <si>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</si>
  <si>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</si>
  <si>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</si>
  <si>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</si>
  <si>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</si>
  <si>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</si>
  <si>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</si>
  <si>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</si>
  <si>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</si>
  <si>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</si>
  <si>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</si>
  <si>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</si>
  <si>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</si>
  <si>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</si>
  <si>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</si>
  <si>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</si>
  <si>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</si>
  <si>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</si>
  <si>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</si>
  <si>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</si>
  <si>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</si>
  <si>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</si>
  <si>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</si>
  <si>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</si>
  <si>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</si>
  <si>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</si>
  <si>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</si>
  <si>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</si>
  <si>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</si>
  <si>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</si>
  <si>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</si>
  <si>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</si>
  <si>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</si>
  <si>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</si>
  <si>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</si>
  <si>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</si>
  <si>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</si>
  <si>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</si>
  <si>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</si>
  <si>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</si>
  <si>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</si>
  <si>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</si>
  <si>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</si>
  <si>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</si>
  <si>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</si>
  <si>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</si>
  <si>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</si>
  <si>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</si>
  <si>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</si>
  <si>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</si>
  <si>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</si>
  <si>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</si>
  <si>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</si>
  <si>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</si>
  <si>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</si>
  <si>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</si>
  <si>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</si>
  <si>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</si>
  <si>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</si>
  <si>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</si>
  <si>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</si>
  <si>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</si>
  <si>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</si>
  <si>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</si>
  <si>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</si>
  <si>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</si>
  <si>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</si>
  <si>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</si>
  <si>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</si>
  <si>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</si>
  <si>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</si>
  <si>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</si>
  <si>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</si>
  <si>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</si>
  <si>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</si>
  <si>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</si>
  <si>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</si>
  <si>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</si>
  <si>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</si>
  <si>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</si>
  <si>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</si>
  <si>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</si>
  <si>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</si>
  <si>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</si>
  <si>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</si>
  <si>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</si>
  <si>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</si>
  <si>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</si>
  <si>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</si>
  <si>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</si>
  <si>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</si>
  <si>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</si>
  <si>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</si>
  <si>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</si>
  <si>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</si>
  <si>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</si>
  <si>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</si>
  <si>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</si>
  <si>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</si>
  <si>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</si>
  <si>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</si>
  <si>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</si>
  <si>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</si>
  <si>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</si>
  <si>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</si>
  <si>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</si>
  <si>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</si>
  <si>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</si>
  <si>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</si>
  <si>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</si>
  <si>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</si>
  <si>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</si>
  <si>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</si>
  <si>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</si>
  <si>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</si>
  <si>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</si>
  <si>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</si>
  <si>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</si>
  <si>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</si>
  <si>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</si>
  <si>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</si>
  <si>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</si>
  <si>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</si>
  <si>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</si>
  <si>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</si>
  <si>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</si>
  <si>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</si>
  <si>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</si>
  <si>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</si>
  <si>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</si>
  <si>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</si>
  <si>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</si>
  <si>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</si>
  <si>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</si>
  <si>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</si>
  <si>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</si>
  <si>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</si>
  <si>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</si>
  <si>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</si>
  <si>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</si>
  <si>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</si>
  <si>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</si>
  <si>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</si>
  <si>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</si>
  <si>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</si>
  <si>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</si>
  <si>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</si>
  <si>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</si>
  <si>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</si>
  <si>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</si>
  <si>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</si>
  <si>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</si>
  <si>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</si>
  <si>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</si>
  <si>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</si>
  <si>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</si>
  <si>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</si>
  <si>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</si>
  <si>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</si>
  <si>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</si>
  <si>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</si>
  <si>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</si>
  <si>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</si>
  <si>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</si>
  <si>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</si>
  <si>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</si>
  <si>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</si>
  <si>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</si>
  <si>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</si>
  <si>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</si>
  <si>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</si>
  <si>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</si>
  <si>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</si>
  <si>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</si>
  <si>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</si>
  <si>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</si>
  <si>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</si>
  <si>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</si>
  <si>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</si>
  <si>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</si>
  <si>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</si>
  <si>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</si>
  <si>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</si>
  <si>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</si>
  <si>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</si>
  <si>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</si>
  <si>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</si>
  <si>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</si>
  <si>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</si>
  <si>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</si>
  <si>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</si>
  <si>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</si>
  <si>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</si>
  <si>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</si>
  <si>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</si>
  <si>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</si>
  <si>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</si>
  <si>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</si>
  <si>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</si>
  <si>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</si>
  <si>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</si>
  <si>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</si>
  <si>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</si>
  <si>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</si>
  <si>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</si>
  <si>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</si>
  <si>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</si>
  <si>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</si>
  <si>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</si>
  <si>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</si>
  <si>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</si>
  <si>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</si>
  <si>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</si>
  <si>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</si>
  <si>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</si>
  <si>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</si>
  <si>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</si>
  <si>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</si>
  <si>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</si>
  <si>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</si>
  <si>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</si>
  <si>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</si>
  <si>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</si>
  <si>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</si>
  <si>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</si>
  <si>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</si>
  <si>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</si>
  <si>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</si>
  <si>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</si>
  <si>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</si>
  <si>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</si>
  <si>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</si>
  <si>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</si>
  <si>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</si>
  <si>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</si>
  <si>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</si>
  <si>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</si>
  <si>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</si>
  <si>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</si>
  <si>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</si>
  <si>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</si>
  <si>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</si>
  <si>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</si>
  <si>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</si>
  <si>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</si>
  <si>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</si>
  <si>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</si>
  <si>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</si>
  <si>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</si>
  <si>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</si>
  <si>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</si>
  <si>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</si>
  <si>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</si>
  <si>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</si>
  <si>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</si>
  <si>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</si>
  <si>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</si>
  <si>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</si>
  <si>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</si>
  <si>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</si>
  <si>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</si>
  <si>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</si>
  <si>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</si>
  <si>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</si>
  <si>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</si>
  <si>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</si>
  <si>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</si>
  <si>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</si>
  <si>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</si>
  <si>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</si>
  <si>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</si>
  <si>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</si>
  <si>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</si>
  <si>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</si>
  <si>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</si>
  <si>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</si>
  <si>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</si>
  <si>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</si>
  <si>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</si>
  <si>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</si>
  <si>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</si>
  <si>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</si>
  <si>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</si>
  <si>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</si>
  <si>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</si>
  <si>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</si>
  <si>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</si>
  <si>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</si>
  <si>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</si>
  <si>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</si>
  <si>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</si>
  <si>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</si>
  <si>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</si>
  <si>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</si>
  <si>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</si>
  <si>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</si>
  <si>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</si>
  <si>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</si>
  <si>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</si>
  <si>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</si>
  <si>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</si>
  <si>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</si>
  <si>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</si>
  <si>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</si>
  <si>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</si>
  <si>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</si>
  <si>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</si>
  <si>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</si>
  <si>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</si>
  <si>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</si>
  <si>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</si>
  <si>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</si>
  <si>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</si>
  <si>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</si>
  <si>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</si>
  <si>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</si>
  <si>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</si>
  <si>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</si>
  <si>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</si>
  <si>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</si>
  <si>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</si>
  <si>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</si>
  <si>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</si>
  <si>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</si>
  <si>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</si>
  <si>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</si>
  <si>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</si>
  <si>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</si>
  <si>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</si>
  <si>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</si>
  <si>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</si>
  <si>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</si>
  <si>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</si>
  <si>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</si>
  <si>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</si>
  <si>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</si>
  <si>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</si>
  <si>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</si>
  <si>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</si>
  <si>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</si>
  <si>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</si>
  <si>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</si>
  <si>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</si>
  <si>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</si>
  <si>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</si>
  <si>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</si>
  <si>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</si>
  <si>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</si>
  <si>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</si>
  <si>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</si>
  <si>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</si>
  <si>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</si>
  <si>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</si>
  <si>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</si>
  <si>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</si>
  <si>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</si>
  <si>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</si>
  <si>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</si>
  <si>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</si>
  <si>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</si>
  <si>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</si>
  <si>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</si>
  <si>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</si>
  <si>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</si>
  <si>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</si>
  <si>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</si>
  <si>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</si>
  <si>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</si>
  <si>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</si>
  <si>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</si>
  <si>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</si>
  <si>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</si>
  <si>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</si>
  <si>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</si>
  <si>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</si>
  <si>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</si>
  <si>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</si>
  <si>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</si>
  <si>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</si>
  <si>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</si>
  <si>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</si>
  <si>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</si>
  <si>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</si>
  <si>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</si>
  <si>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</si>
  <si>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</si>
  <si>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</si>
  <si>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</si>
  <si>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</si>
  <si>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</si>
  <si>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</si>
  <si>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</si>
  <si>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</si>
  <si>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</si>
  <si>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</si>
  <si>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</si>
  <si>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</si>
  <si>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</si>
  <si>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</si>
  <si>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</si>
  <si>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</si>
  <si>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</si>
  <si>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</si>
  <si>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</si>
  <si>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</si>
  <si>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</si>
  <si>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</si>
  <si>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</si>
  <si>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</si>
  <si>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</si>
  <si>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</si>
  <si>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</si>
  <si>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</si>
  <si>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</si>
  <si>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</si>
  <si>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</si>
  <si>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</si>
  <si>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</si>
  <si>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</si>
  <si>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</si>
  <si>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</si>
  <si>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</si>
  <si>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</si>
  <si>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</si>
  <si>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</si>
  <si>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</si>
  <si>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</si>
  <si>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</si>
  <si>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</si>
  <si>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</si>
  <si>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</si>
  <si>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</si>
  <si>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</si>
  <si>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</si>
  <si>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</si>
  <si>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</si>
  <si>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</si>
  <si>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</si>
  <si>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</si>
  <si>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</si>
  <si>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</si>
  <si>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</si>
  <si>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</si>
  <si>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</si>
  <si>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</si>
  <si>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</si>
  <si>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</si>
  <si>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</si>
  <si>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</si>
  <si>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</si>
  <si>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</si>
  <si>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</si>
  <si>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</si>
  <si>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</si>
  <si>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</si>
  <si>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</si>
  <si>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</si>
  <si>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</si>
  <si>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</si>
  <si>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</si>
  <si>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</si>
  <si>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</si>
  <si>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</si>
  <si>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</si>
  <si>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</si>
  <si>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</si>
  <si>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</si>
  <si>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</si>
  <si>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</si>
  <si>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</si>
  <si>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</si>
  <si>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</si>
  <si>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</si>
  <si>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</si>
  <si>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</si>
  <si>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</si>
  <si>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</si>
  <si>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</si>
  <si>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</si>
  <si>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</si>
  <si>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</si>
  <si>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</si>
  <si>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</si>
  <si>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</si>
  <si>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</si>
  <si>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</si>
  <si>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</si>
  <si>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</si>
  <si>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</si>
  <si>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</si>
  <si>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</si>
  <si>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</si>
  <si>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</si>
  <si>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</si>
  <si>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</si>
  <si>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</si>
  <si>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</si>
  <si>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</si>
  <si>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</si>
  <si>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</si>
  <si>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</si>
  <si>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</si>
  <si>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</si>
  <si>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</si>
  <si>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</si>
  <si>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</si>
  <si>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</si>
  <si>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</si>
  <si>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</si>
  <si>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</si>
  <si>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</si>
  <si>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</si>
  <si>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</si>
  <si>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</si>
  <si>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</si>
  <si>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</si>
  <si>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</si>
  <si>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</si>
  <si>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</si>
  <si>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</si>
  <si>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</si>
  <si>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</si>
  <si>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</si>
  <si>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</si>
  <si>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</si>
  <si>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</si>
  <si>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</si>
  <si>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</si>
  <si>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</si>
  <si>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</si>
  <si>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</si>
  <si>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</si>
  <si>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</si>
  <si>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</si>
  <si>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</si>
  <si>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</si>
  <si>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</si>
  <si>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</si>
  <si>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</si>
  <si>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</si>
  <si>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</si>
  <si>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</si>
  <si>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</si>
  <si>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</si>
  <si>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</si>
  <si>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</si>
  <si>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</si>
  <si>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</si>
  <si>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</si>
  <si>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</si>
  <si>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</si>
  <si>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</si>
  <si>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</si>
  <si>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</si>
  <si>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</si>
  <si>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</si>
  <si>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</si>
  <si>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</si>
  <si>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</si>
  <si>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</si>
  <si>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</si>
  <si>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</si>
  <si>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</si>
  <si>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</si>
  <si>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</si>
  <si>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</si>
  <si>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</si>
  <si>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</si>
  <si>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</si>
  <si>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</si>
  <si>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</si>
  <si>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</si>
  <si>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</si>
  <si>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</si>
  <si>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</si>
  <si>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</si>
  <si>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</si>
  <si>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</si>
  <si>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</si>
  <si>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</si>
  <si>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</si>
  <si>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</si>
  <si>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</si>
  <si>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</si>
  <si>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</si>
  <si>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</si>
  <si>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</si>
  <si>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</si>
  <si>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</si>
  <si>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</si>
  <si>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</si>
  <si>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</si>
  <si>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</si>
  <si>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</si>
  <si>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</si>
  <si>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</si>
  <si>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</si>
  <si>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</si>
  <si>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</si>
  <si>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</si>
  <si>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</si>
  <si>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</si>
  <si>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</si>
  <si>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</si>
  <si>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</si>
  <si>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</si>
  <si>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</si>
  <si>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</si>
  <si>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</si>
  <si>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</si>
  <si>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</si>
  <si>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</si>
  <si>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</si>
  <si>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</si>
  <si>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</si>
  <si>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</si>
  <si>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</si>
  <si>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</si>
  <si>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</si>
  <si>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</si>
  <si>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</si>
  <si>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</si>
  <si>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</si>
  <si>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</si>
  <si>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</si>
  <si>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</si>
  <si>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</si>
  <si>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</si>
  <si>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</si>
  <si>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</si>
  <si>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</si>
  <si>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</si>
  <si>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</si>
  <si>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</si>
  <si>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</si>
  <si>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</si>
  <si>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</si>
  <si>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</si>
  <si>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</si>
  <si>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</si>
  <si>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</si>
  <si>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</si>
  <si>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</si>
  <si>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</si>
  <si>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</si>
  <si>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</si>
  <si>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</si>
  <si>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</si>
  <si>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</si>
  <si>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</si>
  <si>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</si>
  <si>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</si>
  <si>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</si>
  <si>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</si>
  <si>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</si>
  <si>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</si>
  <si>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</si>
  <si>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</si>
  <si>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</si>
  <si>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</si>
  <si>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</si>
  <si>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</si>
  <si>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</si>
  <si>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</si>
  <si>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</si>
  <si>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</si>
  <si>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</si>
  <si>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</si>
  <si>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</si>
  <si>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</si>
  <si>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</si>
  <si>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</si>
  <si>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</si>
  <si>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</si>
  <si>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</si>
  <si>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</si>
  <si>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</si>
  <si>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</si>
  <si>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</si>
  <si>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</si>
  <si>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</si>
  <si>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</si>
  <si>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</si>
  <si>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</si>
  <si>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</si>
  <si>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</si>
  <si>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</si>
  <si>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</si>
  <si>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</si>
  <si>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</si>
  <si>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</si>
  <si>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</si>
  <si>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</si>
  <si>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</si>
  <si>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</si>
  <si>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</si>
  <si>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</si>
  <si>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</si>
  <si>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</si>
  <si>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</si>
  <si>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</si>
  <si>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</si>
  <si>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</si>
  <si>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</si>
  <si>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</si>
  <si>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</si>
  <si>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</si>
  <si>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</si>
  <si>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</si>
  <si>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</si>
  <si>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</si>
  <si>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</si>
  <si>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</si>
  <si>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</si>
  <si>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</si>
  <si>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</si>
  <si>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</si>
  <si>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</si>
  <si>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</si>
  <si>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</si>
  <si>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</si>
  <si>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</si>
  <si>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</si>
  <si>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</si>
  <si>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</si>
  <si>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</si>
  <si>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</si>
  <si>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</si>
  <si>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</si>
  <si>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</si>
  <si>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</si>
  <si>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</si>
  <si>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</si>
  <si>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</si>
  <si>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</si>
  <si>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</si>
  <si>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</si>
  <si>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</si>
  <si>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</si>
  <si>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</si>
  <si>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</si>
  <si>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</si>
  <si>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</si>
  <si>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</si>
  <si>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</si>
  <si>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</si>
  <si>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</si>
  <si>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</si>
  <si>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</si>
  <si>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</si>
  <si>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</si>
  <si>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</si>
  <si>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</si>
  <si>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</si>
  <si>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</si>
  <si>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</si>
  <si>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</si>
  <si>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</si>
  <si>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</si>
  <si>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</si>
  <si>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</si>
  <si>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</si>
  <si>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</si>
  <si>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</si>
  <si>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</si>
  <si>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</si>
  <si>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</si>
  <si>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</si>
  <si>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</si>
  <si>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</si>
  <si>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</si>
  <si>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</si>
  <si>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</si>
  <si>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</si>
  <si>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</si>
  <si>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</si>
  <si>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</si>
  <si>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</si>
  <si>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</si>
  <si>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</si>
  <si>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</si>
  <si>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</si>
  <si>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</si>
  <si>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</si>
  <si>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</si>
  <si>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</si>
  <si>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</si>
  <si>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</si>
  <si>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</si>
  <si>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</si>
  <si>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</si>
  <si>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</si>
  <si>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</si>
  <si>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</si>
  <si>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</si>
  <si>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</si>
  <si>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</si>
  <si>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</si>
  <si>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</si>
  <si>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</si>
  <si>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</si>
  <si>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</si>
  <si>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</si>
  <si>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</si>
  <si>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</si>
  <si>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</si>
  <si>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</si>
  <si>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</si>
  <si>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</si>
  <si>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</si>
  <si>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</si>
  <si>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</si>
  <si>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</si>
  <si>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</si>
  <si>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</si>
  <si>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</si>
  <si>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</si>
  <si>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</si>
  <si>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</si>
  <si>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</si>
  <si>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</si>
  <si>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</si>
  <si>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</si>
  <si>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</si>
  <si>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</si>
  <si>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</si>
  <si>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</si>
  <si>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</si>
  <si>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</si>
  <si>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</si>
  <si>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</si>
  <si>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</si>
  <si>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</si>
  <si>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</si>
  <si>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</si>
  <si>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</si>
  <si>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</si>
  <si>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</si>
  <si>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</si>
  <si>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</si>
  <si>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</si>
  <si>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</si>
  <si>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</si>
  <si>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</si>
  <si>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</si>
  <si>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</si>
  <si>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</si>
  <si>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</si>
  <si>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</si>
  <si>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</si>
  <si>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</si>
  <si>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</si>
  <si>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</si>
  <si>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</si>
  <si>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</si>
  <si>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</si>
  <si>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</si>
  <si>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</si>
  <si>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</si>
  <si>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</si>
  <si>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</si>
  <si>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</si>
  <si>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</si>
  <si>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</si>
  <si>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</si>
  <si>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</si>
  <si>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</si>
  <si>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</si>
  <si>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</si>
  <si>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</si>
  <si>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</si>
  <si>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</si>
  <si>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</si>
  <si>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</si>
  <si>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</si>
  <si>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</si>
  <si>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</si>
  <si>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</si>
  <si>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</si>
  <si>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</si>
  <si>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</si>
  <si>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</si>
  <si>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</si>
  <si>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</si>
  <si>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</si>
  <si>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</si>
  <si>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</si>
  <si>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</si>
  <si>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</si>
  <si>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</si>
  <si>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</si>
  <si>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</si>
  <si>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</si>
  <si>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</si>
  <si>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</si>
  <si>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</si>
  <si>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</si>
  <si>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</si>
  <si>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</si>
  <si>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</si>
  <si>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</si>
  <si>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</si>
  <si>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</si>
  <si>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</si>
  <si>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</si>
  <si>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</si>
  <si>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</si>
  <si>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</si>
  <si>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</si>
  <si>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</si>
  <si>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</si>
  <si>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</si>
  <si>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</si>
  <si>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</si>
  <si>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</si>
  <si>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</si>
  <si>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</si>
  <si>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</si>
  <si>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</si>
  <si>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</si>
  <si>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</si>
  <si>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</si>
  <si>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</si>
  <si>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</si>
  <si>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</si>
  <si>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</si>
  <si>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</si>
  <si>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</si>
  <si>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</si>
  <si>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</si>
  <si>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</si>
  <si>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</si>
  <si>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</si>
  <si>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</si>
  <si>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</si>
  <si>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</si>
  <si>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</si>
  <si>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</si>
  <si>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</si>
  <si>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</si>
  <si>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</si>
  <si>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</si>
  <si>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</si>
  <si>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</si>
  <si>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</si>
  <si>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</si>
  <si>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</si>
  <si>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</si>
  <si>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</si>
  <si>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</si>
  <si>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</si>
  <si>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</si>
  <si>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</si>
  <si>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</si>
  <si>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</si>
  <si>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</si>
  <si>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</si>
  <si>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</si>
  <si>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</si>
  <si>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</si>
  <si>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</si>
  <si>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</si>
  <si>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</si>
  <si>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</si>
  <si>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</si>
  <si>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</si>
  <si>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</si>
  <si>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</si>
  <si>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</si>
  <si>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</si>
  <si>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</si>
  <si>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</si>
  <si>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</si>
  <si>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</si>
  <si>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</si>
  <si>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</si>
  <si>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</si>
  <si>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</si>
  <si>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</si>
  <si>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</si>
  <si>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</si>
  <si>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</si>
  <si>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</si>
  <si>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</si>
  <si>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</si>
  <si>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</si>
  <si>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</si>
  <si>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</si>
  <si>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</si>
  <si>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</si>
  <si>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</si>
  <si>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</si>
  <si>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</si>
  <si>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</si>
  <si>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</si>
  <si>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</si>
  <si>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</si>
  <si>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</si>
  <si>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</si>
  <si>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</si>
  <si>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</si>
  <si>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</si>
  <si>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</si>
  <si>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</si>
  <si>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</si>
  <si>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</si>
  <si>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</si>
  <si>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</si>
  <si>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</si>
  <si>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</si>
  <si>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</si>
  <si>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</si>
  <si>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</si>
  <si>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</si>
  <si>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</si>
  <si>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</si>
  <si>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</si>
  <si>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</si>
  <si>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</si>
  <si>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</si>
  <si>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</si>
  <si>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</si>
  <si>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</si>
  <si>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</si>
  <si>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</si>
  <si>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</si>
  <si>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</si>
  <si>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</si>
  <si>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</si>
  <si>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</si>
  <si>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</si>
  <si>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</si>
  <si>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</si>
  <si>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</si>
  <si>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</si>
  <si>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</si>
  <si>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</si>
  <si>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</si>
  <si>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</si>
  <si>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</si>
  <si>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</si>
  <si>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</si>
  <si>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</si>
  <si>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</si>
  <si>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</si>
  <si>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</si>
  <si>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</si>
  <si>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</si>
  <si>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</si>
  <si>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</si>
  <si>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</si>
  <si>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</si>
  <si>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</si>
  <si>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</si>
  <si>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</si>
  <si>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</si>
  <si>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</si>
  <si>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</si>
  <si>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</si>
  <si>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</si>
  <si>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</si>
  <si>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</si>
  <si>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</si>
  <si>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</si>
  <si>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</si>
  <si>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</si>
  <si>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</si>
  <si>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</si>
  <si>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</si>
  <si>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</si>
  <si>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</si>
  <si>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</si>
  <si>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</si>
  <si>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</si>
  <si>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</si>
  <si>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</si>
  <si>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</si>
  <si>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</si>
  <si>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</si>
  <si>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</si>
  <si>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</si>
  <si>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</si>
  <si>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</si>
  <si>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</si>
  <si>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</si>
  <si>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</si>
  <si>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</si>
  <si>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</si>
  <si>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</si>
  <si>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</si>
  <si>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</si>
  <si>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</si>
  <si>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</si>
  <si>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</si>
  <si>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</si>
  <si>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</si>
  <si>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</si>
  <si>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</si>
  <si>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</si>
  <si>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</si>
  <si>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</si>
  <si>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</si>
  <si>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</si>
  <si>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</si>
  <si>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</si>
  <si>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</si>
  <si>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</si>
  <si>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</si>
  <si>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</si>
  <si>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</si>
  <si>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</si>
  <si>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</si>
  <si>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</si>
  <si>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</si>
  <si>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</si>
  <si>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</si>
  <si>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</si>
  <si>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</si>
  <si>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</si>
  <si>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</si>
  <si>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</si>
  <si>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</si>
  <si>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</si>
  <si>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</si>
  <si>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</si>
  <si>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</si>
  <si>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</si>
  <si>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</si>
  <si>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</si>
  <si>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</si>
  <si>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</si>
  <si>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</si>
  <si>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</si>
  <si>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</si>
  <si>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</si>
  <si>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</si>
  <si>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</si>
  <si>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</si>
  <si>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</si>
  <si>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</si>
  <si>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</si>
  <si>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</si>
  <si>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</si>
  <si>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</si>
  <si>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</si>
  <si>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</si>
  <si>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</si>
  <si>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</si>
  <si>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</si>
  <si>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</si>
  <si>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</si>
  <si>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</si>
  <si>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</si>
  <si>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</si>
  <si>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</si>
  <si>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</si>
  <si>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</si>
  <si>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</si>
  <si>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</si>
  <si>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</si>
  <si>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</si>
  <si>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</si>
  <si>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</si>
  <si>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</si>
  <si>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</si>
  <si>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</si>
  <si>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</si>
  <si>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</si>
  <si>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</si>
  <si>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</si>
  <si>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</si>
  <si>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</si>
  <si>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</si>
  <si>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</si>
  <si>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</si>
  <si>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</si>
  <si>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</si>
  <si>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</si>
  <si>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</si>
  <si>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</si>
  <si>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</si>
  <si>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</si>
  <si>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</si>
  <si>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</si>
  <si>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</si>
  <si>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</si>
  <si>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</si>
  <si>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</si>
  <si>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</si>
  <si>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</si>
  <si>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</si>
  <si>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</si>
  <si>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</si>
  <si>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</si>
  <si>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</si>
  <si>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</si>
  <si>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</si>
  <si>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</si>
  <si>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</si>
  <si>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</si>
  <si>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</si>
  <si>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</si>
  <si>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</si>
  <si>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</si>
  <si>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</si>
  <si>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</si>
  <si>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</si>
  <si>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</si>
  <si>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</si>
  <si>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</si>
  <si>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</si>
  <si>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</si>
  <si>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</si>
  <si>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</si>
  <si>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</si>
  <si>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</si>
  <si>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</si>
  <si>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</si>
  <si>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</si>
  <si>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</si>
  <si>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</si>
  <si>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</si>
  <si>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</si>
  <si>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</si>
  <si>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</si>
  <si>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</si>
  <si>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</si>
  <si>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</si>
  <si>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</si>
  <si>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</si>
  <si>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</si>
  <si>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</si>
  <si>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</si>
  <si>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</si>
  <si>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</si>
  <si>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</si>
  <si>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</si>
  <si>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</si>
  <si>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</si>
  <si>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</si>
  <si>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</si>
  <si>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</si>
  <si>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</si>
  <si>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</si>
  <si>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</si>
  <si>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</si>
  <si>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</si>
  <si>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</si>
  <si>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</si>
  <si>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</si>
  <si>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</si>
  <si>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</si>
  <si>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</si>
  <si>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</si>
  <si>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</si>
  <si>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</si>
  <si>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</si>
  <si>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</si>
  <si>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</si>
  <si>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</si>
  <si>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</si>
  <si>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</si>
  <si>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</si>
  <si>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</si>
  <si>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</si>
  <si>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</si>
  <si>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</si>
  <si>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</si>
  <si>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</si>
  <si>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</si>
  <si>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</si>
  <si>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</si>
  <si>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</si>
  <si>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</si>
  <si>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</si>
  <si>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</si>
  <si>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</si>
  <si>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</si>
  <si>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</si>
  <si>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</si>
  <si>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</si>
  <si>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</si>
  <si>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</si>
  <si>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</si>
  <si>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</si>
  <si>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</si>
  <si>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</si>
  <si>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</si>
  <si>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</si>
  <si>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</si>
  <si>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</si>
  <si>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</si>
  <si>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</si>
  <si>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</si>
  <si>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</si>
  <si>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</si>
  <si>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</si>
  <si>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</si>
  <si>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</si>
  <si>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</si>
  <si>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</si>
  <si>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</si>
  <si>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</si>
  <si>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</si>
  <si>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</si>
  <si>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</si>
  <si>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</si>
  <si>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</si>
  <si>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</si>
  <si>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</si>
  <si>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</si>
  <si>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</si>
  <si>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</si>
  <si>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</si>
  <si>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</si>
  <si>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</si>
  <si>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</si>
  <si>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</si>
  <si>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</si>
  <si>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</si>
  <si>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</si>
  <si>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</si>
  <si>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</si>
  <si>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</si>
  <si>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</si>
  <si>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</si>
  <si>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</si>
  <si>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</si>
  <si>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</si>
  <si>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</si>
  <si>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</si>
  <si>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</si>
  <si>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</si>
  <si>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</si>
  <si>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</si>
  <si>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</si>
  <si>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</si>
  <si>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</si>
  <si>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</si>
  <si>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</si>
  <si>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</si>
  <si>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</si>
  <si>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</si>
  <si>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</si>
  <si>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</si>
  <si>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</si>
  <si>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</si>
  <si>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</si>
  <si>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</si>
  <si>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</si>
  <si>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</si>
  <si>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</si>
  <si>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</si>
  <si>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</si>
  <si>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</si>
  <si>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</si>
  <si>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</si>
  <si>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</si>
  <si>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</si>
  <si>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</si>
  <si>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</si>
  <si>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</si>
  <si>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</si>
  <si>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</si>
  <si>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</si>
  <si>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</si>
  <si>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</si>
  <si>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</si>
  <si>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</si>
  <si>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</si>
  <si>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</si>
  <si>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</si>
  <si>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</si>
  <si>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</si>
  <si>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</si>
  <si>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</si>
  <si>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</si>
  <si>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</si>
  <si>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</si>
  <si>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</si>
  <si>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</si>
  <si>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</si>
  <si>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</si>
  <si>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</si>
  <si>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</si>
  <si>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</si>
  <si>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</si>
  <si>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</si>
  <si>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</si>
  <si>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</si>
  <si>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</si>
  <si>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</si>
  <si>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</si>
  <si>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</si>
  <si>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</si>
  <si>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</si>
  <si>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</si>
  <si>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</si>
  <si>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</si>
  <si>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</si>
  <si>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</si>
  <si>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</si>
  <si>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</si>
  <si>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</si>
  <si>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</si>
  <si>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</si>
  <si>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</si>
  <si>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</si>
  <si>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</si>
  <si>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</si>
  <si>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</si>
  <si>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</si>
  <si>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</si>
  <si>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</si>
  <si>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</si>
  <si>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</si>
  <si>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</si>
  <si>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</si>
  <si>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</si>
  <si>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</si>
  <si>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</si>
  <si>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</si>
  <si>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</si>
  <si>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</si>
  <si>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</si>
  <si>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</si>
  <si>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</si>
  <si>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</si>
  <si>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</si>
  <si>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</si>
  <si>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</si>
  <si>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</si>
  <si>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</si>
  <si>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</si>
  <si>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</si>
  <si>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</si>
  <si>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</si>
  <si>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</si>
  <si>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</si>
  <si>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</si>
  <si>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</si>
  <si>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</si>
  <si>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</si>
  <si>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</si>
  <si>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</si>
  <si>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</si>
  <si>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</si>
  <si>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</si>
  <si>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</si>
  <si>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</si>
  <si>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</si>
  <si>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</si>
  <si>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</si>
  <si>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</si>
  <si>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</si>
  <si>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</si>
  <si>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</si>
  <si>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</si>
  <si>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</si>
  <si>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</si>
  <si>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</si>
  <si>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</si>
  <si>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</si>
  <si>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</si>
  <si>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</si>
  <si>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</si>
  <si>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</si>
  <si>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</si>
  <si>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</si>
  <si>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</si>
  <si>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</si>
  <si>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</si>
  <si>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</si>
  <si>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</si>
  <si>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</si>
  <si>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</si>
  <si>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</si>
  <si>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</si>
  <si>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</si>
  <si>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</si>
  <si>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</si>
  <si>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</si>
  <si>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</si>
  <si>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</si>
  <si>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</si>
  <si>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</si>
  <si>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</si>
  <si>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</si>
  <si>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</si>
  <si>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</si>
  <si>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</si>
  <si>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</si>
  <si>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</si>
  <si>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</si>
  <si>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</si>
  <si>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</si>
  <si>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</si>
  <si>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</si>
  <si>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</si>
  <si>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</si>
  <si>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</si>
  <si>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</si>
  <si>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</si>
  <si>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</si>
  <si>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</si>
  <si>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</si>
  <si>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</si>
  <si>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</si>
  <si>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</si>
  <si>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</si>
  <si>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</si>
  <si>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</si>
  <si>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</si>
  <si>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</si>
  <si>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</si>
  <si>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</si>
  <si>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</si>
  <si>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</si>
  <si>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</si>
  <si>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</si>
  <si>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</si>
  <si>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</si>
  <si>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</si>
  <si>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</si>
  <si>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</si>
  <si>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</si>
  <si>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</si>
  <si>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</si>
  <si>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</si>
  <si>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</si>
  <si>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</si>
  <si>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</si>
  <si>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</si>
  <si>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</si>
  <si>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</si>
  <si>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</si>
  <si>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</si>
  <si>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</si>
  <si>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</si>
  <si>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</si>
  <si>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</si>
  <si>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</si>
  <si>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</si>
  <si>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</si>
  <si>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</si>
  <si>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</si>
  <si>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</si>
  <si>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</si>
  <si>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</si>
  <si>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</si>
  <si>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</si>
  <si>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</si>
  <si>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</si>
  <si>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</si>
  <si>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</si>
  <si>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</si>
  <si>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</si>
  <si>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</si>
  <si>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</si>
  <si>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</si>
  <si>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</si>
  <si>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</si>
  <si>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</si>
  <si>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</si>
  <si>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</si>
  <si>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</si>
  <si>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</si>
  <si>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</si>
  <si>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</si>
  <si>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</si>
  <si>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</si>
  <si>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</si>
  <si>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</si>
  <si>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</si>
  <si>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</si>
  <si>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</si>
  <si>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</si>
  <si>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</si>
  <si>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</si>
  <si>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</si>
  <si>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</si>
  <si>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</si>
  <si>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</si>
  <si>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</si>
  <si>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</si>
  <si>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</si>
  <si>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</si>
  <si>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</si>
  <si>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</si>
  <si>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</si>
  <si>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</si>
  <si>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</si>
  <si>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</si>
  <si>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</si>
  <si>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</si>
  <si>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</si>
  <si>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</si>
  <si>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</si>
  <si>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</si>
  <si>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</si>
  <si>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</si>
  <si>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</si>
  <si>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</si>
  <si>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</si>
  <si>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</si>
  <si>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</si>
  <si>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</si>
  <si>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</si>
  <si>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</si>
  <si>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</si>
  <si>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</si>
  <si>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</si>
  <si>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</si>
  <si>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</si>
  <si>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</si>
  <si>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</si>
  <si>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</si>
  <si>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</si>
  <si>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</si>
  <si>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</si>
  <si>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</si>
  <si>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</si>
  <si>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</si>
  <si>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</si>
  <si>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</si>
  <si>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</si>
  <si>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</si>
  <si>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</si>
  <si>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</si>
  <si>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</si>
  <si>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</si>
  <si>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</si>
  <si>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</si>
  <si>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</si>
  <si>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</si>
  <si>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</si>
  <si>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</si>
  <si>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</si>
  <si>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</si>
  <si>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</si>
  <si>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</si>
  <si>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</si>
  <si>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</si>
  <si>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</si>
  <si>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</si>
  <si>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</si>
  <si>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</si>
  <si>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</si>
  <si>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</si>
  <si>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</si>
  <si>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</si>
  <si>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</si>
  <si>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</si>
  <si>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</si>
  <si>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</si>
  <si>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</si>
  <si>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</si>
  <si>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</si>
  <si>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</si>
  <si>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</si>
  <si>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</si>
  <si>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</si>
  <si>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</si>
  <si>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</si>
  <si>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</si>
  <si>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</si>
  <si>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</si>
  <si>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</si>
  <si>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</si>
  <si>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</si>
  <si>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</si>
  <si>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</si>
  <si>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</si>
  <si>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</si>
  <si>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</si>
  <si>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</si>
  <si>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</si>
  <si>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</si>
  <si>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</si>
  <si>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</si>
  <si>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</si>
  <si>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</si>
  <si>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</si>
  <si>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</si>
  <si>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</si>
  <si>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</si>
  <si>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</si>
  <si>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</si>
  <si>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</si>
  <si>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</si>
  <si>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</si>
  <si>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</si>
  <si>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</si>
  <si>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</si>
  <si>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</si>
  <si>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</si>
  <si>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</si>
  <si>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</si>
  <si>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</si>
  <si>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</si>
  <si>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</si>
  <si>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</si>
  <si>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</si>
  <si>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</si>
  <si>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</si>
  <si>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</si>
  <si>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</si>
  <si>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</si>
  <si>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</si>
  <si>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</si>
  <si>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</si>
  <si>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</si>
  <si>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</si>
  <si>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</si>
  <si>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</si>
  <si>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</si>
  <si>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</si>
  <si>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</si>
  <si>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</si>
  <si>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</si>
  <si>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</si>
  <si>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</si>
  <si>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</si>
  <si>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</si>
  <si>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</si>
  <si>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</si>
  <si>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</si>
  <si>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</si>
  <si>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</si>
  <si>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</si>
  <si>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</si>
  <si>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</si>
  <si>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</si>
  <si>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</si>
  <si>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</si>
  <si>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</si>
  <si>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</si>
  <si>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</si>
  <si>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</si>
  <si>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</si>
  <si>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</si>
  <si>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</si>
  <si>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</si>
  <si>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</si>
  <si>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</si>
  <si>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</si>
  <si>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</si>
  <si>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</si>
  <si>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</si>
  <si>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</si>
  <si>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</si>
  <si>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</si>
  <si>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</si>
  <si>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</si>
  <si>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</si>
  <si>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</si>
  <si>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</si>
  <si>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</si>
  <si>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</si>
  <si>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</si>
  <si>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</si>
  <si>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</si>
  <si>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</si>
  <si>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</si>
  <si>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</si>
  <si>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</si>
  <si>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</si>
  <si>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</si>
  <si>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</si>
  <si>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</si>
  <si>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</si>
  <si>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</si>
  <si>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</si>
  <si>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</si>
  <si>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</si>
  <si>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</si>
  <si>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</si>
  <si>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</si>
  <si>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</si>
  <si>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</si>
  <si>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</si>
  <si>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</si>
  <si>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</si>
  <si>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</si>
  <si>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</si>
  <si>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</si>
  <si>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</si>
  <si>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</si>
  <si>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</si>
  <si>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</si>
  <si>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</si>
  <si>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</si>
  <si>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</si>
  <si>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</si>
  <si>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</si>
  <si>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</si>
  <si>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</si>
  <si>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</si>
  <si>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</si>
  <si>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</si>
  <si>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</si>
  <si>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</si>
  <si>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</si>
  <si>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</si>
  <si>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</si>
  <si>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</si>
  <si>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</si>
  <si>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</si>
  <si>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</si>
  <si>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</si>
  <si>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</si>
  <si>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</si>
  <si>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</si>
  <si>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</si>
  <si>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</si>
  <si>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</si>
  <si>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</si>
  <si>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</si>
  <si>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</si>
  <si>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</si>
  <si>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</si>
  <si>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</si>
  <si>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</si>
  <si>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</si>
  <si>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</si>
  <si>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</si>
  <si>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</si>
  <si>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</si>
  <si>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</si>
  <si>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</si>
  <si>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</si>
  <si>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</si>
  <si>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</si>
  <si>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</si>
  <si>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</si>
  <si>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</si>
  <si>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</si>
  <si>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</si>
  <si>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</si>
  <si>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</si>
  <si>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</si>
  <si>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</si>
  <si>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</si>
  <si>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</si>
  <si>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</si>
  <si>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</si>
  <si>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</si>
  <si>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</si>
  <si>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</si>
  <si>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</si>
  <si>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</si>
  <si>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</si>
  <si>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</si>
  <si>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</si>
  <si>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</si>
  <si>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</si>
  <si>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</si>
  <si>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</si>
  <si>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</si>
  <si>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</si>
  <si>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</si>
  <si>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</si>
  <si>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</si>
  <si>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</si>
  <si>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</si>
  <si>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</si>
  <si>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</si>
  <si>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</si>
  <si>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</si>
  <si>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</si>
  <si>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</si>
  <si>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</si>
  <si>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</si>
  <si>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</si>
  <si>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</si>
  <si>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</si>
  <si>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</si>
  <si>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</si>
  <si>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</si>
  <si>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</si>
  <si>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</si>
  <si>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</si>
  <si>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</si>
  <si>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</si>
  <si>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</si>
  <si>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</si>
  <si>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</si>
  <si>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</si>
  <si>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</si>
  <si>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</si>
  <si>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</si>
  <si>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</si>
  <si>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</si>
  <si>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</si>
  <si>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</si>
  <si>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</si>
  <si>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</si>
  <si>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</si>
  <si>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</si>
  <si>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</si>
  <si>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</si>
  <si>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</si>
  <si>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</si>
  <si>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</si>
  <si>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</si>
  <si>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</si>
  <si>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</si>
  <si>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</si>
  <si>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</si>
  <si>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</si>
  <si>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</si>
  <si>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</si>
  <si>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</si>
  <si>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</si>
  <si>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</si>
  <si>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</si>
  <si>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</si>
  <si>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</si>
  <si>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</si>
  <si>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</si>
  <si>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</si>
  <si>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</si>
  <si>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</si>
  <si>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</si>
  <si>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</si>
  <si>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</si>
  <si>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</si>
  <si>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</si>
  <si>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</si>
  <si>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</si>
  <si>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</si>
  <si>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</si>
  <si>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</si>
  <si>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</si>
  <si>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</si>
  <si>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</si>
  <si>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</si>
  <si>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</si>
  <si>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</si>
  <si>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</si>
  <si>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</si>
  <si>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</si>
  <si>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</si>
  <si>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</si>
  <si>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</si>
  <si>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</si>
  <si>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</si>
  <si>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</si>
  <si>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</si>
  <si>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</si>
  <si>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</si>
  <si>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</si>
  <si>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</si>
  <si>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</si>
  <si>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</si>
  <si>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</si>
  <si>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</si>
  <si>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</si>
  <si>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</si>
  <si>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</si>
  <si>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</si>
  <si>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</si>
  <si>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</si>
  <si>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</si>
  <si>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</si>
  <si>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</si>
  <si>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</si>
  <si>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</si>
  <si>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</si>
  <si>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</si>
  <si>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</si>
  <si>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</si>
  <si>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</si>
  <si>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</si>
  <si>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</si>
  <si>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</si>
  <si>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</si>
  <si>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</si>
  <si>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</si>
  <si>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</si>
  <si>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</si>
  <si>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</si>
  <si>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</si>
  <si>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</si>
  <si>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</si>
  <si>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</si>
  <si>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</si>
  <si>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</si>
  <si>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</si>
  <si>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</si>
  <si>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</si>
  <si>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</si>
  <si>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</si>
  <si>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</si>
  <si>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</si>
  <si>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</si>
  <si>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</si>
  <si>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</si>
  <si>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</si>
  <si>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</si>
  <si>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</si>
  <si>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</si>
  <si>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</si>
  <si>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</si>
  <si>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</si>
  <si>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</si>
  <si>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</si>
  <si>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</si>
  <si>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</si>
  <si>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</si>
  <si>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</si>
  <si>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</si>
  <si>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</si>
  <si>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</si>
  <si>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</si>
  <si>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</si>
  <si>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</si>
  <si>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</si>
  <si>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</si>
  <si>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</si>
  <si>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</si>
  <si>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</si>
  <si>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</si>
  <si>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</si>
  <si>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</si>
  <si>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</si>
  <si>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</si>
  <si>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</si>
  <si>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</si>
  <si>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</si>
  <si>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</si>
  <si>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</si>
  <si>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</si>
  <si>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</si>
  <si>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</si>
  <si>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</si>
  <si>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</si>
  <si>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</si>
  <si>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</si>
  <si>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</si>
  <si>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</si>
  <si>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</si>
  <si>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</si>
  <si>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</si>
  <si>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</si>
  <si>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</si>
  <si>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</si>
  <si>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</si>
  <si>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</si>
  <si>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</si>
  <si>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</si>
  <si>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</si>
  <si>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</si>
  <si>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</si>
  <si>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</si>
  <si>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</si>
  <si>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</si>
  <si>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</si>
  <si>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</si>
  <si>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</si>
  <si>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</si>
  <si>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</si>
  <si>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</si>
  <si>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</si>
  <si>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</si>
  <si>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</si>
  <si>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</si>
  <si>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</si>
  <si>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</si>
  <si>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</si>
  <si>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</si>
  <si>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</si>
  <si>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</si>
  <si>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</si>
  <si>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</si>
  <si>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</si>
  <si>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</si>
  <si>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</si>
  <si>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</si>
  <si>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</si>
  <si>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</si>
  <si>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</si>
  <si>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</si>
  <si>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</si>
  <si>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</si>
  <si>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</si>
  <si>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</si>
  <si>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</si>
  <si>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</si>
  <si>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</si>
  <si>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</si>
  <si>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</si>
  <si>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</si>
  <si>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</si>
  <si>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</si>
  <si>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</si>
  <si>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</si>
  <si>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</si>
  <si>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</si>
  <si>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</si>
  <si>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</si>
  <si>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</si>
  <si>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</si>
  <si>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</si>
  <si>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</si>
  <si>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</si>
  <si>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</si>
  <si>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</si>
  <si>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</si>
  <si>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</si>
  <si>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</si>
  <si>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</si>
  <si>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</si>
  <si>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</si>
  <si>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</si>
  <si>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</si>
  <si>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</si>
  <si>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</si>
  <si>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</si>
  <si>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</si>
  <si>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</si>
  <si>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</si>
  <si>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</si>
  <si>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</si>
  <si>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</si>
  <si>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</si>
  <si>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</si>
  <si>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</si>
  <si>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</si>
  <si>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</si>
  <si>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</si>
  <si>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</si>
  <si>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</si>
  <si>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</si>
  <si>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</si>
  <si>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</si>
  <si>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</si>
  <si>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</si>
  <si>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</si>
  <si>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</si>
  <si>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</si>
  <si>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</si>
  <si>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</si>
  <si>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</si>
  <si>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</si>
  <si>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</si>
  <si>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</si>
  <si>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</si>
  <si>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</si>
  <si>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</si>
  <si>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</si>
  <si>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</si>
  <si>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</si>
  <si>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</si>
  <si>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</si>
  <si>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</si>
  <si>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</si>
  <si>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</si>
  <si>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</si>
  <si>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</si>
  <si>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</si>
  <si>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</si>
  <si>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</si>
  <si>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</si>
  <si>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</si>
  <si>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</si>
  <si>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</si>
  <si>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</si>
  <si>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</si>
  <si>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</si>
  <si>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</si>
  <si>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</si>
  <si>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</si>
  <si>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</si>
  <si>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</si>
  <si>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</si>
  <si>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</si>
  <si>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</si>
  <si>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</si>
  <si>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</si>
  <si>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</si>
  <si>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</si>
  <si>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</si>
  <si>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</si>
  <si>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</si>
  <si>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</si>
  <si>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</si>
  <si>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</si>
  <si>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</si>
  <si>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</si>
  <si>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</si>
  <si>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</si>
  <si>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</si>
  <si>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</si>
  <si>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</si>
  <si>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</si>
  <si>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</si>
  <si>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</si>
  <si>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</si>
  <si>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</si>
  <si>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</si>
  <si>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</si>
  <si>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</si>
  <si>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</si>
  <si>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</si>
  <si>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</si>
  <si>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</si>
  <si>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</si>
  <si>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</si>
  <si>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</si>
  <si>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</si>
  <si>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</si>
  <si>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</si>
  <si>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</si>
  <si>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</si>
  <si>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</si>
  <si>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</si>
  <si>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</si>
  <si>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</si>
  <si>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</si>
  <si>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</si>
  <si>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</si>
  <si>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</si>
  <si>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</si>
  <si>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</si>
  <si>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</si>
  <si>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</si>
  <si>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</si>
  <si>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</si>
  <si>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</si>
  <si>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</si>
  <si>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</si>
  <si>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</si>
  <si>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</si>
  <si>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</si>
  <si>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</si>
  <si>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</si>
  <si>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</si>
  <si>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</si>
  <si>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</si>
  <si>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</si>
  <si>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</si>
  <si>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</si>
  <si>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</si>
  <si>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</si>
  <si>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</si>
  <si>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</si>
  <si>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</si>
  <si>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</si>
  <si>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</si>
  <si>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</si>
  <si>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</si>
  <si>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</si>
  <si>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</si>
  <si>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</si>
  <si>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</si>
  <si>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</si>
  <si>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</si>
  <si>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</si>
  <si>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</si>
  <si>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</si>
  <si>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</si>
  <si>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</si>
  <si>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</si>
  <si>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</si>
  <si>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</si>
  <si>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</si>
  <si>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</si>
  <si>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</si>
  <si>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</si>
  <si>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</si>
  <si>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</si>
  <si>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</si>
  <si>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</si>
  <si>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</si>
  <si>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</si>
  <si>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</si>
  <si>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</si>
  <si>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</si>
  <si>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</si>
  <si>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</si>
  <si>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</si>
  <si>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</si>
  <si>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</si>
  <si>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</si>
  <si>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</si>
  <si>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</si>
  <si>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</si>
  <si>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</si>
  <si>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</si>
  <si>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</si>
  <si>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</si>
  <si>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</si>
  <si>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</si>
  <si>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</si>
  <si>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</si>
  <si>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</si>
  <si>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</si>
  <si>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</si>
  <si>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</si>
  <si>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</si>
  <si>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</si>
  <si>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</si>
  <si>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</si>
  <si>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</si>
  <si>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</si>
  <si>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</si>
  <si>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</si>
  <si>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</si>
  <si>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</si>
  <si>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</si>
  <si>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</si>
  <si>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</si>
  <si>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</si>
  <si>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</si>
  <si>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</si>
  <si>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</si>
  <si>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</si>
  <si>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</si>
  <si>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</si>
  <si>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</si>
  <si>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</si>
  <si>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</si>
  <si>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</si>
  <si>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</si>
  <si>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</si>
  <si>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</si>
  <si>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</si>
  <si>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</si>
  <si>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</si>
  <si>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</si>
  <si>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</si>
  <si>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</si>
  <si>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</si>
  <si>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</si>
  <si>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</si>
  <si>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</si>
  <si>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</si>
  <si>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</si>
  <si>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</si>
  <si>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</si>
  <si>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</si>
  <si>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</si>
  <si>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</si>
  <si>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</si>
  <si>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</si>
  <si>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</si>
  <si>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</si>
  <si>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</si>
  <si>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</si>
  <si>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</si>
  <si>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</si>
  <si>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</si>
  <si>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</si>
  <si>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</si>
  <si>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</si>
  <si>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</si>
  <si>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</si>
  <si>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</si>
  <si>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</si>
  <si>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</si>
  <si>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</si>
  <si>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</si>
  <si>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</si>
  <si>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</si>
  <si>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</si>
  <si>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</si>
  <si>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</si>
  <si>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</si>
  <si>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</si>
  <si>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</si>
  <si>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</si>
  <si>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</si>
  <si>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</si>
  <si>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</si>
  <si>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</si>
  <si>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</si>
  <si>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</si>
  <si>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</si>
  <si>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</si>
  <si>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</si>
  <si>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</si>
  <si>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</si>
  <si>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</si>
  <si>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</si>
  <si>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</si>
  <si>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</si>
  <si>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</si>
  <si>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</si>
  <si>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</si>
  <si>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</si>
  <si>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</si>
  <si>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</si>
  <si>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</si>
  <si>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</si>
  <si>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</si>
  <si>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</si>
  <si>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</si>
  <si>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</si>
  <si>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</si>
  <si>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</si>
  <si>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</si>
  <si>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</si>
  <si>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</si>
  <si>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</si>
  <si>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</si>
  <si>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</si>
  <si>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</si>
  <si>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</si>
  <si>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</si>
  <si>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</si>
  <si>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</si>
  <si>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</si>
  <si>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</si>
  <si>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</si>
  <si>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</si>
  <si>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</si>
  <si>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</si>
  <si>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</si>
  <si>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</si>
  <si>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</si>
  <si>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</si>
  <si>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</si>
  <si>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</si>
  <si>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</si>
  <si>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</si>
  <si>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</si>
  <si>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</si>
  <si>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</si>
  <si>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</si>
  <si>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</si>
  <si>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</si>
  <si>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</si>
  <si>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</si>
  <si>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</si>
  <si>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</si>
  <si>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</si>
  <si>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</si>
  <si>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</si>
  <si>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</si>
  <si>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</si>
  <si>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</si>
  <si>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</si>
  <si>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</si>
  <si>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</si>
  <si>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</si>
  <si>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</si>
  <si>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</si>
  <si>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</si>
  <si>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</si>
  <si>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</si>
  <si>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</si>
  <si>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</si>
  <si>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</si>
  <si>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</si>
  <si>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</si>
  <si>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</si>
  <si>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</si>
  <si>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</si>
  <si>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</si>
  <si>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</si>
  <si>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</si>
  <si>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</si>
  <si>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</si>
  <si>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</si>
  <si>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</si>
  <si>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</si>
  <si>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</si>
  <si>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</si>
  <si>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</si>
  <si>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</si>
  <si>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</si>
  <si>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</si>
  <si>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</si>
  <si>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</si>
  <si>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</si>
  <si>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</si>
  <si>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</si>
  <si>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</si>
  <si>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</si>
  <si>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</si>
  <si>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</si>
  <si>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</si>
  <si>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</si>
  <si>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</si>
  <si>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</si>
  <si>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</si>
  <si>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</si>
  <si>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</si>
  <si>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</si>
  <si>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</si>
  <si>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</si>
  <si>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</si>
  <si>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</si>
  <si>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</si>
  <si>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</si>
  <si>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</si>
  <si>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</si>
  <si>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</si>
  <si>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</si>
  <si>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</si>
  <si>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</si>
  <si>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</si>
  <si>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</si>
  <si>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</si>
  <si>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</si>
  <si>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</si>
  <si>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</si>
  <si>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</si>
  <si>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</si>
  <si>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</si>
  <si>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</si>
  <si>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</si>
  <si>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</si>
  <si>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</si>
  <si>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</si>
  <si>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</si>
  <si>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</si>
  <si>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</si>
  <si>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</si>
  <si>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</si>
  <si>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</si>
  <si>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</si>
  <si>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</si>
  <si>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</si>
  <si>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</si>
  <si>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</si>
  <si>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</si>
  <si>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</si>
  <si>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</si>
  <si>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</si>
  <si>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</si>
  <si>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</si>
  <si>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</si>
  <si>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</si>
  <si>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</si>
  <si>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</si>
  <si>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</si>
  <si>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</si>
  <si>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</si>
  <si>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</si>
  <si>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</si>
  <si>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</si>
  <si>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</si>
  <si>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</si>
  <si>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</si>
  <si>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</si>
  <si>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</si>
  <si>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</si>
  <si>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</si>
  <si>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</si>
  <si>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</si>
  <si>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</si>
  <si>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</si>
  <si>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</si>
  <si>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</si>
  <si>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</si>
  <si>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</si>
  <si>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</si>
  <si>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</si>
  <si>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</si>
  <si>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</si>
  <si>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</si>
  <si>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</si>
  <si>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</si>
  <si>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</si>
  <si>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</si>
  <si>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</si>
  <si>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</si>
  <si>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</si>
  <si>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</si>
  <si>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</si>
  <si>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</si>
  <si>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</si>
  <si>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</si>
  <si>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</si>
  <si>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</si>
  <si>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</si>
  <si>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</si>
  <si>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</si>
  <si>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</si>
  <si>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</si>
  <si>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</si>
  <si>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</si>
  <si>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</si>
  <si>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</si>
  <si>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</si>
  <si>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</si>
  <si>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</si>
  <si>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</si>
  <si>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</si>
  <si>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</si>
  <si>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</si>
  <si>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</si>
  <si>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</si>
  <si>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</si>
  <si>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</si>
  <si>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</si>
  <si>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</si>
  <si>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</si>
  <si>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</si>
  <si>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</si>
  <si>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</si>
  <si>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</si>
  <si>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</si>
  <si>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</si>
  <si>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</si>
  <si>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</si>
  <si>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</si>
  <si>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</si>
  <si>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</si>
  <si>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</si>
  <si>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</si>
  <si>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</si>
  <si>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</si>
  <si>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</si>
  <si>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</si>
  <si>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</si>
  <si>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</si>
  <si>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</si>
  <si>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</si>
  <si>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</si>
  <si>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</si>
  <si>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</si>
  <si>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</si>
  <si>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</si>
  <si>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</si>
  <si>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</si>
  <si>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</si>
  <si>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</si>
  <si>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</si>
  <si>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</si>
  <si>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</si>
  <si>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</si>
  <si>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</si>
  <si>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</si>
  <si>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</si>
  <si>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</si>
  <si>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</si>
  <si>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</si>
  <si>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</si>
  <si>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</si>
  <si>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</si>
  <si>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</si>
  <si>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</si>
  <si>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</si>
  <si>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</si>
  <si>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</si>
  <si>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</si>
  <si>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</si>
  <si>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</si>
  <si>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</si>
  <si>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</si>
  <si>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</si>
  <si>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</si>
  <si>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</si>
  <si>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</si>
  <si>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</si>
  <si>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</si>
  <si>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</si>
  <si>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</si>
  <si>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</si>
  <si>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</si>
  <si>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</si>
  <si>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</si>
  <si>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</si>
  <si>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</si>
  <si>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</si>
  <si>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</si>
  <si>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</si>
  <si>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</si>
  <si>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</si>
  <si>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</si>
  <si>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</si>
  <si>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</si>
  <si>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</si>
  <si>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</si>
  <si>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</si>
  <si>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</si>
  <si>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</si>
  <si>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</si>
  <si>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</si>
  <si>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</si>
  <si>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</si>
  <si>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</si>
  <si>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</si>
  <si>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</si>
  <si>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</si>
  <si>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</si>
  <si>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</si>
  <si>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</si>
  <si>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</si>
  <si>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</si>
  <si>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</si>
  <si>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</si>
  <si>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</si>
  <si>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</si>
  <si>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</si>
  <si>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</si>
  <si>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</si>
  <si>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</si>
  <si>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</si>
  <si>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</si>
  <si>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</si>
  <si>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</si>
  <si>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</si>
  <si>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</si>
  <si>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</si>
  <si>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</si>
  <si>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</si>
  <si>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</si>
  <si>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</si>
  <si>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</si>
  <si>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</si>
  <si>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</si>
  <si>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</si>
  <si>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</si>
  <si>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</si>
  <si>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</si>
  <si>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</si>
  <si>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</si>
  <si>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</si>
  <si>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</si>
  <si>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</si>
  <si>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</si>
  <si>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</si>
  <si>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</si>
  <si>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</si>
  <si>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</si>
  <si>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</si>
  <si>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</si>
  <si>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</si>
  <si>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</si>
  <si>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</si>
  <si>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</si>
  <si>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</si>
  <si>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</si>
  <si>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</si>
  <si>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</si>
  <si>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</si>
  <si>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</si>
  <si>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</si>
  <si>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</si>
  <si>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</si>
  <si>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</si>
  <si>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</si>
  <si>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</si>
  <si>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</si>
  <si>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</si>
  <si>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</si>
  <si>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</si>
  <si>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</si>
  <si>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</si>
  <si>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</si>
  <si>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</si>
  <si>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</si>
  <si>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</si>
  <si>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</si>
  <si>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</si>
  <si>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</si>
  <si>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</si>
  <si>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</si>
  <si>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</si>
  <si>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</si>
  <si>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</si>
  <si>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</si>
  <si>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</si>
  <si>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</si>
  <si>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</si>
  <si>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</si>
  <si>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</si>
  <si>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</si>
  <si>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</si>
  <si>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</si>
  <si>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</si>
  <si>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</si>
  <si>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</si>
  <si>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</si>
  <si>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</si>
  <si>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</si>
  <si>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</si>
  <si>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</si>
  <si>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</si>
  <si>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</si>
  <si>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</si>
  <si>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</si>
  <si>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</si>
  <si>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</si>
  <si>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</si>
  <si>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</si>
  <si>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</si>
  <si>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</si>
  <si>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</si>
  <si>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</si>
  <si>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</si>
  <si>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</si>
  <si>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</si>
  <si>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</si>
  <si>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</si>
  <si>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</si>
  <si>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</si>
  <si>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</si>
  <si>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</si>
  <si>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</si>
  <si>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</si>
  <si>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</si>
  <si>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</si>
  <si>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</si>
  <si>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</si>
  <si>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</si>
  <si>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</si>
  <si>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</si>
  <si>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</si>
  <si>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</si>
  <si>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</si>
  <si>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</si>
  <si>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</si>
  <si>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</si>
  <si>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</si>
  <si>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</si>
  <si>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</si>
  <si>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</si>
  <si>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</si>
  <si>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</si>
  <si>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</si>
  <si>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</si>
  <si>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</si>
  <si>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</si>
  <si>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</si>
  <si>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</si>
  <si>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</si>
  <si>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</si>
  <si>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</si>
  <si>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</si>
  <si>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</si>
  <si>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</si>
  <si>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</si>
  <si>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</si>
  <si>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</si>
  <si>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</si>
  <si>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</si>
  <si>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</si>
  <si>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</si>
  <si>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</si>
  <si>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</si>
  <si>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</si>
  <si>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</si>
  <si>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</si>
  <si>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</si>
  <si>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</si>
  <si>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</si>
  <si>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</si>
  <si>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</si>
  <si>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</si>
  <si>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</si>
  <si>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</si>
  <si>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</si>
  <si>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</si>
  <si>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</si>
  <si>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</si>
  <si>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</si>
  <si>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</si>
  <si>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</si>
  <si>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</si>
  <si>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</si>
  <si>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</si>
  <si>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</si>
  <si>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</si>
  <si>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</si>
  <si>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</si>
  <si>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</si>
  <si>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</si>
  <si>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</si>
  <si>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</si>
  <si>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</si>
  <si>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</si>
  <si>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</si>
  <si>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</si>
  <si>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</si>
  <si>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</si>
  <si>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</si>
  <si>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</si>
  <si>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</si>
  <si>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</si>
  <si>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</si>
  <si>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</si>
  <si>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</si>
  <si>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</si>
  <si>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</si>
  <si>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</si>
  <si>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</si>
  <si>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</si>
  <si>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</si>
  <si>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</si>
  <si>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</si>
  <si>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</si>
  <si>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</si>
  <si>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</si>
  <si>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</si>
  <si>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</si>
  <si>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</si>
  <si>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</si>
  <si>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</si>
  <si>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</si>
  <si>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</si>
  <si>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</si>
  <si>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</si>
  <si>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</si>
  <si>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</si>
  <si>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</si>
  <si>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</si>
  <si>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</si>
  <si>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</si>
  <si>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</si>
  <si>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</si>
  <si>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</si>
  <si>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</si>
  <si>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</si>
  <si>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</si>
  <si>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</si>
  <si>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</si>
  <si>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</si>
  <si>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</si>
  <si>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</si>
  <si>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</si>
  <si>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</si>
  <si>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</si>
  <si>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</si>
  <si>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</si>
  <si>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</si>
  <si>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</si>
  <si>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</si>
  <si>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</si>
  <si>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</si>
  <si>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</si>
  <si>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</si>
  <si>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</si>
  <si>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</si>
  <si>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</si>
  <si>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</si>
  <si>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</si>
  <si>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</si>
  <si>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</si>
  <si>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</si>
  <si>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</si>
  <si>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</si>
  <si>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</si>
  <si>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</si>
  <si>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</si>
  <si>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</si>
  <si>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</si>
  <si>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</si>
  <si>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</si>
  <si>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</si>
  <si>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</si>
  <si>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</si>
  <si>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</si>
  <si>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</si>
  <si>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</si>
  <si>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</si>
  <si>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</si>
  <si>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</si>
  <si>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</si>
  <si>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</si>
  <si>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</si>
  <si>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</si>
  <si>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</si>
  <si>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</si>
  <si>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</si>
  <si>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</si>
  <si>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</si>
  <si>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</si>
  <si>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</si>
  <si>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</si>
  <si>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</si>
  <si>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</si>
  <si>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</si>
  <si>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</si>
  <si>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</si>
  <si>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</si>
  <si>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</si>
  <si>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</si>
  <si>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</si>
  <si>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</si>
  <si>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</si>
  <si>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</si>
  <si>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</si>
  <si>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</si>
  <si>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</si>
  <si>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</si>
  <si>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</si>
  <si>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</si>
  <si>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</si>
  <si>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</si>
  <si>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</si>
  <si>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</si>
  <si>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</si>
  <si>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</si>
  <si>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</si>
  <si>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</si>
  <si>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</si>
  <si>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</si>
  <si>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</si>
  <si>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</si>
  <si>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</si>
  <si>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</si>
  <si>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</si>
  <si>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</si>
  <si>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</si>
  <si>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</si>
  <si>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</si>
  <si>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</si>
  <si>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</si>
  <si>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</si>
  <si>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</si>
  <si>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</si>
  <si>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</si>
  <si>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</si>
  <si>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</si>
  <si>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</si>
  <si>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</si>
  <si>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</si>
  <si>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</si>
  <si>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</si>
  <si>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</si>
  <si>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</si>
  <si>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</si>
  <si>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</si>
  <si>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</si>
  <si>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</si>
  <si>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</si>
  <si>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</si>
  <si>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</si>
  <si>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</si>
  <si>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</si>
  <si>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</si>
  <si>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</si>
  <si>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</si>
  <si>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</si>
  <si>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</si>
  <si>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</si>
  <si>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</si>
  <si>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</si>
  <si>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</si>
  <si>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</si>
  <si>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</si>
  <si>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</si>
  <si>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</si>
  <si>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</si>
  <si>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</si>
  <si>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</si>
  <si>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</si>
  <si>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</si>
  <si>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</si>
  <si>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</si>
  <si>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</si>
  <si>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</si>
  <si>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</si>
  <si>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</si>
  <si>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</si>
  <si>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</si>
  <si>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</si>
  <si>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</si>
  <si>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</si>
  <si>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</si>
  <si>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</si>
  <si>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</si>
  <si>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</si>
  <si>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</si>
  <si>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</si>
  <si>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</si>
  <si>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</si>
  <si>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</si>
  <si>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</si>
  <si>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</si>
  <si>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</si>
  <si>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</si>
  <si>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</si>
  <si>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</si>
  <si>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</si>
  <si>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</si>
  <si>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</si>
  <si>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</si>
  <si>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</si>
  <si>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</si>
  <si>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</si>
  <si>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</si>
  <si>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</si>
  <si>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</si>
  <si>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</si>
  <si>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</si>
  <si>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</si>
  <si>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</si>
  <si>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</si>
  <si>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</si>
  <si>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</si>
  <si>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</si>
  <si>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</si>
  <si>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</si>
  <si>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</si>
  <si>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</si>
  <si>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</si>
  <si>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</si>
  <si>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</si>
  <si>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</si>
  <si>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</si>
  <si>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</si>
  <si>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</si>
  <si>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</si>
  <si>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</si>
  <si>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</si>
  <si>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</si>
  <si>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</si>
  <si>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</si>
  <si>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</si>
  <si>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</si>
  <si>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</si>
  <si>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</si>
  <si>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</si>
  <si>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</si>
  <si>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</si>
  <si>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</si>
  <si>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</si>
  <si>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</si>
  <si>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</si>
  <si>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</si>
  <si>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</si>
  <si>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</si>
  <si>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</si>
  <si>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</si>
  <si>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</si>
  <si>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</si>
  <si>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</si>
  <si>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</si>
  <si>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</si>
  <si>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</si>
  <si>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</si>
  <si>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</si>
  <si>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</si>
  <si>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</si>
  <si>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</si>
  <si>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</si>
  <si>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</si>
  <si>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</si>
  <si>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</si>
  <si>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</si>
  <si>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</si>
  <si>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</si>
  <si>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</si>
  <si>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</si>
  <si>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</si>
  <si>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</si>
  <si>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</si>
  <si>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</si>
  <si>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</si>
  <si>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</si>
  <si>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</si>
  <si>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</si>
  <si>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</si>
  <si>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</si>
  <si>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</si>
  <si>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</si>
  <si>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</si>
  <si>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</si>
  <si>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</si>
  <si>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</si>
  <si>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</si>
  <si>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</si>
  <si>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</si>
  <si>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</si>
  <si>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</si>
  <si>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</si>
  <si>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</si>
  <si>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</si>
  <si>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</si>
  <si>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</si>
  <si>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</si>
  <si>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</si>
  <si>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</si>
  <si>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</si>
  <si>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</si>
  <si>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</si>
  <si>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</si>
  <si>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</si>
  <si>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</si>
  <si>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</si>
  <si>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</si>
  <si>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</si>
  <si>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</si>
  <si>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</si>
  <si>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</si>
  <si>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</si>
  <si>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</si>
  <si>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</si>
  <si>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</si>
  <si>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</si>
  <si>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</si>
  <si>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</si>
  <si>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</si>
  <si>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</si>
  <si>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</si>
  <si>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</si>
  <si>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</si>
  <si>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</si>
  <si>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</si>
  <si>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</si>
  <si>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</si>
  <si>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</si>
  <si>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</si>
  <si>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</si>
  <si>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</si>
  <si>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</si>
  <si>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</si>
  <si>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</si>
  <si>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</si>
  <si>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</si>
  <si>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</si>
  <si>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</si>
  <si>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</si>
  <si>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</si>
  <si>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</si>
  <si>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</si>
  <si>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</si>
  <si>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</si>
  <si>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</si>
  <si>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</si>
  <si>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</si>
  <si>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</si>
  <si>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</si>
  <si>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</si>
  <si>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</si>
  <si>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</si>
  <si>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</si>
  <si>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</si>
  <si>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</si>
  <si>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</si>
  <si>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</si>
  <si>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</si>
  <si>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</si>
  <si>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</si>
  <si>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</si>
  <si>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</si>
  <si>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</si>
  <si>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</si>
  <si>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</si>
  <si>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</si>
  <si>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</si>
  <si>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</si>
  <si>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</si>
  <si>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</si>
  <si>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</si>
  <si>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</si>
  <si>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</si>
  <si>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</si>
  <si>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</si>
  <si>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</si>
  <si>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</si>
  <si>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</si>
  <si>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</si>
  <si>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</si>
  <si>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</si>
  <si>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</si>
  <si>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</si>
  <si>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</si>
  <si>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</si>
  <si>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</si>
  <si>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</si>
  <si>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</si>
  <si>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</si>
  <si>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</si>
  <si>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</si>
  <si>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</si>
  <si>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</si>
  <si>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</si>
  <si>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</si>
  <si>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</si>
  <si>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</si>
  <si>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</si>
  <si>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</si>
  <si>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</si>
  <si>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</si>
  <si>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</si>
  <si>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</si>
  <si>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</si>
  <si>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</si>
  <si>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</si>
  <si>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</si>
  <si>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</si>
  <si>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</si>
  <si>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</si>
  <si>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</si>
  <si>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</si>
  <si>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</si>
  <si>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</si>
  <si>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</si>
  <si>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</si>
  <si>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</si>
  <si>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</si>
  <si>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</si>
  <si>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</si>
  <si>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</si>
  <si>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</si>
  <si>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</si>
  <si>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</si>
  <si>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</si>
  <si>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</si>
  <si>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</si>
  <si>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</si>
  <si>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</si>
  <si>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</si>
  <si>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</si>
  <si>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</si>
  <si>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</si>
  <si>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</si>
  <si>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</si>
  <si>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</si>
  <si>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</si>
  <si>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</si>
  <si>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</si>
  <si>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</si>
  <si>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</si>
  <si>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</si>
  <si>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</si>
  <si>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</si>
  <si>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</si>
  <si>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</si>
  <si>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</si>
  <si>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</si>
  <si>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</si>
  <si>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</si>
  <si>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</si>
  <si>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</si>
  <si>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</si>
  <si>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</si>
  <si>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</si>
  <si>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</si>
  <si>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</si>
  <si>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</si>
  <si>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</si>
  <si>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</si>
  <si>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</si>
  <si>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</si>
  <si>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</si>
  <si>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</si>
  <si>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</si>
  <si>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</si>
  <si>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</si>
  <si>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</si>
  <si>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</si>
  <si>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</si>
  <si>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</si>
  <si>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</si>
  <si>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</si>
  <si>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</si>
  <si>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</si>
  <si>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</si>
  <si>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</si>
  <si>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</si>
  <si>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</si>
  <si>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</si>
  <si>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</si>
  <si>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</si>
  <si>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</si>
  <si>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</si>
  <si>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</si>
  <si>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</si>
  <si>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</si>
  <si>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</si>
  <si>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</si>
  <si>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</si>
  <si>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</si>
  <si>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</si>
  <si>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</si>
  <si>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</si>
  <si>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</si>
  <si>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</si>
  <si>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</si>
  <si>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</si>
  <si>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</si>
  <si>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</si>
  <si>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</si>
  <si>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</si>
  <si>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</si>
  <si>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</si>
  <si>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</si>
  <si>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</si>
  <si>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</si>
  <si>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</si>
  <si>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</si>
  <si>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</si>
  <si>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</si>
  <si>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</si>
  <si>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</si>
  <si>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</si>
  <si>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</si>
  <si>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</si>
  <si>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</si>
  <si>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</si>
  <si>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</si>
  <si>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</si>
  <si>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</si>
  <si>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</si>
  <si>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</si>
  <si>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</si>
  <si>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</si>
  <si>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</si>
  <si>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</si>
  <si>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</si>
  <si>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</si>
  <si>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</si>
  <si>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</si>
  <si>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</si>
  <si>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</si>
  <si>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</si>
  <si>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</si>
  <si>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</si>
  <si>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</si>
  <si>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</si>
  <si>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</si>
  <si>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</si>
  <si>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</si>
  <si>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</si>
  <si>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</si>
  <si>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</si>
  <si>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</si>
  <si>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</si>
  <si>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</si>
  <si>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</si>
  <si>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</si>
  <si>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</si>
  <si>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</si>
  <si>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</si>
  <si>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</si>
  <si>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</si>
  <si>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</si>
  <si>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</si>
  <si>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</si>
  <si>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</si>
  <si>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</si>
  <si>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</si>
  <si>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</si>
  <si>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</si>
  <si>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</si>
  <si>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</si>
  <si>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</si>
  <si>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</si>
  <si>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</si>
  <si>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</si>
  <si>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</si>
  <si>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</si>
  <si>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</si>
  <si>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</si>
  <si>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</si>
  <si>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</si>
  <si>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</si>
  <si>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</si>
  <si>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</si>
  <si>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</si>
  <si>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</si>
  <si>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</si>
  <si>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</si>
  <si>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</si>
  <si>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</si>
  <si>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</si>
  <si>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</si>
  <si>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</si>
  <si>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</si>
  <si>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</si>
  <si>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</si>
  <si>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</si>
  <si>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</si>
  <si>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</si>
  <si>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</si>
  <si>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</si>
  <si>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</si>
  <si>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</si>
  <si>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</si>
  <si>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</si>
  <si>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</si>
  <si>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</si>
  <si>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</si>
  <si>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</si>
  <si>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</si>
  <si>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</si>
  <si>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</si>
  <si>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</si>
  <si>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</si>
  <si>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</si>
  <si>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</si>
  <si>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</si>
  <si>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</si>
  <si>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</si>
  <si>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</si>
  <si>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</si>
  <si>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</si>
  <si>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</si>
  <si>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</si>
  <si>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</si>
  <si>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</si>
  <si>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</si>
  <si>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</si>
  <si>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</si>
  <si>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</si>
  <si>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</si>
  <si>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</si>
  <si>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</si>
  <si>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</si>
  <si>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</si>
  <si>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</si>
  <si>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</si>
  <si>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</si>
  <si>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</si>
  <si>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</si>
  <si>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</si>
  <si>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</si>
  <si>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</si>
  <si>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</si>
  <si>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</si>
  <si>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</si>
  <si>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</si>
  <si>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</si>
  <si>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</si>
  <si>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</si>
  <si>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</si>
  <si>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</si>
  <si>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</si>
  <si>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</si>
  <si>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</si>
  <si>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</si>
  <si>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</si>
  <si>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</si>
  <si>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</si>
  <si>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</si>
  <si>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</si>
  <si>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</si>
  <si>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</si>
  <si>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</si>
  <si>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</si>
  <si>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</si>
  <si>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</si>
  <si>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</si>
  <si>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</si>
  <si>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</si>
  <si>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</si>
  <si>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</si>
  <si>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</si>
  <si>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</si>
  <si>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</si>
  <si>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</si>
  <si>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</si>
  <si>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</si>
  <si>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</si>
  <si>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</si>
  <si>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</si>
  <si>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</si>
  <si>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</si>
  <si>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</si>
  <si>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</si>
  <si>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</si>
  <si>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</si>
  <si>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</si>
  <si>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</si>
  <si>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</si>
  <si>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</si>
  <si>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</si>
  <si>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</si>
  <si>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</si>
  <si>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</si>
  <si>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</si>
  <si>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</si>
  <si>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</si>
  <si>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</si>
  <si>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</si>
  <si>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</si>
  <si>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</si>
  <si>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</si>
  <si>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</si>
  <si>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</si>
  <si>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</si>
  <si>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</si>
  <si>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</si>
  <si>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</si>
  <si>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</si>
  <si>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</si>
  <si>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</si>
  <si>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</si>
  <si>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</si>
  <si>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</si>
  <si>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</si>
  <si>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</si>
  <si>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</si>
  <si>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</si>
  <si>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</si>
  <si>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</si>
  <si>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</si>
  <si>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</si>
  <si>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</si>
  <si>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</si>
  <si>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</si>
  <si>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</si>
  <si>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</si>
  <si>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</si>
  <si>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</si>
  <si>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</si>
  <si>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</si>
  <si>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</si>
  <si>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</si>
  <si>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</si>
  <si>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</si>
  <si>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</si>
  <si>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</si>
  <si>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</si>
  <si>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</si>
  <si>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</si>
  <si>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</si>
  <si>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</si>
  <si>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</si>
  <si>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</si>
  <si>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</si>
  <si>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</si>
  <si>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</si>
  <si>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</si>
  <si>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</si>
  <si>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</si>
  <si>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</si>
  <si>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</si>
  <si>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</si>
  <si>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</si>
  <si>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</si>
  <si>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</si>
  <si>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</si>
  <si>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</si>
  <si>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</si>
  <si>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</si>
  <si>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</si>
  <si>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</si>
  <si>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</si>
  <si>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</si>
  <si>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</si>
  <si>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</si>
  <si>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</si>
  <si>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</si>
  <si>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</si>
  <si>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</si>
  <si>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</si>
  <si>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</si>
  <si>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</si>
  <si>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</si>
  <si>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</si>
  <si>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</si>
  <si>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</si>
  <si>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</si>
  <si>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</si>
  <si>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</si>
  <si>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</si>
  <si>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</si>
  <si>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</si>
  <si>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</si>
  <si>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</si>
  <si>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</si>
  <si>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</si>
  <si>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</si>
  <si>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</si>
  <si>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</si>
  <si>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</si>
  <si>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</si>
  <si>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</si>
  <si>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</si>
  <si>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</si>
  <si>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</si>
  <si>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</si>
  <si>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</si>
  <si>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</si>
  <si>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</si>
  <si>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</si>
  <si>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</si>
  <si>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</si>
  <si>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</si>
  <si>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</si>
  <si>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</si>
  <si>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</si>
  <si>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</si>
  <si>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</si>
  <si>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</si>
  <si>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</si>
  <si>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</si>
  <si>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</si>
  <si>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</si>
  <si>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</si>
  <si>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</si>
  <si>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</si>
  <si>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</si>
  <si>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</si>
  <si>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</si>
  <si>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</si>
  <si>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</si>
  <si>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</si>
  <si>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</si>
  <si>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</si>
  <si>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</si>
  <si>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</si>
  <si>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</si>
  <si>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</si>
  <si>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</si>
  <si>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</si>
  <si>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</si>
  <si>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</si>
  <si>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</si>
  <si>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</si>
  <si>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</si>
  <si>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</si>
  <si>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</si>
  <si>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</si>
  <si>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</si>
  <si>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</si>
  <si>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</si>
  <si>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</si>
  <si>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</si>
  <si>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</si>
  <si>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</si>
  <si>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</si>
  <si>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</si>
  <si>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</si>
  <si>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</si>
  <si>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</si>
  <si>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</si>
  <si>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</si>
  <si>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</si>
  <si>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</si>
  <si>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</si>
  <si>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</si>
  <si>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</si>
  <si>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</si>
  <si>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</si>
  <si>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</si>
  <si>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</si>
  <si>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</si>
  <si>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</si>
  <si>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</si>
  <si>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</si>
  <si>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</si>
  <si>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</si>
  <si>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</si>
  <si>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</si>
  <si>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</si>
  <si>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</si>
  <si>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</si>
  <si>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</si>
  <si>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</si>
  <si>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</si>
  <si>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</si>
  <si>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</si>
  <si>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</si>
  <si>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</si>
  <si>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</si>
  <si>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</si>
  <si>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</si>
  <si>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</si>
  <si>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</si>
  <si>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</si>
  <si>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</si>
  <si>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</si>
  <si>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</si>
  <si>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</si>
  <si>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</si>
  <si>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</si>
  <si>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</si>
  <si>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</si>
  <si>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</si>
  <si>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</si>
  <si>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</si>
  <si>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</si>
  <si>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</si>
  <si>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</si>
  <si>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</si>
  <si>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</si>
  <si>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</si>
  <si>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</si>
  <si>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</si>
  <si>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</si>
  <si>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</si>
  <si>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</si>
  <si>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</si>
  <si>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</si>
  <si>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</si>
  <si>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</si>
  <si>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</si>
  <si>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</si>
  <si>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</si>
  <si>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</si>
  <si>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</si>
  <si>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</si>
  <si>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</si>
  <si>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</si>
  <si>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</si>
  <si>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</si>
  <si>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</si>
  <si>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</si>
  <si>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</si>
  <si>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</si>
  <si>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</si>
  <si>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</si>
  <si>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</si>
  <si>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</si>
  <si>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</si>
  <si>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</si>
  <si>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</si>
  <si>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</si>
  <si>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</si>
  <si>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</si>
  <si>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</si>
  <si>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</si>
  <si>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</si>
  <si>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</si>
  <si>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</si>
  <si>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</si>
  <si>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</si>
  <si>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</si>
  <si>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</si>
  <si>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</si>
  <si>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</si>
  <si>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</si>
  <si>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</si>
  <si>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</si>
  <si>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</si>
  <si>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</si>
  <si>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</si>
  <si>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</si>
  <si>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</si>
  <si>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</si>
  <si>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</si>
  <si>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</si>
  <si>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</si>
  <si>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</si>
  <si>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</si>
  <si>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</si>
  <si>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</si>
  <si>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</si>
  <si>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</si>
  <si>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</si>
  <si>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</si>
  <si>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</si>
  <si>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</si>
  <si>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</si>
  <si>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</si>
  <si>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</si>
  <si>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</si>
  <si>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</si>
  <si>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</si>
  <si>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</si>
  <si>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</si>
  <si>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</si>
  <si>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</si>
  <si>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</si>
  <si>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</si>
  <si>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</si>
  <si>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</si>
  <si>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</si>
  <si>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</si>
  <si>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</si>
  <si>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</si>
  <si>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</si>
  <si>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</si>
  <si>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</si>
  <si>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</si>
  <si>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</si>
  <si>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</si>
  <si>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</si>
  <si>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</si>
  <si>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</si>
  <si>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</si>
  <si>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</si>
  <si>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</si>
  <si>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</si>
  <si>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</si>
  <si>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</si>
  <si>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</si>
  <si>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</si>
  <si>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</si>
  <si>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</si>
  <si>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</si>
  <si>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</si>
  <si>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</si>
  <si>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</si>
  <si>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</si>
  <si>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</si>
  <si>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</si>
  <si>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</si>
  <si>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</si>
  <si>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</si>
  <si>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</si>
  <si>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</si>
  <si>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</si>
  <si>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</si>
  <si>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</si>
  <si>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</si>
  <si>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</si>
  <si>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</si>
  <si>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</si>
  <si>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</si>
  <si>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</si>
  <si>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</si>
  <si>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</si>
  <si>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</si>
  <si>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</si>
  <si>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</si>
  <si>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</si>
  <si>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</si>
  <si>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</si>
  <si>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</si>
  <si>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</si>
  <si>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</si>
  <si>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</si>
  <si>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</si>
  <si>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</si>
  <si>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</si>
  <si>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</si>
  <si>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</si>
  <si>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</si>
  <si>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</si>
  <si>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</si>
  <si>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</si>
  <si>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</si>
  <si>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</si>
  <si>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</si>
  <si>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</si>
  <si>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</si>
  <si>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</si>
  <si>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</si>
  <si>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</si>
  <si>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</si>
  <si>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</si>
  <si>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</si>
  <si>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</si>
  <si>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</si>
  <si>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</si>
  <si>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</si>
  <si>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</si>
  <si>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</si>
  <si>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</si>
  <si>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</si>
  <si>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</si>
  <si>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</si>
  <si>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</si>
  <si>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</si>
  <si>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</si>
  <si>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</si>
  <si>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</si>
  <si>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</si>
  <si>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</si>
  <si>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</si>
  <si>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</si>
  <si>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</si>
  <si>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</si>
  <si>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</si>
  <si>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</si>
  <si>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</si>
  <si>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</si>
  <si>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</si>
  <si>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</si>
  <si>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</si>
  <si>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</si>
  <si>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</si>
  <si>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</si>
  <si>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</si>
  <si>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</si>
  <si>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</si>
  <si>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</si>
  <si>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</si>
  <si>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</si>
  <si>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</si>
  <si>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</si>
  <si>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</si>
  <si>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</si>
  <si>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</si>
  <si>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</si>
  <si>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</si>
  <si>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</si>
  <si>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</si>
  <si>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</si>
  <si>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</si>
  <si>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</si>
  <si>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</si>
  <si>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</si>
  <si>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</si>
  <si>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</si>
  <si>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</si>
  <si>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</si>
  <si>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</si>
  <si>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</si>
  <si>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</si>
  <si>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</si>
  <si>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</si>
  <si>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</si>
  <si>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</si>
  <si>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</si>
  <si>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</si>
  <si>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</si>
  <si>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</si>
  <si>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</si>
  <si>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</si>
  <si>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</si>
  <si>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</si>
  <si>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</si>
  <si>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</si>
  <si>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</si>
  <si>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</si>
  <si>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</si>
  <si>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</si>
  <si>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</si>
  <si>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</si>
  <si>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</si>
  <si>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</si>
  <si>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</si>
  <si>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</si>
  <si>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</si>
  <si>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</si>
  <si>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</si>
  <si>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</si>
  <si>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</si>
  <si>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</si>
  <si>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</si>
  <si>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</si>
  <si>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</si>
  <si>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</si>
  <si>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</si>
  <si>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</si>
  <si>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</si>
  <si>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</si>
  <si>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</si>
  <si>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</si>
  <si>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</si>
  <si>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</si>
  <si>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</si>
  <si>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</si>
  <si>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</si>
  <si>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</si>
  <si>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</si>
  <si>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</si>
  <si>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</si>
  <si>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</si>
  <si>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</si>
  <si>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</si>
  <si>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</si>
  <si>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</si>
  <si>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</si>
  <si>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</si>
  <si>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</si>
  <si>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</si>
  <si>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</si>
  <si>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</si>
  <si>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</si>
  <si>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</si>
  <si>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</si>
  <si>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</si>
  <si>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</si>
  <si>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</si>
  <si>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</si>
  <si>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</si>
  <si>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</si>
  <si>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</si>
  <si>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</si>
  <si>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</si>
  <si>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</si>
  <si>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</si>
  <si>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</si>
  <si>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</si>
  <si>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</si>
  <si>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</si>
  <si>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</si>
  <si>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</si>
  <si>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</si>
  <si>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</si>
  <si>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</si>
  <si>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</si>
  <si>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</si>
  <si>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</si>
  <si>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</si>
  <si>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</si>
  <si>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</si>
  <si>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</si>
  <si>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</si>
  <si>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</si>
  <si>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</si>
  <si>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</si>
  <si>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</si>
  <si>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</si>
  <si>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</si>
  <si>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</si>
  <si>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</si>
  <si>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</si>
  <si>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</si>
  <si>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</si>
  <si>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</si>
  <si>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</si>
  <si>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</si>
  <si>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</si>
  <si>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</si>
  <si>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</si>
  <si>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</si>
  <si>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</si>
  <si>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</si>
  <si>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</si>
  <si>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</si>
  <si>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</si>
  <si>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</si>
  <si>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</si>
  <si>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</si>
  <si>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</si>
  <si>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</si>
  <si>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</si>
  <si>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</si>
  <si>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</si>
  <si>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</si>
  <si>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</si>
  <si>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</si>
  <si>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</si>
  <si>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</si>
  <si>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</si>
  <si>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</si>
  <si>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</si>
  <si>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</si>
  <si>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</si>
  <si>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</si>
  <si>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</si>
  <si>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</si>
  <si>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</si>
  <si>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</si>
  <si>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</si>
  <si>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</si>
  <si>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</si>
  <si>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</si>
  <si>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</si>
  <si>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</si>
  <si>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</si>
  <si>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</si>
  <si>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</si>
  <si>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</si>
  <si>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</si>
  <si>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</si>
  <si>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</si>
  <si>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</si>
  <si>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</si>
  <si>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</si>
  <si>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</si>
  <si>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</si>
  <si>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</si>
  <si>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</si>
  <si>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</si>
  <si>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</si>
  <si>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</si>
  <si>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</si>
  <si>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</si>
  <si>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</si>
  <si>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</si>
  <si>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</si>
  <si>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</si>
  <si>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</si>
  <si>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</si>
  <si>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</si>
  <si>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</si>
  <si>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</si>
  <si>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</si>
  <si>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</si>
  <si>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</si>
  <si>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</si>
  <si>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</si>
  <si>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</si>
  <si>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</si>
  <si>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</si>
  <si>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</si>
  <si>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</si>
  <si>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</si>
  <si>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</si>
  <si>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</si>
  <si>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</si>
  <si>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</si>
  <si>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</si>
  <si>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</si>
  <si>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</si>
  <si>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</si>
  <si>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</si>
  <si>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</si>
  <si>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</si>
  <si>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</si>
  <si>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</si>
  <si>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</si>
  <si>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</si>
  <si>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</si>
  <si>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</si>
  <si>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</si>
  <si>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</si>
  <si>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</si>
  <si>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</si>
  <si>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</si>
  <si>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</si>
  <si>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</si>
  <si>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</si>
  <si>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</si>
  <si>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</si>
  <si>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</si>
  <si>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</si>
  <si>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</si>
  <si>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</si>
  <si>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</si>
  <si>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</si>
  <si>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</si>
  <si>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</si>
  <si>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</si>
  <si>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</si>
  <si>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</si>
  <si>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</si>
  <si>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</si>
  <si>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</si>
  <si>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</si>
  <si>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</si>
  <si>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</si>
  <si>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</si>
  <si>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</si>
  <si>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</si>
  <si>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</si>
  <si>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</si>
  <si>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</si>
  <si>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</si>
  <si>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</si>
  <si>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</si>
  <si>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</si>
  <si>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</si>
  <si>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</si>
  <si>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</si>
  <si>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</si>
  <si>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</si>
  <si>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</si>
  <si>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</si>
  <si>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</si>
  <si>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</si>
  <si>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</si>
  <si>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</si>
  <si>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</si>
  <si>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</si>
  <si>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</si>
  <si>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</si>
  <si>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</si>
  <si>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</si>
  <si>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</si>
  <si>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</si>
  <si>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</si>
  <si>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</si>
  <si>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</si>
  <si>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</si>
  <si>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</si>
  <si>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</si>
  <si>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</si>
  <si>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</si>
  <si>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</si>
  <si>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</si>
  <si>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</si>
  <si>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</si>
  <si>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</si>
  <si>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</si>
  <si>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</si>
  <si>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</si>
  <si>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</si>
  <si>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</si>
  <si>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</si>
  <si>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</si>
  <si>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</si>
  <si>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</si>
  <si>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</si>
  <si>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</si>
  <si>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</si>
  <si>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</si>
  <si>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</si>
  <si>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</si>
  <si>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</si>
  <si>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</si>
  <si>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</si>
  <si>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</si>
  <si>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</si>
  <si>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</si>
  <si>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</si>
  <si>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</si>
  <si>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</si>
  <si>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</si>
  <si>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</si>
  <si>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</si>
  <si>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</si>
  <si>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</si>
  <si>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</si>
  <si>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</si>
  <si>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</si>
  <si>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</si>
  <si>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</si>
  <si>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</si>
  <si>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</si>
  <si>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</si>
  <si>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</si>
  <si>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</si>
  <si>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</si>
  <si>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</si>
  <si>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</si>
  <si>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</si>
  <si>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</si>
  <si>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</si>
  <si>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</si>
  <si>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</si>
  <si>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</si>
  <si>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</si>
  <si>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</si>
  <si>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</si>
  <si>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</si>
  <si>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</si>
  <si>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</si>
  <si>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</si>
  <si>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</si>
  <si>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</si>
  <si>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</si>
  <si>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</si>
  <si>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</si>
  <si>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</si>
  <si>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</si>
  <si>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</si>
  <si>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</si>
  <si>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</si>
  <si>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</si>
  <si>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</si>
  <si>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</si>
  <si>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</si>
  <si>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</si>
  <si>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</si>
  <si>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</si>
  <si>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</si>
  <si>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</si>
  <si>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</si>
  <si>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</si>
  <si>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</si>
  <si>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</si>
  <si>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</si>
  <si>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</si>
  <si>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</si>
  <si>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</si>
  <si>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</si>
  <si>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</si>
  <si>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</si>
  <si>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</si>
  <si>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</si>
  <si>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</si>
  <si>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</si>
  <si>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</si>
  <si>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</si>
  <si>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</si>
  <si>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</si>
  <si>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</si>
  <si>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</si>
  <si>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</si>
  <si>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</si>
  <si>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</si>
  <si>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</si>
  <si>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</si>
  <si>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</si>
  <si>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</si>
  <si>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</si>
  <si>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</si>
  <si>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</si>
  <si>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</si>
  <si>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</si>
  <si>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</si>
  <si>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</si>
  <si>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</si>
  <si>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</si>
  <si>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</si>
  <si>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</si>
  <si>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</si>
  <si>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</si>
  <si>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</si>
  <si>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</si>
  <si>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</si>
  <si>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</si>
  <si>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</si>
  <si>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</si>
  <si>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</si>
  <si>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</si>
  <si>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</si>
  <si>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</si>
  <si>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</si>
  <si>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</si>
  <si>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</si>
  <si>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</si>
  <si>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</si>
  <si>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</si>
  <si>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</si>
  <si>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</si>
  <si>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</si>
  <si>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</si>
  <si>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</si>
  <si>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</si>
  <si>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</si>
  <si>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</si>
  <si>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</si>
  <si>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</si>
  <si>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</si>
  <si>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</si>
  <si>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</si>
  <si>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</si>
  <si>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</si>
  <si>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</si>
  <si>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</si>
  <si>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</si>
  <si>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</si>
  <si>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</si>
  <si>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</si>
  <si>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</si>
  <si>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</si>
  <si>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</si>
  <si>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</si>
  <si>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</si>
  <si>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</si>
  <si>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</si>
  <si>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</si>
  <si>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</si>
  <si>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</si>
  <si>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</si>
  <si>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</si>
  <si>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</si>
  <si>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</si>
  <si>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</si>
  <si>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</si>
  <si>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</si>
  <si>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</si>
  <si>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</si>
  <si>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</si>
  <si>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</si>
  <si>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</si>
  <si>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</si>
  <si>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</si>
  <si>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</si>
  <si>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</si>
  <si>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</si>
  <si>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</si>
  <si>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</si>
  <si>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</si>
  <si>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</si>
  <si>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</si>
  <si>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</si>
  <si>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</si>
  <si>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</si>
  <si>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</si>
  <si>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</si>
  <si>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</si>
  <si>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</si>
  <si>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</si>
  <si>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</si>
  <si>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</si>
  <si>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</si>
  <si>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</si>
  <si>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</si>
  <si>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</si>
  <si>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</si>
  <si>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</si>
  <si>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</si>
  <si>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</si>
  <si>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</si>
  <si>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</si>
  <si>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</si>
  <si>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</si>
  <si>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</si>
  <si>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</si>
  <si>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</si>
  <si>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</si>
  <si>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</si>
  <si>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</si>
  <si>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</si>
  <si>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</si>
  <si>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</si>
  <si>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</si>
  <si>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</si>
  <si>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</si>
  <si>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</si>
  <si>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</si>
  <si>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</si>
  <si>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</si>
  <si>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</si>
  <si>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</si>
  <si>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</si>
  <si>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</si>
  <si>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</si>
  <si>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</si>
  <si>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</si>
  <si>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</si>
  <si>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</si>
  <si>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</si>
  <si>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</si>
  <si>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</si>
  <si>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</si>
  <si>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</si>
  <si>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</si>
  <si>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</si>
  <si>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</si>
  <si>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</si>
  <si>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</si>
  <si>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</si>
  <si>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</si>
  <si>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</si>
  <si>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</si>
  <si>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</si>
  <si>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</si>
  <si>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</si>
  <si>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</si>
  <si>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</si>
  <si>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</si>
  <si>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</si>
  <si>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</si>
  <si>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</si>
  <si>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</si>
  <si>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</si>
  <si>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</si>
  <si>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</si>
  <si>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</si>
  <si>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</si>
  <si>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</si>
  <si>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</si>
  <si>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</si>
  <si>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</si>
  <si>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</si>
  <si>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</si>
  <si>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</si>
  <si>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</si>
  <si>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</si>
  <si>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</si>
  <si>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</si>
  <si>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</si>
  <si>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</si>
  <si>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</si>
  <si>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</si>
  <si>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</si>
  <si>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</si>
  <si>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</si>
  <si>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</si>
  <si>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</si>
  <si>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</si>
  <si>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</si>
  <si>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</si>
  <si>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</si>
  <si>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</si>
  <si>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</si>
  <si>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</si>
  <si>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</si>
  <si>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</si>
  <si>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</si>
  <si>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</si>
  <si>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</si>
  <si>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</si>
  <si>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</si>
  <si>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</si>
  <si>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</si>
  <si>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</si>
  <si>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</si>
  <si>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</si>
  <si>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</si>
  <si>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</si>
  <si>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</si>
  <si>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</si>
  <si>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</si>
  <si>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</si>
  <si>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</si>
  <si>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</si>
  <si>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</si>
  <si>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</si>
  <si>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</si>
  <si>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</si>
  <si>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</si>
  <si>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</si>
  <si>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</si>
  <si>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</si>
  <si>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</si>
  <si>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</si>
  <si>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</si>
  <si>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</si>
  <si>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</si>
  <si>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</si>
  <si>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</si>
  <si>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</si>
  <si>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</si>
  <si>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</si>
  <si>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</si>
  <si>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</si>
  <si>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</si>
  <si>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</si>
  <si>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</si>
  <si>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</si>
  <si>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</si>
  <si>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</si>
  <si>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</si>
  <si>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</si>
  <si>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</si>
  <si>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</si>
  <si>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</si>
  <si>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</si>
  <si>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</si>
  <si>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</si>
  <si>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</si>
  <si>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</si>
  <si>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</si>
  <si>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</si>
  <si>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</si>
  <si>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</si>
  <si>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</si>
  <si>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</si>
  <si>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</si>
  <si>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</si>
  <si>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</si>
  <si>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</si>
  <si>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</si>
  <si>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</si>
  <si>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</si>
  <si>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</si>
  <si>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</si>
  <si>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</si>
  <si>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</si>
  <si>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</si>
  <si>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</si>
  <si>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</si>
  <si>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</si>
  <si>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</si>
  <si>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</si>
  <si>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</si>
  <si>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</si>
  <si>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</si>
  <si>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</si>
  <si>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</si>
  <si>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</si>
  <si>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</si>
  <si>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</si>
  <si>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</si>
  <si>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</si>
  <si>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</si>
  <si>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</si>
  <si>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</si>
  <si>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</si>
  <si>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</si>
  <si>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</si>
  <si>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</si>
  <si>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</si>
  <si>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</si>
  <si>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</si>
  <si>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</si>
  <si>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</si>
  <si>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</si>
  <si>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</si>
  <si>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</si>
  <si>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</si>
  <si>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</si>
  <si>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</si>
  <si>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</si>
  <si>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</si>
  <si>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</si>
  <si>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</si>
  <si>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</si>
  <si>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</si>
  <si>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</si>
  <si>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</si>
  <si>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</si>
  <si>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</si>
  <si>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</si>
  <si>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</si>
  <si>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</si>
  <si>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</si>
  <si>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</si>
  <si>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</si>
  <si>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</si>
  <si>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</si>
  <si>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</si>
  <si>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</si>
  <si>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</si>
  <si>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</si>
  <si>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</si>
  <si>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</si>
  <si>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</si>
  <si>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</si>
  <si>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</si>
  <si>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</si>
  <si>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</si>
  <si>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</si>
  <si>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</si>
  <si>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</si>
  <si>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</si>
  <si>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</si>
  <si>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</si>
  <si>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</si>
  <si>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</si>
  <si>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</si>
  <si>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</si>
  <si>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</si>
  <si>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</si>
  <si>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</si>
  <si>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</si>
  <si>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</si>
  <si>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</si>
  <si>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</si>
  <si>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</si>
  <si>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</si>
  <si>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</si>
  <si>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</si>
  <si>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</si>
  <si>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</si>
  <si>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</si>
  <si>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</si>
  <si>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</si>
  <si>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</si>
  <si>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</si>
  <si>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</si>
  <si>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</si>
  <si>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</si>
  <si>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</si>
  <si>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</si>
  <si>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</si>
  <si>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</si>
  <si>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</si>
  <si>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</si>
  <si>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</si>
  <si>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</si>
  <si>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</si>
  <si>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</si>
  <si>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</si>
  <si>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</si>
  <si>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</si>
  <si>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</si>
  <si>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</si>
  <si>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</si>
  <si>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</si>
  <si>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</si>
  <si>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</si>
  <si>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</si>
  <si>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</si>
  <si>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</si>
  <si>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</si>
  <si>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</si>
  <si>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</si>
  <si>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</si>
  <si>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</si>
  <si>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</si>
  <si>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</si>
  <si>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</si>
  <si>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</si>
  <si>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</si>
  <si>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</si>
  <si>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</si>
  <si>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</si>
  <si>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</si>
  <si>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</si>
  <si>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</si>
  <si>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</si>
  <si>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</si>
  <si>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</si>
  <si>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</si>
  <si>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</si>
  <si>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</si>
  <si>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</si>
  <si>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</si>
  <si>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</si>
  <si>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</si>
  <si>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</si>
  <si>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</si>
  <si>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</si>
  <si>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</si>
  <si>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</si>
  <si>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</si>
  <si>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</si>
  <si>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</si>
  <si>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</si>
  <si>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</si>
  <si>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</si>
  <si>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</si>
  <si>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</si>
  <si>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</si>
  <si>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</si>
  <si>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</si>
  <si>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</si>
  <si>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</si>
  <si>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</si>
  <si>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</si>
  <si>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</si>
  <si>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</si>
  <si>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</si>
  <si>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</si>
  <si>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</si>
  <si>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</si>
  <si>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</si>
  <si>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</si>
  <si>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</si>
  <si>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</si>
  <si>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</si>
  <si>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</si>
  <si>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</si>
  <si>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</si>
  <si>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</si>
  <si>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</si>
  <si>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</si>
  <si>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</si>
  <si>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</si>
  <si>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</si>
  <si>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</si>
  <si>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</si>
  <si>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</si>
  <si>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</si>
  <si>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</si>
  <si>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</si>
  <si>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</si>
  <si>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</si>
  <si>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</si>
  <si>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</si>
  <si>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</si>
  <si>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</si>
  <si>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</si>
  <si>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</si>
  <si>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</si>
  <si>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</si>
  <si>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</si>
  <si>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</si>
  <si>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</si>
  <si>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</si>
  <si>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</si>
  <si>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</si>
  <si>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</si>
  <si>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</si>
  <si>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</si>
  <si>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</si>
  <si>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</si>
  <si>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</si>
  <si>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</si>
  <si>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</si>
  <si>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</si>
  <si>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</si>
  <si>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</si>
  <si>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</si>
  <si>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</si>
  <si>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</si>
  <si>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</si>
  <si>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</si>
  <si>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</si>
  <si>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</si>
  <si>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</si>
  <si>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</si>
  <si>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</si>
  <si>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</si>
  <si>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</si>
  <si>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</si>
  <si>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</si>
  <si>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</si>
  <si>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</si>
  <si>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</si>
  <si>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</si>
  <si>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</si>
  <si>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</si>
  <si>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</si>
  <si>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</si>
  <si>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</si>
  <si>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</si>
  <si>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</si>
  <si>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</si>
  <si>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</si>
  <si>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</si>
  <si>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</si>
  <si>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</si>
  <si>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</si>
  <si>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</si>
  <si>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</si>
  <si>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</si>
  <si>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</si>
  <si>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</si>
  <si>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</si>
  <si>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</si>
  <si>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</si>
  <si>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</si>
  <si>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</si>
  <si>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</si>
  <si>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</si>
  <si>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</si>
  <si>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</si>
  <si>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</si>
  <si>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</si>
  <si>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</si>
  <si>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</si>
  <si>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</si>
  <si>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</si>
  <si>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</si>
  <si>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</si>
  <si>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</si>
  <si>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</si>
  <si>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</si>
  <si>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</si>
  <si>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</si>
  <si>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</si>
  <si>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</si>
  <si>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</si>
  <si>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</si>
  <si>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</si>
  <si>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</si>
  <si>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</si>
  <si>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</si>
  <si>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</si>
  <si>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</si>
  <si>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</si>
  <si>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</si>
  <si>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</si>
  <si>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</si>
  <si>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</si>
  <si>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</si>
  <si>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</si>
  <si>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</si>
  <si>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</si>
  <si>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</si>
  <si>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</si>
  <si>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</si>
  <si>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</si>
  <si>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</si>
  <si>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</si>
  <si>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</si>
  <si>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</si>
  <si>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</si>
  <si>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</si>
  <si>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</si>
  <si>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</si>
  <si>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</si>
  <si>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</si>
  <si>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</si>
  <si>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</si>
  <si>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</si>
  <si>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</si>
  <si>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</si>
  <si>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</si>
  <si>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</si>
  <si>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</si>
  <si>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</si>
  <si>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</si>
  <si>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</si>
  <si>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</si>
  <si>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</si>
  <si>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</si>
  <si>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</si>
  <si>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</si>
  <si>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</si>
  <si>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</si>
  <si>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</si>
  <si>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</si>
  <si>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</si>
  <si>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</si>
  <si>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</si>
  <si>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</si>
  <si>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</si>
  <si>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</si>
  <si>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</si>
  <si>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</si>
  <si>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</si>
  <si>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</si>
  <si>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</si>
  <si>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</si>
  <si>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</si>
  <si>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</si>
  <si>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</si>
  <si>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</si>
  <si>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</si>
  <si>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</si>
  <si>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</si>
  <si>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</si>
  <si>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</si>
  <si>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</si>
  <si>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</si>
  <si>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</si>
  <si>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</si>
  <si>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</si>
  <si>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</si>
  <si>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</si>
  <si>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</si>
  <si>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</si>
  <si>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</si>
  <si>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</si>
  <si>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</si>
  <si>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</si>
  <si>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</si>
  <si>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</si>
  <si>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</si>
  <si>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</si>
  <si>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</si>
  <si>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</si>
  <si>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</si>
  <si>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</si>
  <si>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</si>
  <si>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</si>
  <si>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</si>
  <si>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</si>
  <si>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</si>
  <si>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</si>
  <si>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</si>
  <si>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</si>
  <si>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</si>
  <si>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</si>
  <si>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</si>
  <si>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</si>
  <si>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</si>
  <si>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</si>
  <si>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</si>
  <si>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</si>
  <si>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</si>
  <si>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</si>
  <si>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</si>
  <si>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</si>
  <si>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</si>
  <si>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</si>
  <si>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</si>
  <si>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</si>
  <si>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</si>
  <si>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</si>
  <si>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</si>
  <si>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</si>
  <si>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</si>
  <si>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</si>
  <si>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</si>
  <si>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</si>
  <si>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</si>
  <si>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</si>
  <si>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</si>
  <si>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</si>
  <si>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</si>
  <si>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</si>
  <si>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</si>
  <si>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</si>
  <si>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</si>
  <si>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</si>
  <si>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</si>
  <si>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</si>
  <si>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</si>
  <si>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</si>
  <si>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</si>
  <si>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</si>
  <si>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</si>
  <si>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</si>
  <si>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</si>
  <si>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</si>
  <si>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</si>
  <si>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</si>
  <si>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</si>
  <si>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</si>
  <si>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</si>
  <si>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</si>
  <si>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</si>
  <si>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</si>
  <si>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</si>
  <si>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</si>
  <si>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</si>
  <si>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</si>
  <si>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</si>
  <si>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</si>
  <si>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</si>
  <si>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</si>
  <si>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</si>
  <si>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</si>
  <si>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</si>
  <si>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</si>
  <si>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</si>
  <si>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</si>
  <si>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</si>
  <si>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</si>
  <si>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</si>
  <si>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</si>
  <si>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</si>
  <si>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</si>
  <si>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</si>
  <si>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</si>
  <si>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</si>
  <si>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</si>
  <si>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</si>
  <si>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</si>
  <si>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</si>
  <si>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</si>
  <si>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</si>
  <si>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</si>
  <si>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</si>
  <si>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</si>
  <si>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</si>
  <si>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</si>
  <si>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</si>
  <si>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</si>
  <si>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</si>
  <si>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</si>
  <si>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</si>
  <si>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</si>
  <si>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</si>
  <si>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</si>
  <si>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</si>
  <si>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</si>
  <si>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</si>
  <si>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</si>
  <si>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</si>
  <si>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</si>
  <si>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</si>
  <si>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</si>
  <si>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</si>
  <si>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</si>
  <si>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</si>
  <si>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</si>
  <si>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</si>
  <si>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</si>
  <si>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</si>
  <si>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</si>
  <si>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</si>
  <si>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</si>
  <si>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</si>
  <si>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</si>
  <si>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</si>
  <si>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</si>
  <si>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</si>
  <si>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</si>
  <si>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</si>
  <si>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</si>
  <si>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</si>
  <si>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</si>
  <si>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</si>
  <si>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</si>
  <si>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</si>
  <si>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</si>
  <si>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</si>
  <si>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</si>
  <si>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</si>
  <si>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</si>
  <si>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</si>
  <si>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</si>
  <si>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</si>
  <si>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</si>
  <si>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</si>
  <si>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</si>
  <si>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</si>
  <si>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</si>
  <si>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</si>
  <si>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</si>
  <si>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</si>
  <si>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</si>
  <si>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</si>
  <si>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</si>
  <si>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</si>
  <si>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</si>
  <si>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</si>
  <si>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</si>
  <si>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</si>
  <si>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</si>
  <si>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</si>
  <si>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</si>
  <si>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</si>
  <si>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</si>
  <si>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</si>
  <si>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</si>
  <si>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</si>
  <si>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</si>
  <si>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</si>
  <si>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</si>
  <si>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</si>
  <si>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</si>
  <si>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</si>
  <si>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</si>
  <si>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</si>
  <si>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</si>
  <si>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</si>
  <si>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</si>
  <si>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</si>
  <si>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</si>
  <si>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</si>
  <si>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</si>
  <si>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</si>
  <si>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</si>
  <si>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</si>
  <si>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</si>
  <si>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</si>
  <si>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</si>
  <si>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</si>
  <si>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</si>
  <si>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</si>
  <si>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</si>
  <si>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</si>
  <si>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</si>
  <si>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</si>
  <si>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</si>
  <si>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</si>
  <si>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</si>
  <si>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</si>
  <si>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</si>
  <si>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</si>
  <si>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</si>
  <si>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</si>
  <si>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</si>
  <si>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</si>
  <si>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</si>
  <si>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</si>
  <si>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</si>
  <si>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</si>
  <si>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</si>
  <si>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</si>
  <si>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</si>
  <si>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</si>
  <si>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</si>
  <si>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</si>
  <si>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</si>
  <si>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</si>
  <si>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</si>
  <si>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</si>
  <si>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</si>
  <si>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</si>
  <si>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</si>
  <si>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</si>
  <si>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</si>
  <si>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</si>
  <si>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</si>
  <si>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</si>
  <si>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</si>
  <si>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</si>
  <si>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</si>
  <si>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</si>
  <si>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</si>
  <si>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</si>
  <si>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</si>
  <si>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</si>
  <si>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</si>
  <si>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</si>
  <si>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</si>
  <si>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</si>
  <si>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</si>
  <si>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</si>
  <si>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</si>
  <si>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</si>
  <si>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</si>
  <si>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</si>
  <si>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</si>
  <si>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</si>
  <si>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</si>
  <si>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</si>
  <si>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</si>
  <si>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</si>
  <si>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</si>
  <si>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</si>
  <si>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</si>
  <si>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</si>
  <si>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</si>
  <si>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</si>
  <si>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</si>
  <si>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</si>
  <si>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</si>
  <si>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</si>
  <si>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</si>
  <si>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</si>
  <si>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</si>
  <si>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</si>
  <si>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</si>
  <si>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</si>
  <si>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</si>
  <si>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</si>
  <si>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</si>
  <si>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</si>
  <si>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</si>
  <si>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</si>
  <si>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</si>
  <si>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</si>
  <si>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</si>
  <si>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</si>
  <si>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</si>
  <si>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</si>
  <si>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</si>
  <si>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</si>
  <si>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</si>
  <si>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</si>
  <si>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</si>
  <si>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</si>
  <si>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</si>
  <si>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</si>
  <si>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</si>
  <si>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</si>
  <si>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</si>
  <si>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</si>
  <si>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</si>
  <si>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</si>
  <si>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</si>
  <si>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</si>
  <si>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</si>
  <si>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</si>
  <si>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</si>
  <si>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</si>
  <si>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</si>
  <si>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</si>
  <si>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</si>
  <si>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</si>
  <si>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</si>
  <si>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</si>
  <si>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</si>
  <si>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</si>
  <si>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</si>
  <si>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</si>
  <si>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</si>
  <si>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</si>
  <si>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</si>
  <si>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</si>
  <si>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</si>
  <si>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</si>
  <si>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</si>
  <si>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</si>
  <si>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</si>
  <si>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</si>
  <si>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</si>
  <si>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</si>
  <si>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</si>
  <si>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</si>
  <si>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</si>
  <si>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</si>
  <si>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</si>
  <si>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</si>
  <si>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</si>
  <si>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</si>
  <si>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</si>
  <si>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</si>
  <si>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</si>
  <si>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</si>
  <si>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</si>
  <si>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</si>
  <si>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</si>
  <si>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</si>
  <si>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</si>
  <si>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</si>
  <si>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</si>
  <si>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</si>
  <si>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</si>
  <si>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</si>
  <si>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</si>
  <si>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</si>
  <si>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</si>
  <si>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</si>
  <si>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</si>
  <si>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</si>
  <si>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</si>
  <si>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</si>
  <si>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</si>
  <si>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</si>
  <si>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</si>
  <si>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</si>
  <si>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</si>
  <si>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</si>
  <si>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</si>
  <si>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</si>
  <si>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</si>
  <si>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</si>
  <si>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</si>
  <si>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</si>
  <si>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</si>
  <si>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</si>
  <si>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</si>
  <si>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</si>
  <si>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</si>
  <si>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</si>
  <si>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</si>
  <si>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</si>
  <si>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</si>
  <si>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</si>
  <si>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</si>
  <si>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</si>
  <si>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</si>
  <si>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</si>
  <si>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</si>
  <si>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</si>
  <si>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</si>
  <si>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</si>
  <si>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</si>
  <si>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</si>
  <si>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</si>
  <si>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</si>
  <si>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</si>
  <si>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</si>
  <si>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</si>
  <si>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</si>
  <si>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</si>
  <si>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</si>
  <si>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</si>
  <si>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</si>
  <si>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</si>
  <si>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</si>
  <si>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</si>
  <si>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</si>
  <si>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</si>
  <si>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</si>
  <si>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</si>
  <si>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</si>
  <si>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</si>
  <si>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</si>
  <si>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</si>
  <si>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</si>
  <si>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</si>
  <si>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</si>
  <si>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</si>
  <si>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</si>
  <si>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</si>
  <si>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</si>
  <si>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</si>
  <si>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</si>
  <si>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</si>
  <si>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</si>
  <si>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</si>
  <si>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</si>
  <si>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</si>
  <si>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</si>
  <si>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</si>
  <si>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</si>
  <si>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</si>
  <si>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</si>
  <si>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</si>
  <si>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</si>
  <si>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</si>
  <si>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</si>
  <si>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</si>
  <si>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</si>
  <si>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</si>
  <si>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</si>
  <si>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</si>
  <si>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</si>
  <si>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</si>
  <si>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</si>
  <si>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</si>
  <si>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</si>
  <si>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</si>
  <si>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</si>
  <si>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</si>
  <si>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</si>
  <si>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</si>
  <si>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</si>
  <si>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</si>
  <si>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</si>
  <si>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</si>
  <si>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</si>
  <si>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</si>
  <si>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</si>
  <si>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</si>
  <si>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</si>
  <si>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</si>
  <si>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</si>
  <si>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</si>
  <si>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</si>
  <si>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</si>
  <si>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</si>
  <si>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</si>
  <si>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</si>
  <si>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</si>
  <si>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</si>
  <si>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</si>
  <si>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</si>
  <si>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</si>
  <si>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</si>
  <si>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</si>
  <si>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</si>
  <si>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</si>
  <si>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</si>
  <si>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</si>
  <si>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</si>
  <si>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</si>
  <si>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</si>
  <si>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</si>
  <si>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</si>
  <si>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</si>
  <si>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</si>
  <si>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</si>
  <si>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</si>
  <si>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</si>
  <si>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</si>
  <si>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</si>
  <si>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</si>
  <si>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</si>
  <si>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</si>
  <si>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</si>
  <si>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</si>
  <si>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</si>
  <si>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</si>
  <si>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</si>
  <si>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</si>
  <si>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</si>
  <si>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</si>
  <si>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</si>
  <si>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</si>
  <si>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</si>
  <si>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</si>
  <si>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</si>
  <si>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</si>
  <si>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</si>
  <si>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</si>
  <si>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</si>
  <si>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</si>
  <si>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</si>
  <si>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</si>
  <si>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</si>
  <si>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</si>
  <si>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</si>
  <si>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</si>
  <si>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</si>
  <si>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</si>
  <si>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</si>
  <si>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</si>
  <si>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</si>
  <si>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</si>
  <si>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</si>
  <si>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</si>
  <si>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</si>
  <si>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</si>
  <si>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</si>
  <si>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</si>
  <si>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</si>
  <si>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</si>
  <si>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</si>
  <si>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</si>
  <si>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</si>
  <si>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</si>
  <si>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</si>
  <si>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</si>
  <si>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</si>
  <si>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</si>
  <si>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</si>
  <si>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</si>
  <si>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</si>
  <si>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</si>
  <si>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</si>
  <si>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</si>
  <si>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</si>
  <si>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</si>
  <si>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</si>
  <si>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</si>
  <si>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</si>
  <si>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</si>
  <si>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</si>
  <si>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</si>
  <si>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</si>
  <si>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</si>
  <si>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</si>
  <si>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</si>
  <si>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</si>
  <si>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</si>
  <si>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</si>
  <si>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</si>
  <si>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</si>
  <si>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</si>
  <si>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</si>
  <si>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</si>
  <si>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</si>
  <si>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</si>
  <si>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</si>
  <si>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</si>
  <si>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</si>
  <si>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</si>
  <si>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</si>
  <si>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</si>
  <si>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</si>
  <si>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</si>
  <si>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</si>
  <si>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</si>
  <si>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</si>
  <si>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</si>
  <si>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</si>
  <si>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</si>
  <si>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</si>
  <si>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</si>
  <si>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</si>
  <si>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</si>
  <si>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</si>
  <si>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</si>
  <si>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</si>
  <si>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</si>
  <si>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</si>
  <si>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</si>
  <si>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</si>
  <si>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</si>
  <si>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</si>
  <si>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</si>
  <si>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</si>
  <si>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</si>
  <si>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</si>
  <si>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</si>
  <si>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</si>
  <si>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</si>
  <si>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</si>
  <si>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</si>
  <si>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</si>
  <si>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</si>
  <si>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</si>
  <si>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</si>
  <si>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</si>
  <si>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</si>
  <si>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</si>
  <si>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</si>
  <si>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</si>
  <si>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</si>
  <si>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</si>
  <si>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</si>
  <si>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</si>
  <si>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</si>
  <si>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</si>
  <si>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</si>
  <si>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</si>
  <si>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</si>
  <si>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</si>
  <si>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</si>
  <si>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</si>
  <si>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</si>
  <si>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</si>
  <si>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</si>
  <si>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</si>
  <si>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</si>
  <si>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</si>
  <si>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</si>
  <si>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</si>
  <si>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</si>
  <si>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</si>
  <si>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</si>
  <si>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</si>
  <si>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</si>
  <si>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</si>
  <si>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</si>
  <si>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</si>
  <si>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</si>
  <si>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</si>
  <si>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</si>
  <si>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</si>
  <si>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</si>
  <si>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</si>
  <si>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</si>
  <si>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</si>
  <si>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</si>
  <si>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</si>
  <si>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</si>
  <si>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</si>
  <si>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</si>
  <si>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</si>
  <si>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</si>
  <si>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</si>
  <si>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</si>
  <si>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</si>
  <si>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</si>
  <si>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</si>
  <si>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</si>
  <si>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</si>
  <si>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</si>
  <si>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</si>
  <si>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</si>
  <si>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</si>
  <si>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</si>
  <si>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</si>
  <si>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</si>
  <si>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</si>
  <si>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</si>
  <si>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</si>
  <si>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</si>
  <si>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</si>
  <si>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</si>
  <si>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</si>
  <si>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</si>
  <si>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</si>
  <si>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</si>
  <si>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</si>
  <si>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</si>
  <si>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</si>
  <si>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</si>
  <si>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</si>
  <si>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</si>
  <si>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</si>
  <si>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</si>
  <si>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</si>
  <si>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</si>
  <si>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</si>
  <si>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</si>
  <si>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</si>
  <si>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</si>
  <si>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</si>
  <si>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</si>
  <si>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</si>
  <si>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</si>
  <si>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</si>
  <si>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</si>
  <si>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</si>
  <si>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</si>
  <si>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</si>
  <si>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</si>
  <si>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</si>
  <si>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</si>
  <si>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</si>
  <si>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</si>
  <si>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</si>
  <si>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</si>
  <si>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</si>
  <si>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</si>
  <si>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</si>
  <si>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</si>
  <si>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</si>
  <si>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</si>
  <si>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</si>
  <si>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</si>
  <si>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</si>
  <si>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</si>
  <si>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</si>
  <si>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</si>
  <si>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</si>
  <si>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</si>
  <si>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</si>
  <si>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</si>
  <si>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</si>
  <si>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</si>
  <si>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</si>
  <si>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</si>
  <si>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</si>
  <si>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</si>
  <si>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</si>
  <si>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</si>
  <si>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</si>
  <si>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</si>
  <si>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</si>
  <si>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</si>
  <si>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</si>
  <si>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</si>
  <si>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</si>
  <si>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</si>
  <si>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</si>
  <si>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</si>
  <si>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</si>
  <si>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</si>
  <si>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</si>
  <si>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</si>
  <si>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</si>
  <si>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</si>
  <si>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</si>
  <si>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</si>
  <si>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</si>
  <si>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</si>
  <si>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</si>
  <si>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</si>
  <si>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</si>
  <si>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</si>
  <si>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</si>
  <si>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</si>
  <si>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</si>
  <si>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</si>
  <si>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</si>
  <si>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</si>
  <si>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</si>
  <si>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</si>
  <si>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</si>
  <si>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</si>
  <si>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</si>
  <si>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</si>
  <si>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</si>
  <si>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</si>
  <si>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</si>
  <si>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</si>
  <si>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</si>
  <si>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</si>
  <si>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</si>
  <si>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</si>
  <si>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</si>
  <si>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</si>
  <si>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</si>
  <si>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</si>
  <si>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</si>
  <si>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</si>
  <si>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</si>
  <si>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</si>
  <si>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</si>
  <si>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</si>
  <si>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</si>
  <si>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</si>
  <si>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</si>
  <si>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</si>
  <si>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</si>
  <si>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</si>
  <si>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</si>
  <si>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</si>
  <si>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</si>
  <si>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</si>
  <si>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</si>
  <si>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</si>
  <si>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</si>
  <si>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</si>
  <si>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</si>
  <si>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</si>
  <si>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</si>
  <si>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</si>
  <si>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</si>
  <si>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</si>
  <si>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</si>
  <si>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</si>
  <si>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</si>
  <si>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</si>
  <si>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</si>
  <si>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</si>
  <si>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</si>
  <si>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</si>
  <si>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</si>
  <si>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</si>
  <si>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</si>
  <si>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</si>
  <si>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</si>
  <si>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</si>
  <si>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</si>
  <si>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</si>
  <si>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</si>
  <si>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</si>
  <si>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</si>
  <si>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</si>
  <si>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</si>
  <si>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</si>
  <si>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</si>
  <si>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</si>
  <si>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</si>
  <si>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</si>
  <si>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</si>
  <si>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</si>
  <si>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</si>
  <si>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</si>
  <si>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</si>
  <si>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</si>
  <si>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</si>
  <si>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</si>
  <si>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</si>
  <si>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</si>
  <si>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</si>
  <si>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</si>
  <si>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</si>
  <si>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</si>
  <si>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</si>
  <si>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</si>
  <si>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</si>
  <si>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</si>
  <si>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</si>
  <si>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</si>
  <si>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</si>
  <si>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</si>
  <si>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</si>
  <si>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</si>
  <si>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</si>
  <si>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</si>
  <si>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</si>
  <si>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</si>
  <si>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</si>
  <si>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</si>
  <si>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</si>
  <si>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</si>
  <si>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</si>
  <si>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</si>
  <si>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</si>
  <si>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</si>
  <si>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</si>
  <si>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</si>
  <si>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</si>
  <si>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</si>
  <si>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</si>
  <si>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</si>
  <si>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</si>
  <si>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</si>
  <si>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</si>
  <si>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</si>
  <si>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</si>
  <si>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</si>
  <si>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</si>
  <si>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</si>
  <si>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</si>
  <si>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</si>
  <si>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</si>
  <si>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</si>
  <si>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</si>
  <si>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</si>
  <si>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</si>
  <si>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</si>
  <si>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</si>
  <si>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</si>
  <si>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</si>
  <si>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</si>
  <si>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</si>
  <si>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</si>
  <si>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</si>
  <si>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</si>
  <si>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</si>
  <si>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</si>
  <si>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</si>
  <si>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</si>
  <si>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</si>
  <si>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</si>
  <si>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</si>
  <si>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</si>
  <si>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</si>
  <si>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</si>
  <si>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</si>
  <si>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</si>
  <si>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</si>
  <si>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</si>
  <si>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</si>
  <si>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</si>
  <si>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</si>
  <si>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</si>
  <si>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</si>
  <si>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</si>
  <si>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</si>
  <si>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</si>
  <si>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</si>
  <si>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</si>
  <si>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</si>
  <si>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</si>
  <si>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</si>
  <si>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</si>
  <si>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</si>
  <si>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</si>
  <si>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</si>
  <si>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</si>
  <si>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</si>
  <si>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</si>
  <si>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</si>
  <si>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</si>
  <si>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</si>
  <si>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</si>
  <si>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</si>
  <si>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</si>
  <si>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</si>
  <si>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</si>
  <si>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</si>
  <si>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</si>
  <si>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</si>
  <si>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</si>
  <si>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</si>
  <si>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</si>
  <si>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</si>
  <si>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</si>
  <si>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</si>
  <si>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</si>
  <si>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</si>
  <si>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</si>
  <si>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</si>
  <si>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</si>
  <si>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</si>
  <si>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</si>
  <si>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</si>
  <si>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</si>
  <si>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</si>
  <si>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</si>
  <si>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</si>
  <si>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</si>
  <si>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</si>
  <si>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</si>
  <si>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</si>
  <si>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</si>
  <si>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</si>
  <si>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</si>
  <si>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</si>
  <si>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</si>
  <si>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</si>
  <si>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</si>
  <si>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</si>
  <si>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</si>
  <si>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</si>
  <si>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</si>
  <si>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</si>
  <si>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</si>
  <si>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</si>
  <si>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</si>
  <si>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</si>
  <si>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</si>
  <si>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</si>
  <si>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</si>
  <si>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</si>
  <si>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</si>
  <si>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</si>
  <si>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</si>
  <si>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</si>
  <si>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</si>
  <si>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</si>
  <si>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</si>
  <si>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</si>
  <si>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</si>
  <si>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</si>
  <si>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</si>
  <si>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</si>
  <si>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</si>
  <si>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</si>
  <si>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</si>
  <si>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</si>
  <si>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</si>
  <si>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</si>
  <si>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</si>
  <si>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</si>
  <si>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</si>
  <si>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</si>
  <si>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</si>
  <si>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</si>
  <si>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</si>
  <si>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</si>
  <si>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</si>
  <si>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</si>
  <si>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</si>
  <si>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</si>
  <si>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</si>
  <si>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</si>
  <si>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</si>
  <si>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</si>
  <si>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</si>
  <si>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</si>
  <si>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</si>
  <si>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</si>
  <si>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</si>
  <si>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</si>
  <si>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</si>
  <si>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</si>
  <si>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</si>
  <si>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</si>
  <si>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</si>
  <si>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</si>
  <si>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</si>
  <si>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</si>
  <si>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</si>
  <si>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</si>
  <si>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</si>
  <si>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</si>
  <si>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</si>
  <si>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</si>
  <si>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</si>
  <si>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</si>
  <si>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</si>
  <si>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</si>
  <si>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</si>
  <si>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</si>
  <si>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</si>
  <si>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</si>
  <si>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</si>
  <si>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</si>
  <si>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</si>
  <si>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</si>
  <si>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</si>
  <si>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</si>
  <si>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</si>
  <si>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</si>
  <si>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</si>
  <si>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</si>
  <si>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</si>
  <si>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</si>
  <si>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</si>
  <si>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</si>
  <si>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</si>
  <si>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</si>
  <si>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</si>
  <si>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</si>
  <si>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</si>
  <si>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</si>
  <si>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</si>
  <si>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</si>
  <si>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</si>
  <si>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</si>
  <si>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</si>
  <si>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</si>
  <si>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</si>
  <si>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</si>
  <si>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</si>
  <si>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</si>
  <si>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</si>
  <si>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</si>
  <si>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</si>
  <si>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</si>
  <si>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</si>
  <si>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</si>
  <si>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</si>
  <si>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</si>
  <si>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</si>
  <si>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</si>
  <si>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</si>
  <si>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</si>
  <si>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</si>
  <si>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</si>
  <si>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</si>
  <si>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</si>
  <si>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</si>
  <si>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</si>
  <si>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</si>
  <si>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</si>
  <si>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</si>
  <si>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</si>
  <si>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</si>
  <si>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</si>
  <si>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</si>
  <si>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</si>
  <si>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</si>
  <si>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</si>
  <si>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</si>
  <si>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</si>
  <si>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</si>
  <si>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</si>
  <si>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</si>
  <si>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</si>
  <si>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</si>
  <si>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</si>
  <si>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</si>
  <si>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</si>
  <si>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</si>
  <si>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</si>
  <si>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</si>
  <si>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</si>
  <si>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</si>
  <si>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</si>
  <si>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</si>
  <si>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</si>
  <si>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</si>
  <si>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</si>
  <si>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</si>
  <si>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</si>
  <si>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</si>
  <si>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</si>
  <si>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</si>
  <si>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</si>
  <si>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</si>
  <si>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</si>
  <si>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</si>
  <si>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</si>
  <si>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</si>
  <si>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</si>
  <si>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</si>
  <si>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</si>
  <si>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</si>
  <si>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</si>
  <si>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</si>
  <si>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</si>
  <si>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</si>
  <si>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</si>
  <si>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</si>
  <si>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</si>
  <si>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</si>
  <si>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</si>
  <si>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</si>
  <si>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</si>
  <si>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</si>
  <si>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</si>
  <si>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</si>
  <si>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</si>
  <si>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</si>
  <si>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</si>
  <si>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</si>
  <si>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</si>
  <si>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</si>
  <si>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</si>
  <si>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</si>
  <si>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</si>
  <si>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</si>
  <si>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</si>
  <si>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</si>
  <si>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</si>
  <si>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</si>
  <si>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</si>
  <si>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</si>
  <si>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</si>
  <si>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</si>
  <si>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</si>
  <si>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</si>
  <si>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</si>
  <si>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</si>
  <si>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</si>
  <si>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</si>
  <si>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</si>
  <si>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</si>
  <si>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</si>
  <si>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</si>
  <si>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</si>
  <si>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</si>
  <si>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</si>
  <si>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</si>
  <si>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</si>
  <si>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</si>
  <si>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</si>
  <si>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</si>
  <si>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</si>
  <si>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</si>
  <si>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</si>
  <si>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</si>
  <si>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</si>
  <si>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</si>
  <si>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</si>
  <si>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</si>
  <si>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</si>
  <si>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</si>
  <si>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</si>
  <si>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</si>
  <si>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</si>
  <si>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</si>
  <si>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</si>
  <si>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</si>
  <si>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</si>
  <si>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</si>
  <si>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</si>
  <si>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</si>
  <si>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</si>
  <si>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</si>
  <si>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</si>
  <si>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</si>
  <si>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</si>
  <si>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</si>
  <si>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</si>
  <si>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</si>
  <si>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</si>
  <si>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</si>
  <si>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</si>
  <si>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</si>
  <si>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</si>
  <si>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</si>
  <si>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</si>
  <si>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</si>
  <si>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</si>
  <si>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</si>
  <si>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</si>
  <si>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</si>
  <si>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</si>
  <si>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</si>
  <si>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</si>
  <si>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</si>
  <si>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</si>
  <si>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</si>
  <si>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</si>
  <si>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</si>
  <si>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</si>
  <si>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</si>
  <si>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</si>
  <si>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</si>
  <si>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</si>
  <si>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</si>
  <si>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</si>
  <si>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</si>
  <si>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</si>
  <si>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</si>
  <si>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</si>
  <si>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</si>
  <si>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</si>
  <si>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</si>
  <si>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</si>
  <si>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</si>
  <si>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</si>
  <si>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</si>
  <si>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</si>
  <si>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</si>
  <si>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</si>
  <si>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</si>
  <si>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</si>
  <si>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</si>
  <si>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</si>
  <si>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</si>
  <si>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</si>
  <si>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</si>
  <si>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</si>
  <si>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</si>
  <si>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</si>
  <si>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</si>
  <si>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</si>
  <si>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</si>
  <si>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</si>
  <si>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</si>
  <si>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</si>
  <si>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</si>
  <si>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</si>
  <si>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</si>
  <si>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</si>
  <si>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</si>
  <si>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</si>
  <si>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</si>
  <si>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</si>
  <si>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</si>
  <si>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</si>
  <si>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</si>
  <si>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</si>
  <si>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</si>
  <si>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</si>
  <si>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</si>
  <si>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</si>
  <si>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</si>
  <si>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</si>
  <si>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</si>
  <si>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</si>
  <si>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</si>
  <si>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</si>
  <si>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</si>
  <si>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</si>
  <si>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</si>
  <si>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</si>
  <si>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</si>
  <si>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</si>
  <si>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</si>
  <si>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</si>
  <si>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</si>
  <si>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</si>
  <si>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</si>
  <si>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</si>
  <si>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</si>
  <si>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</si>
  <si>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</si>
  <si>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</si>
  <si>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</si>
  <si>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</si>
  <si>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</si>
  <si>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</si>
  <si>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</si>
  <si>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</si>
  <si>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</si>
  <si>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</si>
  <si>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</si>
  <si>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</si>
  <si>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</si>
  <si>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</si>
  <si>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</si>
  <si>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</si>
  <si>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</si>
  <si>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</si>
  <si>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</si>
  <si>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</si>
  <si>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</si>
  <si>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</si>
  <si>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</si>
  <si>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</si>
  <si>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</si>
  <si>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</si>
  <si>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</si>
  <si>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</si>
  <si>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</si>
  <si>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</si>
  <si>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</si>
  <si>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</si>
  <si>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</si>
  <si>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</si>
  <si>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</si>
  <si>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</si>
  <si>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</si>
  <si>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</si>
  <si>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</si>
  <si>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</si>
  <si>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</si>
  <si>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</si>
  <si>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</si>
  <si>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</si>
  <si>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</si>
  <si>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</si>
  <si>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</si>
  <si>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</si>
  <si>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</si>
  <si>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</si>
  <si>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</si>
  <si>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</si>
  <si>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</si>
  <si>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</si>
  <si>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</si>
  <si>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</si>
  <si>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</si>
  <si>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</si>
  <si>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</si>
  <si>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</si>
  <si>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</si>
  <si>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</si>
  <si>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</si>
  <si>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</si>
  <si>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</si>
  <si>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</si>
  <si>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</si>
  <si>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</si>
  <si>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</si>
  <si>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</si>
  <si>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</si>
  <si>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</si>
  <si>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</si>
  <si>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</si>
  <si>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</si>
  <si>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</si>
  <si>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</si>
  <si>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</si>
  <si>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</si>
  <si>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</si>
  <si>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</si>
  <si>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</si>
  <si>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</si>
  <si>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</si>
  <si>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</si>
  <si>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</si>
  <si>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</si>
  <si>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</si>
  <si>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</si>
  <si>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</si>
  <si>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</si>
  <si>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</si>
  <si>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</si>
  <si>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</si>
  <si>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</si>
  <si>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</si>
  <si>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</si>
  <si>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</si>
  <si>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</si>
  <si>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</si>
  <si>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</si>
  <si>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</si>
  <si>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</si>
  <si>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</si>
  <si>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</si>
  <si>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</si>
  <si>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</si>
  <si>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</si>
  <si>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</si>
  <si>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</si>
  <si>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</si>
  <si>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</si>
  <si>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</si>
  <si>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</si>
  <si>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</si>
  <si>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</si>
  <si>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</si>
  <si>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</si>
  <si>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</si>
  <si>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</si>
  <si>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</si>
  <si>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</si>
  <si>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</si>
  <si>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</si>
  <si>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</si>
  <si>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</si>
  <si>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</si>
  <si>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</si>
  <si>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</si>
  <si>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</si>
  <si>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</si>
  <si>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</si>
  <si>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</si>
  <si>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</si>
  <si>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</si>
  <si>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</si>
  <si>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</si>
  <si>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</si>
  <si>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</si>
  <si>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</si>
  <si>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</si>
  <si>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</si>
  <si>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</si>
  <si>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</si>
  <si>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</si>
  <si>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</si>
  <si>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</si>
  <si>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</si>
  <si>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</si>
  <si>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</si>
  <si>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</si>
  <si>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</si>
  <si>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</si>
  <si>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</si>
  <si>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</si>
  <si>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</si>
  <si>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</si>
  <si>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</si>
  <si>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</si>
  <si>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</si>
  <si>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</si>
  <si>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</si>
  <si>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</si>
  <si>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</si>
  <si>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</si>
  <si>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</si>
  <si>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</si>
  <si>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</si>
  <si>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</si>
  <si>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</si>
  <si>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</si>
  <si>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</si>
  <si>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</si>
  <si>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</si>
  <si>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</si>
  <si>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</si>
  <si>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</si>
  <si>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</si>
  <si>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</si>
  <si>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</si>
  <si>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</si>
  <si>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</si>
  <si>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</si>
  <si>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</si>
  <si>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</si>
  <si>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</si>
  <si>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</si>
  <si>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</si>
  <si>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</si>
  <si>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</si>
  <si>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</si>
  <si>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</si>
  <si>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</si>
  <si>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</si>
  <si>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</si>
  <si>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</si>
  <si>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</si>
  <si>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</si>
  <si>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</si>
  <si>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</si>
  <si>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</si>
  <si>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</si>
  <si>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</si>
  <si>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</si>
  <si>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</si>
  <si>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</si>
  <si>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</si>
  <si>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</si>
  <si>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</si>
  <si>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</si>
  <si>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</si>
  <si>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</si>
  <si>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</si>
  <si>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</si>
  <si>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</si>
  <si>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</si>
  <si>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</si>
  <si>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</si>
  <si>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</si>
  <si>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</si>
  <si>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</si>
  <si>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</si>
  <si>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</si>
  <si>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</si>
  <si>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</si>
  <si>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</si>
  <si>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</si>
  <si>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</si>
  <si>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</si>
  <si>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</si>
  <si>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</si>
  <si>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</si>
  <si>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</si>
  <si>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</si>
  <si>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</si>
  <si>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</si>
  <si>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</si>
  <si>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</si>
  <si>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</si>
  <si>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</si>
  <si>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</si>
  <si>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</si>
  <si>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</si>
  <si>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</si>
  <si>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</si>
  <si>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</si>
  <si>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</si>
  <si>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</si>
  <si>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</si>
  <si>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</si>
  <si>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</si>
  <si>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</si>
  <si>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</si>
  <si>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</si>
  <si>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</si>
  <si>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</si>
  <si>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</si>
  <si>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</si>
  <si>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</si>
  <si>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</si>
  <si>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</si>
  <si>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</si>
  <si>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</si>
  <si>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</si>
  <si>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</si>
  <si>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</si>
  <si>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</si>
  <si>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</si>
  <si>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</si>
  <si>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</si>
  <si>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</si>
  <si>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</si>
  <si>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</si>
  <si>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</si>
  <si>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</si>
  <si>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</si>
  <si>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</si>
  <si>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</si>
  <si>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</si>
  <si>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</si>
  <si>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</si>
  <si>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</si>
  <si>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</si>
  <si>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</si>
  <si>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</si>
  <si>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</si>
  <si>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</si>
  <si>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</si>
  <si>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</si>
  <si>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</si>
  <si>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</si>
  <si>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</si>
  <si>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</si>
  <si>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</si>
  <si>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</si>
  <si>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</si>
  <si>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</si>
  <si>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</si>
  <si>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</si>
  <si>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</si>
  <si>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</si>
  <si>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</si>
  <si>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</si>
  <si>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</si>
  <si>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</si>
  <si>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</si>
  <si>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</si>
  <si>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</si>
  <si>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</si>
  <si>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</si>
  <si>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</si>
  <si>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</si>
  <si>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</si>
  <si>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</si>
  <si>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</si>
  <si>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</si>
  <si>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</si>
  <si>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</si>
  <si>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</si>
  <si>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</si>
  <si>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</si>
  <si>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</si>
  <si>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</si>
  <si>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</si>
  <si>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</si>
  <si>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</si>
  <si>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</si>
  <si>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</si>
  <si>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</si>
  <si>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</si>
  <si>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</si>
  <si>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</si>
  <si>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</si>
  <si>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</si>
  <si>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</si>
  <si>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</si>
  <si>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</si>
  <si>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</si>
  <si>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</si>
  <si>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</si>
  <si>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</si>
  <si>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</si>
  <si>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</si>
  <si>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</si>
  <si>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</si>
  <si>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</si>
  <si>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</si>
  <si>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</si>
  <si>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</si>
  <si>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</si>
  <si>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</si>
  <si>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</si>
  <si>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</si>
  <si>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</si>
  <si>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</si>
  <si>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</si>
  <si>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</si>
  <si>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</si>
  <si>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</si>
  <si>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</si>
  <si>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</si>
  <si>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</si>
  <si>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</si>
  <si>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</si>
  <si>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</si>
  <si>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</si>
  <si>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</si>
  <si>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</si>
  <si>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</si>
  <si>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</si>
  <si>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</si>
  <si>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</si>
  <si>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</si>
  <si>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</si>
  <si>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</si>
  <si>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</si>
  <si>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</si>
  <si>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</si>
  <si>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</si>
  <si>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</si>
  <si>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</si>
  <si>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</si>
  <si>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</si>
  <si>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</si>
  <si>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</si>
  <si>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</si>
  <si>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</si>
  <si>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</si>
  <si>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</si>
  <si>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</si>
  <si>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</si>
  <si>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</si>
  <si>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</si>
  <si>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</si>
  <si>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</si>
  <si>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</si>
  <si>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</si>
  <si>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</si>
  <si>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</si>
  <si>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</si>
  <si>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</si>
  <si>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</si>
  <si>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</si>
  <si>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</si>
  <si>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</si>
  <si>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</si>
  <si>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</si>
  <si>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</si>
  <si>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</si>
  <si>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</si>
  <si>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</si>
  <si>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</si>
  <si>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</si>
  <si>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</si>
  <si>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</si>
  <si>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</si>
  <si>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</si>
  <si>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</si>
  <si>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</si>
  <si>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</si>
  <si>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</si>
  <si>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</si>
  <si>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</si>
  <si>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</si>
  <si>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</si>
  <si>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</si>
  <si>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</si>
  <si>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</si>
  <si>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</si>
  <si>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</si>
  <si>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</si>
  <si>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</si>
  <si>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</si>
  <si>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</si>
  <si>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</si>
  <si>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</si>
  <si>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</si>
  <si>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</si>
  <si>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</si>
  <si>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</si>
  <si>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</si>
  <si>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</si>
  <si>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</si>
  <si>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</si>
  <si>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</si>
  <si>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</si>
  <si>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</si>
  <si>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</si>
  <si>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</si>
  <si>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</si>
  <si>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</si>
  <si>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</si>
  <si>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</si>
  <si>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</si>
  <si>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</si>
  <si>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</si>
  <si>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</si>
  <si>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</si>
  <si>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</si>
  <si>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</si>
  <si>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</si>
  <si>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</si>
  <si>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</si>
  <si>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</si>
  <si>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</si>
  <si>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</si>
  <si>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</si>
  <si>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</si>
  <si>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</si>
  <si>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</si>
  <si>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</si>
  <si>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</si>
  <si>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</si>
  <si>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</si>
  <si>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</si>
  <si>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</si>
  <si>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</si>
  <si>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</si>
  <si>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</si>
  <si>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</si>
  <si>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</si>
  <si>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</si>
  <si>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</si>
  <si>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</si>
  <si>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</si>
  <si>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</si>
  <si>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</si>
  <si>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</si>
  <si>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</si>
  <si>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</si>
  <si>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</si>
  <si>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</si>
  <si>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</si>
  <si>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</si>
  <si>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</si>
  <si>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</si>
  <si>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</si>
  <si>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</si>
  <si>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</si>
  <si>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</si>
  <si>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</si>
  <si>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</si>
  <si>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</si>
  <si>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</si>
  <si>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</si>
  <si>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</si>
  <si>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</si>
  <si>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</si>
  <si>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</si>
  <si>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</si>
  <si>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</si>
  <si>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</si>
  <si>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</si>
  <si>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</si>
  <si>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</si>
  <si>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</si>
  <si>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</si>
  <si>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</si>
  <si>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</si>
  <si>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</si>
  <si>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</si>
  <si>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</si>
  <si>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</si>
  <si>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</si>
  <si>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</si>
  <si>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</si>
  <si>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</si>
  <si>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</si>
  <si>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</si>
  <si>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</si>
  <si>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</si>
  <si>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</si>
  <si>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</si>
  <si>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</si>
  <si>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</si>
  <si>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</si>
  <si>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</si>
  <si>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</si>
  <si>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</si>
  <si>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</si>
  <si>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</si>
  <si>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</si>
  <si>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</si>
  <si>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</si>
  <si>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</si>
  <si>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</si>
  <si>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</si>
  <si>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</si>
  <si>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</si>
  <si>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</si>
  <si>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</si>
  <si>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</si>
  <si>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</si>
  <si>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</si>
  <si>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</si>
  <si>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</si>
  <si>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</si>
  <si>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</si>
  <si>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</si>
  <si>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</si>
  <si>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</si>
  <si>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</si>
  <si>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</si>
  <si>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</si>
  <si>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</si>
  <si>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</si>
  <si>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</si>
  <si>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</si>
  <si>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</si>
  <si>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</si>
  <si>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</si>
  <si>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</si>
  <si>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</si>
  <si>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</si>
  <si>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</si>
  <si>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</si>
  <si>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</si>
  <si>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</si>
  <si>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</si>
  <si>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</si>
  <si>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</si>
  <si>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</si>
  <si>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</si>
  <si>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</si>
  <si>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</si>
  <si>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</si>
  <si>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</si>
  <si>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</si>
  <si>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</si>
  <si>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</si>
  <si>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</si>
  <si>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</si>
  <si>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</si>
  <si>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</si>
  <si>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</si>
  <si>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</si>
  <si>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</si>
  <si>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</si>
  <si>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</si>
  <si>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</si>
  <si>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</si>
  <si>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</si>
  <si>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</si>
  <si>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</si>
  <si>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</si>
  <si>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</si>
  <si>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</si>
  <si>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</si>
  <si>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</si>
  <si>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</si>
  <si>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</si>
  <si>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</si>
  <si>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</si>
  <si>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</si>
  <si>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</si>
  <si>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</si>
  <si>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</si>
  <si>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</si>
  <si>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</si>
  <si>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</si>
  <si>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</si>
  <si>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</si>
  <si>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</si>
  <si>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</si>
  <si>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</si>
  <si>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</si>
  <si>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</si>
  <si>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</si>
  <si>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</si>
  <si>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</si>
  <si>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</si>
  <si>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</si>
  <si>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</si>
  <si>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</si>
  <si>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</si>
  <si>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</si>
  <si>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</si>
  <si>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</si>
  <si>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</si>
  <si>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</si>
  <si>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</si>
  <si>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</si>
  <si>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</si>
  <si>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</si>
  <si>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</si>
  <si>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</si>
  <si>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</si>
  <si>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</si>
  <si>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</si>
  <si>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</si>
  <si>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</si>
  <si>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</si>
  <si>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</si>
  <si>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</si>
  <si>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</si>
  <si>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</si>
  <si>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</si>
  <si>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</si>
  <si>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</si>
  <si>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</si>
  <si>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</si>
  <si>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</si>
  <si>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</si>
  <si>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</si>
  <si>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</si>
  <si>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</si>
  <si>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</si>
  <si>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</si>
  <si>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</si>
  <si>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</si>
  <si>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</si>
  <si>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</si>
  <si>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</si>
  <si>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</si>
  <si>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</si>
  <si>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</si>
  <si>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</si>
  <si>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</si>
  <si>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</si>
  <si>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</si>
  <si>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</si>
  <si>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</si>
  <si>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</si>
  <si>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</si>
  <si>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</si>
  <si>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</si>
  <si>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</si>
  <si>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</si>
  <si>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</si>
  <si>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</si>
  <si>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</si>
  <si>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</si>
  <si>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</si>
  <si>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</si>
  <si>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</si>
  <si>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</si>
  <si>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</si>
  <si>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</si>
  <si>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</si>
  <si>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</si>
  <si>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</si>
  <si>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</si>
  <si>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</si>
  <si>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</si>
  <si>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</si>
  <si>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</si>
  <si>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</si>
  <si>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</si>
  <si>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</si>
  <si>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</si>
  <si>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</si>
  <si>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</si>
  <si>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</si>
  <si>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</si>
  <si>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</si>
  <si>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</si>
  <si>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</si>
  <si>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</si>
  <si>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</si>
  <si>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</si>
  <si>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</si>
  <si>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</si>
  <si>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</si>
  <si>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</si>
  <si>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</si>
  <si>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</si>
  <si>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</si>
  <si>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</si>
  <si>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</si>
  <si>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</si>
  <si>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</si>
  <si>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</si>
  <si>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</si>
  <si>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</si>
  <si>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</si>
  <si>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</si>
  <si>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</si>
  <si>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</si>
  <si>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</si>
  <si>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</si>
  <si>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</si>
  <si>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</si>
  <si>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</si>
  <si>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</si>
  <si>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</si>
  <si>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</si>
  <si>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</si>
  <si>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</si>
  <si>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</si>
  <si>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</si>
  <si>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</si>
  <si>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</si>
  <si>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</si>
  <si>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</si>
  <si>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</si>
  <si>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</si>
  <si>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</si>
  <si>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</si>
  <si>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</si>
  <si>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</si>
  <si>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</si>
  <si>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</si>
  <si>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</si>
  <si>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</si>
  <si>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</si>
  <si>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</si>
  <si>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</si>
  <si>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</si>
  <si>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</si>
  <si>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</si>
  <si>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</si>
  <si>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</si>
  <si>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</si>
  <si>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</si>
  <si>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</si>
  <si>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</si>
  <si>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</si>
  <si>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</si>
  <si>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</si>
  <si>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</si>
  <si>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</si>
  <si>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</si>
  <si>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</si>
  <si>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</si>
  <si>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</si>
  <si>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</si>
  <si>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</si>
  <si>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</si>
  <si>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</si>
  <si>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</si>
  <si>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</si>
  <si>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</si>
  <si>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</si>
  <si>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</si>
  <si>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</si>
  <si>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</si>
  <si>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</si>
  <si>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</si>
  <si>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</si>
  <si>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</si>
  <si>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</si>
  <si>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</si>
  <si>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</si>
  <si>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</si>
  <si>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</si>
  <si>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</si>
  <si>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</si>
  <si>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</si>
  <si>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</si>
  <si>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</si>
  <si>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</si>
  <si>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</si>
  <si>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</si>
  <si>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</si>
  <si>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</si>
  <si>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</si>
  <si>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</si>
  <si>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</si>
  <si>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</si>
  <si>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</si>
  <si>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</si>
  <si>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</si>
  <si>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</si>
  <si>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</si>
  <si>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</si>
  <si>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</si>
  <si>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</si>
  <si>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</si>
  <si>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</si>
  <si>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</si>
  <si>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</si>
  <si>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</si>
  <si>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</si>
  <si>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</si>
  <si>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</si>
  <si>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</si>
  <si>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</si>
  <si>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</si>
  <si>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</si>
  <si>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</si>
  <si>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</si>
  <si>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</si>
  <si>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</si>
  <si>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</si>
  <si>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</si>
  <si>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</si>
  <si>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</si>
  <si>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</si>
  <si>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</si>
  <si>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</si>
  <si>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</si>
  <si>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</si>
  <si>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</si>
  <si>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</si>
  <si>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</si>
  <si>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</si>
  <si>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</si>
  <si>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</si>
  <si>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</si>
  <si>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</si>
  <si>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</si>
  <si>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</si>
  <si>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</si>
  <si>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</si>
  <si>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</si>
  <si>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</si>
  <si>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</si>
  <si>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</si>
  <si>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</si>
  <si>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</si>
  <si>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</si>
  <si>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</si>
  <si>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</si>
  <si>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</si>
  <si>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</si>
  <si>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</si>
  <si>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</si>
  <si>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</si>
  <si>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</si>
  <si>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</si>
  <si>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</si>
  <si>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</si>
  <si>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</si>
  <si>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</si>
  <si>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</si>
  <si>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</si>
  <si>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</si>
  <si>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</si>
  <si>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</si>
  <si>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</si>
  <si>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</si>
  <si>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</si>
  <si>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</si>
  <si>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</si>
  <si>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</si>
  <si>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</si>
  <si>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</si>
  <si>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</si>
  <si>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</si>
  <si>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</si>
  <si>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</si>
  <si>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</si>
  <si>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</si>
  <si>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</si>
  <si>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</si>
  <si>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</si>
  <si>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</si>
  <si>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</si>
  <si>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</si>
  <si>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</si>
  <si>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</si>
  <si>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</si>
  <si>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</si>
  <si>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</si>
  <si>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</si>
  <si>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</si>
  <si>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</si>
  <si>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</si>
  <si>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</si>
  <si>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</si>
  <si>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</si>
  <si>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</si>
  <si>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</si>
  <si>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</si>
  <si>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</si>
  <si>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</si>
  <si>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</si>
  <si>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</si>
  <si>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</si>
  <si>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</si>
  <si>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</si>
  <si>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</si>
  <si>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</si>
  <si>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</si>
  <si>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</si>
  <si>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</si>
  <si>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</si>
  <si>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</si>
  <si>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</si>
  <si>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</si>
  <si>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</si>
  <si>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</si>
  <si>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</si>
  <si>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</si>
  <si>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</si>
  <si>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</si>
  <si>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</si>
  <si>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</si>
  <si>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</si>
  <si>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</si>
  <si>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</si>
  <si>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</si>
  <si>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</si>
  <si>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</si>
  <si>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</si>
  <si>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</si>
  <si>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</si>
  <si>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</si>
  <si>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</si>
  <si>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</si>
  <si>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</si>
  <si>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</si>
  <si>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</si>
  <si>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</si>
  <si>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</si>
  <si>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</si>
  <si>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</si>
  <si>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</si>
  <si>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</si>
  <si>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</si>
  <si>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</si>
  <si>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</si>
  <si>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</si>
  <si>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</si>
  <si>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</si>
  <si>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</si>
  <si>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</si>
  <si>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</si>
  <si>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</si>
  <si>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</si>
  <si>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</si>
  <si>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</si>
  <si>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</si>
  <si>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</si>
  <si>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</si>
  <si>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</si>
  <si>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</si>
  <si>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</si>
  <si>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</si>
  <si>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</si>
  <si>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</si>
  <si>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</si>
  <si>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</si>
  <si>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</si>
  <si>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</si>
  <si>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</si>
  <si>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</si>
  <si>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</si>
  <si>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</si>
  <si>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</si>
  <si>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</si>
  <si>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</si>
  <si>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</si>
  <si>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</si>
  <si>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</si>
  <si>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</si>
  <si>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</si>
  <si>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</si>
  <si>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</si>
  <si>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</si>
  <si>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</si>
  <si>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</si>
  <si>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</si>
  <si>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</si>
  <si>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</si>
  <si>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</si>
  <si>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</si>
  <si>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</si>
  <si>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</si>
  <si>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</si>
  <si>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</si>
  <si>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</si>
  <si>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</si>
  <si>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</si>
  <si>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</si>
  <si>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</si>
  <si>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</si>
  <si>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</si>
  <si>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</si>
  <si>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</si>
  <si>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</si>
  <si>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</si>
  <si>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</si>
  <si>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</si>
  <si>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</si>
  <si>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</si>
  <si>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</si>
  <si>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</si>
  <si>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</si>
  <si>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</si>
  <si>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</si>
  <si>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</si>
  <si>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</si>
  <si>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</si>
  <si>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</si>
  <si>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</si>
  <si>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</si>
  <si>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</si>
  <si>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</si>
  <si>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</si>
  <si>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</si>
  <si>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</si>
  <si>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</si>
  <si>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</si>
  <si>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</si>
  <si>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</si>
  <si>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</si>
  <si>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</si>
  <si>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</si>
  <si>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</si>
  <si>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</si>
  <si>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</si>
  <si>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</si>
  <si>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</si>
  <si>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</si>
  <si>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</si>
  <si>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</si>
  <si>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</si>
  <si>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</si>
  <si>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</si>
  <si>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</si>
  <si>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</si>
  <si>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</si>
  <si>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</si>
  <si>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</si>
  <si>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</si>
  <si>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</si>
  <si>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</si>
  <si>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</si>
  <si>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</si>
  <si>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</si>
  <si>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</si>
  <si>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</si>
  <si>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</si>
  <si>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</si>
  <si>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</si>
  <si>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</si>
  <si>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</si>
  <si>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</si>
  <si>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</si>
  <si>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</si>
  <si>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</si>
  <si>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</si>
  <si>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</si>
  <si>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</si>
  <si>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</si>
  <si>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</si>
  <si>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</si>
  <si>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</si>
  <si>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</si>
  <si>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</si>
  <si>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</si>
  <si>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</si>
  <si>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</si>
  <si>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</si>
  <si>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</si>
  <si>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</si>
  <si>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</si>
  <si>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</si>
  <si>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</si>
  <si>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</si>
  <si>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</si>
  <si>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</si>
  <si>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</si>
  <si>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</si>
  <si>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</si>
  <si>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</si>
  <si>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</si>
  <si>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</si>
  <si>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</si>
  <si>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</si>
  <si>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</si>
  <si>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</si>
  <si>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</si>
  <si>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</si>
  <si>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</si>
  <si>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</si>
  <si>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</si>
  <si>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</si>
  <si>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</si>
  <si>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</si>
  <si>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</si>
  <si>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</si>
  <si>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</si>
  <si>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</si>
  <si>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</si>
  <si>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</si>
  <si>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</si>
  <si>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</si>
  <si>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</si>
  <si>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</si>
  <si>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</si>
  <si>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</si>
  <si>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</si>
  <si>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</si>
  <si>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</si>
  <si>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</si>
  <si>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</si>
  <si>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</si>
  <si>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</si>
  <si>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</si>
  <si>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</si>
  <si>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</si>
  <si>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</si>
  <si>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</si>
  <si>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</si>
  <si>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</si>
  <si>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</si>
  <si>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</si>
  <si>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</si>
  <si>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</si>
  <si>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</si>
  <si>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</si>
  <si>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</si>
  <si>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</si>
  <si>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</si>
  <si>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</si>
  <si>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</si>
  <si>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</si>
  <si>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</si>
  <si>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</si>
  <si>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</si>
  <si>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</si>
  <si>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</si>
  <si>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</si>
  <si>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</si>
  <si>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</si>
  <si>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</si>
  <si>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</si>
  <si>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</si>
  <si>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</si>
  <si>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</si>
  <si>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</si>
  <si>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</si>
  <si>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</si>
  <si>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</si>
  <si>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</si>
  <si>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</si>
  <si>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</si>
  <si>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</si>
  <si>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</si>
  <si>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</si>
  <si>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</si>
  <si>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</si>
  <si>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</si>
  <si>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</si>
  <si>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</si>
  <si>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</si>
  <si>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</si>
  <si>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</si>
  <si>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</si>
  <si>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</si>
  <si>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</si>
  <si>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</si>
  <si>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</si>
  <si>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</si>
  <si>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</si>
  <si>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</si>
  <si>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</si>
  <si>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</si>
  <si>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</si>
  <si>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</si>
  <si>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</si>
  <si>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</si>
  <si>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</si>
  <si>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</si>
  <si>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</si>
  <si>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</si>
  <si>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</si>
  <si>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</si>
  <si>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</si>
  <si>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</si>
  <si>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</si>
  <si>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</si>
  <si>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</si>
  <si>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</si>
  <si>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</si>
  <si>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</si>
  <si>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</si>
  <si>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</si>
  <si>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</si>
  <si>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</si>
  <si>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</si>
  <si>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</si>
  <si>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</si>
  <si>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</si>
  <si>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</si>
  <si>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</si>
  <si>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</si>
  <si>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</si>
  <si>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</si>
  <si>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</si>
  <si>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</si>
  <si>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</si>
  <si>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</si>
  <si>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</si>
  <si>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</si>
  <si>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</si>
  <si>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</si>
  <si>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</si>
  <si>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</si>
  <si>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</si>
  <si>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</si>
  <si>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</si>
  <si>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</si>
  <si>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</si>
  <si>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</si>
  <si>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</si>
  <si>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</si>
  <si>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</si>
  <si>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</si>
  <si>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</si>
  <si>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</si>
  <si>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</si>
  <si>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</si>
  <si>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</si>
  <si>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</si>
  <si>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</si>
  <si>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</si>
  <si>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</si>
  <si>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</si>
  <si>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</si>
  <si>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</si>
  <si>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</si>
  <si>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</si>
  <si>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</si>
  <si>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</si>
  <si>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</si>
  <si>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</si>
  <si>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</si>
  <si>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</si>
  <si>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</si>
  <si>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</si>
  <si>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</si>
  <si>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</si>
  <si>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</si>
  <si>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</si>
  <si>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</si>
  <si>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</si>
  <si>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</si>
  <si>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</si>
  <si>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</si>
  <si>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</si>
  <si>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</si>
  <si>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</si>
  <si>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</si>
  <si>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</si>
  <si>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</si>
  <si>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</si>
  <si>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</si>
  <si>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</si>
  <si>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</si>
  <si>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</si>
  <si>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</si>
  <si>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</si>
  <si>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</si>
  <si>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</si>
  <si>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</si>
  <si>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</si>
  <si>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</si>
  <si>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</si>
  <si>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</si>
  <si>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</si>
  <si>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</si>
  <si>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</si>
  <si>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</si>
  <si>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</si>
  <si>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</si>
  <si>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</si>
  <si>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</si>
  <si>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</si>
  <si>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</si>
  <si>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</si>
  <si>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</si>
  <si>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</si>
  <si>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</si>
  <si>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</si>
  <si>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</si>
  <si>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</si>
  <si>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</si>
  <si>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</si>
  <si>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</si>
  <si>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</si>
  <si>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</si>
  <si>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</si>
  <si>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</si>
  <si>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</si>
  <si>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</si>
  <si>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</si>
  <si>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</si>
  <si>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</si>
  <si>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</si>
  <si>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</si>
  <si>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</si>
  <si>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</si>
  <si>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</si>
  <si>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</si>
  <si>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</si>
  <si>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</si>
  <si>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</si>
  <si>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</si>
  <si>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</si>
  <si>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</si>
  <si>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</si>
  <si>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</si>
  <si>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</si>
  <si>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</si>
  <si>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</si>
  <si>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</si>
  <si>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</si>
  <si>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</si>
  <si>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</si>
  <si>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</si>
  <si>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</si>
  <si>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</si>
  <si>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</si>
  <si>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</si>
  <si>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</si>
  <si>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</si>
  <si>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</si>
  <si>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</si>
  <si>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</si>
  <si>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</si>
  <si>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</si>
  <si>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</si>
  <si>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</si>
  <si>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</si>
  <si>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</si>
  <si>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</si>
  <si>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</si>
  <si>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</si>
  <si>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</si>
  <si>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</si>
  <si>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</si>
  <si>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</si>
  <si>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</si>
  <si>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</si>
  <si>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</si>
  <si>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</si>
  <si>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</si>
  <si>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</si>
  <si>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</si>
  <si>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</si>
  <si>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</si>
  <si>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</si>
  <si>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</si>
  <si>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</si>
  <si>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</si>
  <si>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</si>
  <si>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</si>
  <si>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</si>
  <si>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</si>
  <si>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</si>
  <si>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</si>
  <si>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</si>
  <si>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</si>
  <si>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</si>
  <si>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</si>
  <si>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</si>
  <si>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</si>
  <si>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</si>
  <si>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</si>
  <si>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</si>
  <si>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</si>
  <si>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</si>
  <si>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</si>
  <si>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</si>
  <si>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</si>
  <si>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</si>
  <si>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</si>
  <si>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</si>
  <si>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</si>
  <si>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</si>
  <si>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</si>
  <si>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</si>
  <si>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</si>
  <si>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</si>
  <si>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</si>
  <si>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</si>
  <si>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</si>
  <si>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</si>
  <si>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</si>
  <si>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</si>
  <si>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</si>
  <si>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</si>
  <si>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</si>
  <si>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</si>
  <si>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</si>
  <si>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</si>
  <si>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</si>
  <si>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</si>
  <si>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</si>
  <si>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</si>
  <si>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</si>
  <si>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</si>
  <si>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</si>
  <si>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</si>
  <si>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</si>
  <si>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</si>
  <si>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</si>
  <si>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</si>
  <si>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</si>
  <si>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</si>
  <si>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</si>
  <si>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</si>
  <si>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</si>
  <si>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</si>
  <si>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</si>
  <si>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</si>
  <si>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</si>
  <si>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</si>
  <si>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</si>
  <si>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</si>
  <si>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</si>
  <si>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</si>
  <si>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</si>
  <si>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</si>
  <si>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</si>
  <si>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</si>
  <si>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</si>
  <si>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</si>
  <si>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</si>
  <si>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</si>
  <si>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</si>
  <si>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</si>
  <si>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</si>
  <si>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</si>
  <si>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</si>
  <si>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</si>
  <si>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</si>
  <si>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</si>
  <si>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</si>
  <si>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</si>
  <si>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</si>
  <si>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</si>
  <si>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</si>
  <si>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</si>
  <si>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</si>
  <si>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</si>
  <si>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</si>
  <si>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</si>
  <si>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</si>
  <si>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</si>
  <si>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</si>
  <si>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</si>
  <si>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</si>
  <si>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</si>
  <si>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</si>
  <si>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</si>
  <si>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</si>
  <si>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</si>
  <si>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</si>
  <si>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</si>
  <si>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</si>
  <si>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</si>
  <si>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</si>
  <si>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</si>
  <si>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</si>
  <si>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</si>
  <si>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</si>
  <si>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</si>
  <si>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</si>
  <si>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</si>
  <si>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</si>
  <si>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</si>
  <si>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</si>
  <si>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</si>
  <si>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</si>
  <si>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</si>
  <si>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</si>
  <si>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</si>
  <si>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</si>
  <si>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</si>
  <si>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</si>
  <si>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</si>
  <si>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</si>
  <si>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</si>
  <si>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</si>
  <si>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</si>
  <si>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</si>
  <si>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</si>
  <si>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</si>
  <si>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</si>
  <si>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</si>
  <si>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</si>
  <si>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</si>
  <si>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</si>
  <si>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</si>
  <si>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</si>
  <si>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</si>
  <si>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</si>
  <si>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</si>
  <si>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</si>
  <si>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</si>
  <si>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</si>
  <si>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</si>
  <si>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</si>
  <si>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</si>
  <si>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</si>
  <si>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</si>
  <si>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</si>
  <si>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</si>
  <si>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</si>
  <si>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</si>
  <si>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</si>
  <si>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</si>
  <si>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</si>
  <si>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</si>
  <si>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</si>
  <si>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</si>
  <si>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</si>
  <si>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</si>
  <si>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</si>
  <si>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</si>
  <si>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</si>
  <si>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</si>
  <si>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</si>
  <si>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</si>
  <si>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</si>
  <si>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</si>
  <si>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</si>
  <si>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</si>
  <si>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</si>
  <si>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</si>
  <si>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</si>
  <si>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</si>
  <si>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</si>
  <si>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</si>
  <si>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</si>
  <si>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</si>
  <si>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</si>
  <si>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</si>
  <si>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</si>
  <si>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</si>
  <si>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</si>
  <si>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</si>
  <si>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</si>
  <si>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</si>
  <si>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</si>
  <si>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</si>
  <si>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</si>
  <si>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</si>
  <si>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</si>
  <si>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</si>
  <si>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</si>
  <si>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</si>
  <si>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</si>
  <si>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</si>
  <si>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</si>
  <si>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</si>
  <si>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</si>
  <si>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</si>
  <si>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</si>
  <si>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</si>
  <si>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</si>
  <si>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</si>
  <si>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</si>
  <si>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</si>
  <si>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</si>
  <si>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</si>
  <si>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</si>
  <si>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</si>
  <si>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</si>
  <si>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</si>
  <si>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</si>
  <si>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</si>
  <si>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</si>
  <si>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</si>
  <si>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</si>
  <si>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</si>
  <si>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</si>
  <si>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</si>
  <si>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</si>
  <si>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</si>
  <si>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</si>
  <si>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</si>
  <si>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</si>
  <si>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</si>
  <si>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</si>
  <si>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</si>
  <si>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</si>
  <si>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</si>
  <si>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</si>
  <si>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</si>
  <si>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</si>
  <si>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</si>
  <si>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</si>
  <si>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</si>
  <si>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</si>
  <si>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</si>
  <si>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</si>
  <si>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</si>
  <si>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</si>
  <si>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</si>
  <si>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</si>
  <si>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</si>
  <si>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</si>
  <si>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</si>
  <si>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</si>
  <si>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</si>
  <si>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</si>
  <si>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</si>
  <si>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</si>
  <si>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</si>
  <si>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</si>
  <si>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</si>
  <si>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</si>
  <si>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</si>
  <si>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</si>
  <si>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</si>
  <si>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</si>
  <si>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</si>
  <si>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</si>
  <si>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</si>
  <si>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</si>
  <si>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</si>
  <si>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</si>
  <si>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</si>
  <si>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</si>
  <si>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</si>
  <si>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</si>
  <si>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</si>
  <si>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</si>
  <si>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</si>
  <si>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</si>
  <si>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</si>
  <si>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</si>
  <si>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</si>
  <si>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</si>
  <si>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</si>
  <si>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</si>
  <si>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</si>
  <si>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</si>
  <si>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</si>
  <si>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</si>
  <si>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</si>
  <si>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</si>
  <si>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</si>
  <si>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</si>
  <si>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</si>
  <si>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</si>
  <si>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</si>
  <si>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</si>
  <si>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</si>
  <si>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</si>
  <si>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</si>
  <si>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</si>
  <si>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</si>
  <si>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</si>
  <si>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</si>
  <si>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</si>
  <si>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</si>
  <si>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</si>
  <si>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</si>
  <si>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</si>
  <si>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</si>
  <si>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</si>
  <si>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</si>
  <si>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</si>
  <si>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</si>
  <si>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</si>
  <si>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</si>
  <si>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</si>
  <si>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</si>
  <si>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</si>
  <si>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</si>
  <si>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</si>
  <si>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</si>
  <si>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</si>
  <si>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</si>
  <si>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</si>
  <si>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</si>
  <si>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</si>
  <si>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</si>
  <si>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</si>
  <si>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</si>
  <si>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</si>
  <si>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</si>
  <si>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</si>
  <si>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</si>
  <si>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</si>
  <si>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</si>
  <si>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</si>
  <si>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</si>
  <si>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</si>
  <si>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</si>
  <si>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</si>
  <si>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</si>
  <si>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</si>
  <si>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</si>
  <si>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</si>
  <si>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</si>
  <si>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</si>
  <si>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</si>
  <si>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</si>
  <si>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</si>
  <si>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</si>
  <si>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</si>
  <si>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</si>
  <si>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</si>
  <si>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</si>
  <si>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</si>
  <si>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</si>
  <si>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</si>
  <si>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</si>
  <si>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</si>
  <si>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</si>
  <si>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</si>
  <si>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</si>
  <si>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</si>
  <si>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</si>
  <si>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</si>
  <si>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</si>
  <si>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</si>
  <si>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</si>
  <si>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</si>
  <si>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</si>
  <si>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</si>
  <si>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</si>
  <si>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</si>
  <si>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</si>
  <si>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</si>
  <si>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</si>
  <si>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</si>
  <si>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</si>
  <si>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</si>
  <si>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</si>
  <si>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</si>
  <si>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</si>
  <si>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</si>
  <si>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</si>
  <si>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</si>
  <si>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</si>
  <si>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</si>
  <si>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</si>
  <si>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</si>
  <si>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</si>
  <si>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</si>
  <si>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</si>
  <si>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</si>
  <si>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</si>
  <si>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</si>
  <si>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</si>
  <si>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</si>
  <si>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</si>
  <si>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</si>
  <si>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</si>
  <si>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</si>
  <si>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</si>
  <si>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</si>
  <si>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</si>
  <si>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</si>
  <si>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</si>
  <si>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</si>
  <si>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</si>
  <si>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</si>
  <si>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</si>
  <si>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</si>
  <si>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</si>
  <si>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</si>
  <si>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</si>
  <si>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</si>
  <si>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</si>
  <si>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</si>
  <si>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</si>
  <si>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</si>
  <si>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</si>
  <si>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</si>
  <si>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</si>
  <si>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</si>
  <si>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</si>
  <si>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</si>
  <si>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</si>
  <si>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</si>
  <si>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</si>
  <si>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</si>
  <si>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</si>
  <si>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</si>
  <si>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</si>
  <si>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</si>
  <si>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</si>
  <si>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</si>
  <si>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</si>
  <si>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</si>
  <si>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</si>
  <si>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</si>
  <si>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</si>
  <si>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</si>
  <si>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</si>
  <si>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</si>
  <si>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</si>
  <si>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</si>
  <si>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</si>
  <si>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</si>
  <si>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</si>
  <si>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</si>
  <si>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</si>
  <si>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</si>
  <si>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</si>
  <si>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</si>
  <si>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</si>
  <si>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</si>
  <si>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</si>
  <si>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</si>
  <si>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</si>
  <si>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</si>
  <si>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</si>
  <si>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</si>
  <si>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</si>
  <si>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</si>
  <si>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</si>
  <si>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</si>
  <si>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</si>
  <si>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</si>
  <si>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</si>
  <si>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</si>
  <si>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</si>
  <si>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</si>
  <si>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</si>
  <si>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</si>
  <si>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</si>
  <si>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</si>
  <si>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</si>
  <si>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</si>
  <si>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</si>
  <si>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</si>
  <si>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</si>
  <si>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</si>
  <si>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</si>
  <si>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</si>
  <si>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</si>
  <si>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</si>
  <si>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</si>
  <si>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</si>
  <si>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</si>
  <si>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</si>
  <si>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</si>
  <si>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</si>
  <si>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</si>
  <si>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</si>
  <si>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</si>
  <si>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</si>
  <si>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</si>
  <si>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</si>
  <si>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</si>
  <si>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</si>
  <si>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</si>
  <si>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</si>
  <si>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</si>
  <si>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</si>
  <si>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</si>
  <si>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</si>
  <si>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</si>
  <si>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</si>
  <si>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</si>
  <si>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</si>
  <si>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</si>
  <si>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</si>
  <si>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</si>
  <si>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</si>
  <si>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</si>
  <si>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</si>
  <si>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</si>
  <si>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</si>
  <si>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</si>
  <si>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</si>
  <si>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</si>
  <si>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</si>
  <si>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</si>
  <si>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</si>
  <si>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</si>
  <si>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</si>
  <si>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</si>
  <si>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</si>
  <si>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</si>
  <si>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</si>
  <si>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</si>
  <si>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</si>
  <si>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</si>
  <si>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</si>
  <si>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</si>
  <si>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</si>
  <si>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</si>
  <si>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</si>
  <si>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</si>
  <si>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</si>
  <si>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</si>
  <si>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</si>
  <si>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</si>
  <si>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</si>
  <si>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</si>
  <si>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</si>
  <si>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</si>
  <si>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</si>
  <si>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</si>
  <si>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</si>
  <si>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</si>
  <si>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</si>
  <si>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</si>
  <si>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</si>
  <si>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</si>
  <si>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</si>
  <si>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</si>
  <si>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</si>
  <si>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</si>
  <si>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</si>
  <si>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</si>
  <si>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</si>
  <si>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</si>
  <si>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</si>
  <si>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</si>
  <si>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</si>
  <si>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</si>
  <si>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</si>
  <si>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</si>
  <si>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</si>
  <si>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</si>
  <si>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</si>
  <si>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</si>
  <si>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</si>
  <si>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</si>
  <si>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</si>
  <si>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</si>
  <si>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</si>
  <si>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</si>
  <si>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</si>
  <si>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</si>
  <si>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</si>
  <si>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</si>
  <si>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</si>
  <si>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</si>
  <si>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</si>
  <si>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</si>
  <si>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</si>
  <si>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</si>
  <si>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</si>
  <si>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</si>
  <si>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</si>
  <si>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</si>
  <si>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</si>
  <si>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</si>
  <si>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</si>
  <si>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</si>
  <si>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</si>
  <si>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</si>
  <si>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</si>
  <si>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</si>
  <si>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</si>
  <si>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</si>
  <si>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</si>
  <si>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</si>
  <si>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</si>
  <si>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</si>
  <si>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</si>
  <si>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</si>
  <si>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</si>
  <si>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</si>
  <si>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</si>
  <si>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</si>
  <si>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</si>
  <si>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</si>
  <si>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</si>
  <si>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</si>
  <si>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</si>
  <si>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</si>
  <si>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</si>
  <si>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</si>
  <si>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</si>
  <si>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</si>
  <si>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</si>
  <si>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</si>
  <si>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</si>
  <si>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</si>
  <si>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</si>
  <si>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</si>
  <si>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</si>
  <si>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</si>
  <si>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</si>
  <si>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</si>
  <si>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</si>
  <si>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</si>
  <si>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</si>
  <si>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</si>
  <si>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</si>
  <si>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</si>
  <si>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</si>
  <si>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</si>
  <si>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</si>
  <si>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</si>
  <si>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</si>
  <si>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</si>
  <si>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</si>
  <si>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</si>
  <si>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</si>
  <si>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</si>
  <si>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</si>
  <si>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</si>
  <si>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</si>
  <si>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</si>
  <si>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</si>
  <si>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</si>
  <si>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</si>
  <si>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</si>
  <si>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</si>
  <si>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</si>
  <si>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</si>
  <si>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</si>
  <si>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</si>
  <si>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</si>
  <si>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</si>
  <si>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</si>
  <si>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</si>
  <si>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</si>
  <si>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</si>
  <si>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</si>
  <si>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</si>
  <si>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</si>
  <si>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</si>
  <si>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</si>
  <si>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</si>
  <si>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</si>
  <si>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</si>
  <si>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</si>
  <si>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</si>
  <si>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</si>
  <si>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</si>
  <si>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</si>
  <si>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</si>
  <si>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</si>
  <si>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</si>
  <si>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</si>
  <si>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</si>
  <si>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</si>
  <si>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</si>
  <si>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</si>
  <si>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</si>
  <si>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</si>
  <si>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</si>
  <si>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</si>
  <si>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</si>
  <si>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</si>
  <si>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</si>
  <si>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</si>
  <si>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</si>
  <si>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</si>
  <si>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</si>
  <si>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</si>
  <si>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</si>
  <si>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</si>
  <si>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</si>
  <si>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</si>
  <si>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</si>
  <si>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</si>
  <si>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</si>
  <si>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</si>
  <si>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</si>
  <si>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</si>
  <si>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</si>
  <si>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</si>
  <si>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</si>
  <si>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</si>
  <si>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</si>
  <si>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</si>
  <si>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</si>
  <si>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</si>
  <si>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</si>
  <si>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</si>
  <si>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</si>
  <si>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</si>
  <si>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</si>
  <si>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</si>
  <si>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</si>
  <si>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</si>
  <si>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</si>
  <si>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</si>
  <si>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</si>
  <si>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</si>
  <si>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</si>
  <si>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</si>
  <si>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</si>
  <si>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</si>
  <si>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</si>
  <si>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</si>
  <si>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</si>
  <si>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</si>
  <si>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</si>
  <si>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</si>
  <si>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</si>
  <si>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</si>
  <si>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</si>
  <si>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</si>
  <si>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</si>
  <si>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</si>
  <si>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</si>
  <si>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</si>
  <si>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</si>
  <si>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</si>
  <si>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</si>
  <si>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</si>
  <si>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</si>
  <si>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</si>
  <si>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</si>
  <si>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</si>
  <si>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</si>
  <si>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</si>
  <si>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</si>
  <si>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</si>
  <si>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</si>
  <si>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</si>
  <si>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</si>
  <si>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</si>
  <si>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</si>
  <si>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</si>
  <si>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</si>
  <si>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</si>
  <si>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</si>
  <si>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</si>
  <si>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</si>
  <si>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</si>
  <si>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</si>
  <si>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</si>
  <si>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</si>
  <si>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</si>
  <si>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</si>
  <si>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</si>
  <si>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</si>
  <si>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</si>
  <si>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</si>
  <si>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</si>
  <si>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</si>
  <si>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</si>
  <si>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</si>
  <si>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</si>
  <si>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</si>
  <si>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</si>
  <si>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</si>
  <si>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</si>
  <si>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</si>
  <si>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</si>
  <si>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</si>
  <si>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</si>
  <si>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</si>
  <si>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</si>
  <si>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</si>
  <si>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</si>
  <si>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</si>
  <si>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</si>
  <si>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</si>
  <si>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</si>
  <si>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</si>
  <si>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</si>
  <si>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</si>
  <si>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</si>
  <si>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</si>
  <si>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</si>
  <si>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</si>
  <si>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</si>
  <si>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</si>
  <si>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</si>
  <si>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</si>
  <si>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</si>
  <si>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</si>
  <si>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</si>
  <si>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</si>
  <si>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</si>
  <si>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</si>
  <si>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</si>
  <si>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</si>
  <si>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</si>
  <si>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</si>
  <si>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</si>
  <si>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</si>
  <si>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</si>
  <si>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</si>
  <si>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</si>
  <si>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</si>
  <si>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</si>
  <si>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</si>
  <si>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</si>
  <si>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</si>
  <si>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</si>
  <si>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</si>
  <si>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</si>
  <si>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</si>
  <si>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</si>
  <si>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</si>
  <si>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</si>
  <si>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</si>
  <si>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</si>
  <si>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</si>
  <si>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</si>
  <si>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</si>
  <si>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</si>
  <si>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</si>
  <si>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</si>
  <si>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</si>
  <si>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</si>
  <si>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</si>
  <si>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</si>
  <si>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</si>
  <si>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</si>
  <si>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</si>
  <si>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</si>
  <si>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</si>
  <si>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</si>
  <si>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</si>
  <si>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</si>
  <si>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</si>
  <si>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</si>
  <si>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</si>
  <si>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</si>
  <si>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</si>
  <si>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</si>
  <si>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</si>
  <si>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</si>
  <si>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</si>
  <si>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</si>
  <si>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</si>
  <si>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</si>
  <si>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</si>
  <si>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</si>
  <si>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</si>
  <si>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</si>
  <si>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</si>
  <si>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</si>
  <si>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</si>
  <si>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</si>
  <si>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</si>
  <si>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</si>
  <si>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</si>
  <si>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</si>
  <si>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</si>
  <si>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</si>
  <si>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</si>
  <si>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</si>
  <si>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</si>
  <si>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</si>
  <si>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</si>
  <si>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</si>
  <si>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</si>
  <si>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</si>
  <si>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</si>
  <si>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</si>
  <si>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</si>
  <si>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</si>
  <si>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</si>
  <si>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</si>
  <si>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</si>
  <si>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</si>
  <si>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</si>
  <si>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</si>
  <si>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</si>
  <si>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</si>
  <si>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</si>
  <si>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</si>
  <si>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</si>
  <si>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</si>
  <si>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</si>
  <si>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</si>
  <si>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</si>
  <si>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</si>
  <si>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</si>
  <si>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</si>
  <si>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</si>
  <si>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</si>
  <si>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</si>
  <si>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</si>
  <si>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</si>
  <si>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</si>
  <si>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</si>
  <si>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</si>
  <si>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</si>
  <si>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</si>
  <si>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</si>
  <si>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</si>
  <si>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</si>
  <si>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</si>
  <si>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</si>
  <si>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</si>
  <si>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</si>
  <si>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</si>
  <si>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</si>
  <si>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</si>
  <si>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</si>
  <si>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</si>
  <si>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</si>
  <si>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</si>
  <si>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</si>
  <si>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</si>
  <si>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</si>
  <si>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</si>
  <si>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</si>
  <si>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</si>
  <si>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</si>
  <si>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</si>
  <si>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</si>
  <si>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</si>
  <si>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</si>
  <si>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</si>
  <si>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</si>
  <si>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</si>
  <si>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</si>
  <si>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</si>
  <si>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</si>
  <si>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</si>
  <si>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</si>
  <si>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</si>
  <si>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</si>
  <si>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</si>
  <si>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</si>
  <si>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</si>
  <si>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</si>
  <si>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</si>
  <si>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</si>
  <si>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</si>
  <si>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</si>
  <si>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</si>
  <si>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</si>
  <si>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</si>
  <si>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</si>
  <si>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</si>
  <si>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</si>
  <si>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</si>
  <si>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</si>
  <si>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</si>
  <si>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</si>
  <si>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</si>
  <si>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</si>
  <si>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</si>
  <si>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</si>
  <si>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</si>
  <si>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</si>
  <si>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</si>
  <si>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</si>
  <si>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</si>
  <si>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</si>
  <si>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</si>
  <si>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</si>
  <si>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</si>
  <si>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</si>
  <si>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</si>
  <si>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</si>
  <si>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</si>
  <si>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</si>
  <si>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</si>
  <si>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</si>
  <si>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</si>
  <si>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</si>
  <si>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</si>
  <si>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</si>
  <si>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</si>
  <si>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</si>
  <si>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</si>
  <si>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</si>
  <si>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</si>
  <si>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</si>
  <si>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</si>
  <si>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</si>
  <si>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</si>
  <si>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</si>
  <si>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</si>
  <si>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</si>
  <si>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</si>
  <si>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</si>
  <si>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</si>
  <si>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</si>
  <si>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</si>
  <si>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</si>
  <si>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</si>
  <si>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</si>
  <si>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</si>
  <si>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</si>
  <si>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</si>
  <si>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</si>
  <si>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</si>
  <si>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</si>
  <si>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</si>
  <si>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</si>
  <si>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</si>
  <si>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</si>
  <si>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</si>
  <si>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</si>
  <si>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</si>
  <si>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</si>
  <si>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</si>
  <si>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</si>
  <si>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</si>
  <si>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</si>
  <si>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</si>
  <si>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</si>
  <si>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</si>
  <si>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</si>
  <si>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</si>
  <si>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</si>
  <si>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</si>
  <si>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</si>
  <si>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</si>
  <si>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</si>
  <si>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</si>
  <si>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</si>
  <si>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</si>
  <si>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</si>
  <si>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</si>
  <si>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</si>
  <si>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</si>
  <si>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</si>
  <si>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</si>
  <si>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</si>
  <si>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</si>
  <si>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</si>
  <si>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</si>
  <si>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</si>
  <si>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</si>
  <si>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</si>
  <si>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</si>
  <si>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</si>
  <si>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</si>
  <si>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</si>
  <si>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</si>
  <si>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</si>
  <si>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</si>
  <si>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</si>
  <si>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</si>
  <si>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</si>
  <si>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</si>
  <si>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</si>
  <si>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</si>
  <si>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</si>
  <si>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</si>
  <si>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</si>
  <si>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</si>
  <si>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</si>
  <si>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</si>
  <si>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</si>
  <si>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</si>
  <si>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</si>
  <si>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</si>
  <si>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</si>
  <si>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</si>
  <si>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</si>
  <si>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</si>
  <si>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</si>
  <si>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</si>
  <si>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</si>
  <si>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</si>
  <si>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</si>
  <si>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</si>
  <si>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</si>
  <si>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</si>
  <si>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</si>
  <si>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</si>
  <si>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</si>
  <si>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</si>
  <si>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</si>
  <si>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</si>
  <si>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</si>
  <si>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</si>
  <si>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</si>
  <si>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</si>
  <si>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</si>
  <si>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</si>
  <si>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</si>
  <si>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</si>
  <si>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</si>
  <si>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</si>
  <si>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</si>
  <si>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</si>
  <si>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</si>
  <si>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</si>
  <si>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</si>
  <si>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</si>
  <si>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</si>
  <si>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</si>
  <si>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</si>
  <si>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</si>
  <si>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</si>
  <si>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</si>
  <si>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</si>
  <si>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</si>
  <si>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</si>
  <si>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</si>
  <si>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</si>
  <si>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</si>
  <si>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</si>
  <si>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</si>
  <si>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</si>
  <si>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</si>
  <si>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</si>
  <si>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</si>
  <si>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</si>
  <si>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</si>
  <si>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</si>
  <si>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</si>
  <si>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</si>
  <si>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</si>
  <si>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</si>
  <si>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</si>
  <si>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</si>
  <si>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</si>
  <si>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</si>
  <si>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</si>
  <si>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</si>
  <si>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</si>
  <si>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</si>
  <si>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</si>
  <si>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</si>
  <si>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</si>
  <si>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</si>
  <si>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</si>
  <si>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</si>
  <si>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</si>
  <si>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</si>
  <si>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</si>
  <si>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</si>
  <si>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</si>
  <si>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</si>
  <si>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</si>
  <si>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</si>
  <si>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</si>
  <si>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</si>
  <si>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</si>
  <si>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</si>
  <si>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</si>
  <si>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</si>
  <si>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</si>
  <si>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</si>
  <si>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</si>
  <si>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</si>
  <si>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</si>
  <si>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</si>
  <si>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</si>
  <si>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</si>
  <si>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</si>
  <si>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</si>
  <si>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</si>
  <si>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</si>
  <si>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</si>
  <si>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</si>
  <si>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</si>
  <si>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</si>
  <si>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</si>
  <si>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</si>
  <si>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</si>
  <si>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</si>
  <si>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</si>
  <si>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</si>
  <si>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</si>
  <si>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</si>
  <si>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</si>
  <si>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</si>
  <si>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</si>
  <si>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</si>
  <si>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</si>
  <si>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</si>
  <si>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</si>
  <si>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</si>
  <si>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</si>
  <si>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</si>
  <si>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</si>
  <si>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</si>
  <si>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</si>
  <si>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</si>
  <si>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</si>
  <si>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</si>
  <si>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</si>
  <si>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</si>
  <si>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</si>
  <si>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</si>
  <si>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</si>
  <si>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</si>
  <si>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</si>
  <si>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</si>
  <si>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</si>
  <si>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</si>
  <si>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</si>
  <si>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</si>
  <si>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</si>
  <si>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</si>
  <si>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</si>
  <si>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</si>
  <si>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</si>
  <si>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</si>
  <si>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</si>
  <si>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</si>
  <si>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</si>
  <si>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</si>
  <si>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</si>
  <si>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</si>
  <si>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</si>
  <si>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</si>
  <si>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</si>
  <si>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</si>
  <si>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</si>
  <si>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</si>
  <si>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</si>
  <si>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</si>
  <si>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</si>
  <si>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</si>
  <si>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</si>
  <si>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</si>
  <si>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</si>
  <si>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</si>
  <si>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</si>
  <si>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</si>
  <si>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</si>
  <si>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</si>
  <si>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</si>
  <si>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</si>
  <si>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</si>
  <si>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</si>
  <si>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</si>
  <si>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</si>
  <si>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</si>
  <si>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</si>
  <si>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</si>
  <si>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</si>
  <si>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</si>
  <si>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</si>
  <si>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</si>
  <si>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</si>
  <si>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</si>
  <si>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</si>
  <si>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</si>
  <si>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</si>
  <si>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</si>
  <si>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</si>
  <si>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</si>
  <si>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</si>
  <si>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</si>
  <si>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</si>
  <si>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</si>
  <si>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</si>
  <si>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</si>
  <si>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</si>
  <si>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</si>
  <si>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</si>
  <si>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</si>
  <si>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</si>
  <si>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</si>
  <si>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</si>
  <si>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</si>
  <si>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</si>
  <si>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</si>
  <si>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</si>
  <si>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</si>
  <si>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</si>
  <si>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</si>
  <si>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</si>
  <si>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</si>
  <si>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</si>
  <si>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</si>
  <si>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</si>
  <si>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</si>
  <si>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</si>
  <si>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</si>
  <si>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</si>
  <si>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</si>
  <si>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</si>
  <si>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</si>
  <si>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</si>
  <si>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</si>
  <si>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</si>
  <si>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</si>
  <si>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</si>
  <si>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</si>
  <si>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</si>
  <si>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</si>
  <si>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</si>
  <si>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</si>
  <si>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</si>
  <si>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</si>
  <si>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</si>
  <si>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</si>
  <si>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</si>
  <si>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</si>
  <si>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</si>
  <si>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</si>
  <si>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</si>
  <si>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</si>
  <si>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</si>
  <si>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</si>
  <si>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</si>
  <si>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</si>
  <si>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</si>
  <si>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</si>
  <si>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</si>
  <si>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</si>
  <si>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</si>
  <si>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</si>
  <si>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</si>
  <si>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</si>
  <si>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</si>
  <si>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</si>
  <si>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</si>
  <si>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</si>
  <si>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</si>
  <si>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</si>
  <si>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</si>
  <si>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</si>
  <si>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</si>
  <si>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</si>
  <si>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</si>
  <si>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</si>
  <si>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</si>
  <si>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</si>
  <si>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</si>
  <si>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</si>
  <si>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</si>
  <si>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</si>
  <si>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</si>
  <si>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</si>
  <si>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</si>
  <si>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</si>
  <si>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</si>
  <si>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</si>
  <si>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</si>
  <si>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</si>
  <si>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</si>
  <si>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</si>
  <si>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</si>
  <si>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</si>
  <si>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</si>
  <si>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</si>
  <si>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</si>
  <si>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</si>
  <si>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</si>
  <si>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</si>
  <si>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</si>
  <si>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</si>
  <si>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</si>
  <si>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</si>
  <si>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</si>
  <si>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</si>
  <si>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</si>
  <si>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</si>
  <si>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</si>
  <si>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</si>
  <si>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</si>
  <si>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</si>
  <si>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</si>
  <si>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</si>
  <si>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</si>
  <si>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</si>
  <si>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</si>
  <si>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</si>
  <si>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</si>
  <si>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</si>
  <si>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</si>
  <si>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</si>
  <si>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</si>
  <si>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</si>
  <si>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</si>
  <si>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</si>
  <si>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</si>
  <si>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</si>
  <si>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</si>
  <si>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</si>
  <si>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</si>
  <si>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</si>
  <si>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</si>
  <si>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</si>
  <si>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</si>
  <si>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</si>
  <si>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</si>
  <si>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</si>
  <si>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</si>
  <si>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</si>
  <si>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</si>
  <si>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</si>
  <si>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</si>
  <si>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</si>
  <si>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</si>
  <si>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</si>
  <si>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</si>
  <si>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</si>
  <si>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</si>
  <si>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</si>
  <si>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</si>
  <si>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</si>
  <si>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</si>
  <si>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</si>
  <si>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</si>
  <si>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</si>
  <si>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</si>
  <si>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</si>
  <si>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</si>
  <si>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</si>
  <si>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</si>
  <si>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</si>
  <si>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</si>
  <si>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</si>
  <si>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</si>
  <si>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</si>
  <si>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</si>
  <si>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</si>
  <si>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</si>
  <si>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</si>
  <si>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</si>
  <si>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</si>
  <si>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</si>
  <si>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</si>
  <si>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</si>
  <si>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</si>
  <si>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</si>
  <si>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</si>
  <si>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</si>
  <si>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</si>
  <si>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</si>
  <si>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</si>
  <si>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</si>
  <si>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</si>
  <si>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</si>
  <si>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</si>
  <si>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</si>
  <si>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</si>
  <si>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</si>
  <si>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</si>
  <si>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</si>
  <si>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</si>
  <si>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</si>
  <si>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</si>
  <si>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</si>
  <si>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</si>
  <si>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</si>
  <si>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</si>
  <si>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</si>
  <si>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</si>
  <si>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</si>
  <si>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</si>
  <si>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</si>
  <si>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</si>
  <si>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</si>
  <si>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</si>
  <si>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</si>
  <si>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</si>
  <si>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</si>
  <si>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</si>
  <si>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</si>
  <si>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</si>
  <si>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</si>
  <si>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</si>
  <si>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</si>
  <si>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</si>
  <si>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</si>
  <si>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</si>
  <si>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</si>
  <si>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</si>
  <si>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</si>
  <si>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</si>
  <si>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</si>
  <si>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</si>
  <si>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</si>
  <si>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</si>
  <si>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</si>
  <si>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</si>
  <si>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</si>
  <si>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</si>
  <si>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</si>
  <si>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</si>
  <si>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</si>
  <si>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</si>
  <si>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</si>
  <si>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</si>
  <si>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</si>
  <si>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</si>
  <si>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</si>
  <si>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</si>
  <si>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</si>
  <si>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</si>
  <si>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</si>
  <si>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</si>
  <si>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</si>
  <si>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</si>
  <si>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</si>
  <si>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</si>
  <si>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</si>
  <si>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</si>
  <si>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</si>
  <si>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</si>
  <si>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</si>
  <si>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</si>
  <si>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</si>
  <si>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</si>
  <si>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</si>
  <si>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</si>
  <si>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</si>
  <si>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</si>
  <si>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</si>
  <si>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</si>
  <si>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</si>
  <si>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</si>
  <si>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</si>
  <si>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</si>
  <si>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</si>
  <si>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</si>
  <si>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</si>
  <si>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</si>
  <si>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</si>
  <si>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</si>
  <si>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</si>
  <si>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</si>
  <si>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</si>
  <si>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</si>
  <si>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</si>
  <si>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</si>
  <si>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</si>
  <si>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</si>
  <si>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</si>
  <si>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</si>
  <si>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</si>
  <si>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</si>
  <si>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</si>
  <si>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</si>
  <si>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</si>
  <si>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</si>
  <si>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</si>
  <si>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</si>
  <si>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</si>
  <si>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</si>
  <si>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</si>
  <si>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</si>
  <si>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</si>
  <si>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</si>
  <si>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</si>
  <si>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</si>
  <si>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</si>
  <si>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</si>
  <si>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</si>
  <si>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</si>
  <si>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</si>
  <si>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</si>
  <si>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</si>
  <si>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</si>
  <si>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</si>
  <si>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</si>
  <si>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</si>
  <si>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</si>
  <si>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</si>
  <si>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</si>
  <si>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</si>
  <si>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</si>
  <si>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</si>
  <si>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</si>
  <si>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</si>
  <si>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</si>
  <si>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</si>
  <si>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</si>
  <si>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</si>
  <si>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</si>
  <si>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</si>
  <si>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</si>
  <si>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</si>
  <si>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</si>
  <si>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</si>
  <si>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</si>
  <si>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</si>
  <si>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</si>
  <si>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</si>
  <si>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</si>
  <si>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</si>
  <si>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</si>
  <si>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</si>
  <si>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</si>
  <si>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</si>
  <si>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</si>
  <si>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</si>
  <si>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</si>
  <si>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</si>
  <si>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</si>
  <si>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</si>
  <si>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</si>
  <si>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</si>
  <si>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</si>
  <si>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</si>
  <si>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</si>
  <si>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</si>
  <si>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</si>
  <si>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</si>
  <si>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</si>
  <si>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</si>
  <si>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</si>
  <si>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</si>
  <si>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</si>
  <si>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</si>
  <si>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</si>
  <si>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</si>
  <si>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</si>
  <si>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</si>
  <si>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</si>
  <si>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</si>
  <si>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</si>
  <si>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</si>
  <si>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</si>
  <si>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</si>
  <si>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</si>
  <si>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</si>
  <si>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</si>
  <si>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</si>
  <si>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</si>
  <si>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</si>
  <si>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</si>
  <si>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</si>
  <si>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</si>
  <si>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</si>
  <si>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</si>
  <si>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</si>
  <si>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</si>
  <si>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</si>
  <si>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</si>
  <si>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</si>
  <si>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</si>
  <si>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</si>
  <si>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</si>
  <si>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</si>
  <si>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</si>
  <si>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</si>
  <si>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</si>
  <si>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</si>
  <si>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</si>
  <si>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</si>
  <si>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</si>
  <si>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</si>
  <si>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</si>
  <si>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</si>
  <si>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</si>
  <si>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</si>
  <si>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</si>
  <si>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</si>
  <si>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</si>
  <si>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</si>
  <si>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</si>
  <si>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</si>
  <si>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</si>
  <si>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</si>
  <si>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</si>
  <si>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</si>
  <si>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</si>
  <si>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</si>
  <si>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</si>
  <si>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</si>
  <si>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</si>
  <si>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</si>
  <si>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</si>
  <si>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</si>
  <si>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</si>
  <si>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</si>
  <si>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</si>
  <si>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</si>
  <si>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</si>
  <si>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</si>
  <si>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</si>
  <si>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</si>
  <si>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</si>
  <si>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</si>
  <si>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</si>
  <si>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</si>
  <si>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</si>
  <si>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</si>
  <si>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</si>
  <si>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</si>
  <si>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</si>
  <si>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</si>
  <si>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</si>
  <si>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</si>
  <si>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</si>
  <si>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</si>
  <si>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</si>
  <si>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</si>
  <si>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</si>
  <si>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</si>
  <si>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</si>
  <si>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</si>
  <si>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</si>
  <si>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</si>
  <si>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</si>
  <si>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</si>
  <si>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</si>
  <si>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</si>
  <si>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</si>
  <si>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</si>
  <si>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</si>
  <si>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</si>
  <si>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</si>
  <si>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</si>
  <si>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</si>
  <si>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</si>
  <si>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</si>
  <si>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</si>
  <si>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</si>
  <si>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</si>
  <si>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</si>
  <si>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</si>
  <si>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</si>
  <si>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</si>
  <si>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</si>
  <si>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</si>
  <si>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</si>
  <si>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</si>
  <si>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</si>
  <si>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</si>
  <si>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</si>
  <si>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</si>
  <si>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</si>
  <si>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</si>
  <si>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</si>
  <si>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</si>
  <si>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</si>
  <si>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</si>
  <si>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</si>
  <si>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</si>
  <si>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</si>
  <si>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</si>
  <si>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</si>
  <si>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</si>
  <si>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</si>
  <si>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</si>
  <si>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</si>
  <si>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</si>
  <si>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</si>
  <si>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</si>
  <si>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</si>
  <si>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</si>
  <si>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</si>
  <si>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</si>
  <si>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</si>
  <si>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</si>
  <si>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</si>
  <si>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</si>
  <si>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</si>
  <si>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</si>
  <si>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</si>
  <si>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</si>
  <si>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</si>
  <si>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</si>
  <si>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</si>
  <si>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</si>
  <si>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</si>
  <si>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</si>
  <si>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</si>
  <si>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</si>
  <si>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</si>
  <si>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</si>
  <si>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</si>
  <si>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</si>
  <si>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</si>
  <si>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</si>
  <si>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</si>
  <si>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</si>
  <si>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</si>
  <si>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</si>
  <si>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</si>
  <si>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</si>
  <si>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</si>
  <si>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</si>
  <si>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</si>
  <si>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</si>
  <si>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</si>
  <si>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</si>
  <si>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</si>
  <si>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</si>
  <si>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</si>
  <si>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</si>
  <si>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</si>
  <si>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</si>
  <si>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</si>
  <si>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</si>
  <si>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</si>
  <si>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</si>
  <si>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</si>
  <si>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</si>
  <si>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</si>
  <si>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</si>
  <si>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</si>
  <si>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</si>
  <si>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</si>
  <si>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</si>
  <si>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</si>
  <si>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</si>
  <si>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</si>
  <si>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</si>
  <si>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</si>
  <si>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</si>
  <si>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</si>
  <si>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</si>
  <si>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</si>
  <si>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</si>
  <si>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</si>
  <si>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</si>
  <si>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</si>
  <si>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</si>
  <si>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</si>
  <si>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</si>
  <si>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</si>
  <si>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</si>
  <si>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</si>
  <si>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</si>
  <si>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</si>
  <si>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</si>
  <si>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</si>
  <si>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</si>
  <si>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</si>
  <si>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</si>
  <si>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</si>
  <si>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</si>
  <si>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</si>
  <si>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</si>
  <si>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</si>
  <si>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</si>
  <si>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</si>
  <si>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</si>
  <si>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</si>
  <si>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</si>
  <si>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</si>
  <si>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</si>
  <si>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</si>
  <si>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</si>
  <si>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</si>
  <si>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</si>
  <si>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</si>
  <si>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</si>
  <si>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</si>
  <si>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</si>
  <si>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</si>
  <si>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</si>
  <si>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</si>
  <si>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</si>
  <si>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</si>
  <si>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</si>
  <si>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</si>
  <si>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</si>
  <si>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</si>
  <si>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</si>
  <si>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</si>
  <si>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</si>
  <si>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</si>
  <si>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</si>
  <si>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</si>
  <si>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</si>
  <si>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</si>
  <si>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</si>
  <si>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</si>
  <si>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</si>
  <si>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</si>
  <si>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</si>
  <si>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</si>
  <si>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</si>
  <si>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</si>
  <si>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</si>
  <si>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</si>
  <si>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</si>
  <si>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</si>
  <si>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</si>
  <si>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</si>
  <si>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</si>
  <si>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</si>
  <si>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</si>
  <si>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</si>
  <si>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</si>
  <si>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</si>
  <si>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</si>
  <si>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</si>
  <si>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</si>
  <si>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</si>
  <si>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</si>
  <si>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</si>
  <si>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</si>
  <si>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</si>
  <si>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</si>
  <si>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</si>
  <si>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</si>
  <si>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</si>
  <si>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</si>
  <si>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</si>
  <si>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</si>
  <si>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</si>
  <si>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</si>
  <si>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</si>
  <si>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</si>
  <si>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</si>
  <si>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</si>
  <si>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</si>
  <si>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</si>
  <si>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</si>
  <si>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</si>
  <si>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</si>
  <si>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</si>
  <si>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</si>
  <si>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</si>
  <si>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</si>
  <si>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</si>
  <si>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</si>
  <si>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</si>
  <si>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</si>
  <si>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</si>
  <si>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</si>
  <si>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</si>
  <si>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</si>
  <si>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</si>
  <si>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</si>
  <si>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</si>
  <si>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</si>
  <si>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</si>
  <si>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</si>
  <si>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</si>
  <si>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</si>
  <si>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</si>
  <si>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</si>
  <si>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</si>
  <si>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</si>
  <si>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</si>
  <si>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</si>
  <si>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</si>
  <si>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</si>
  <si>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</si>
  <si>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</si>
  <si>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</si>
  <si>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</si>
  <si>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</si>
  <si>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</si>
  <si>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</si>
  <si>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</si>
  <si>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</si>
  <si>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</si>
  <si>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</si>
  <si>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</si>
  <si>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</si>
  <si>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</si>
  <si>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</si>
  <si>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</si>
  <si>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</si>
  <si>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</si>
  <si>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</si>
  <si>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</si>
  <si>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</si>
  <si>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</si>
  <si>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</si>
  <si>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</si>
  <si>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</si>
  <si>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</si>
  <si>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</si>
  <si>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</si>
  <si>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</si>
  <si>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</si>
  <si>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</si>
  <si>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</si>
  <si>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</si>
  <si>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</si>
  <si>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</si>
  <si>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</si>
  <si>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</si>
  <si>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</si>
  <si>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</si>
  <si>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</si>
  <si>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</si>
  <si>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</si>
  <si>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</si>
  <si>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</si>
  <si>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</si>
  <si>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</si>
  <si>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</si>
  <si>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</si>
  <si>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</si>
  <si>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</si>
  <si>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</si>
  <si>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</si>
  <si>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</si>
  <si>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</si>
  <si>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</si>
  <si>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</si>
  <si>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</si>
  <si>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</si>
  <si>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</si>
  <si>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</si>
  <si>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</si>
  <si>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</si>
  <si>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</si>
  <si>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</si>
  <si>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</si>
  <si>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</si>
  <si>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</si>
  <si>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</si>
  <si>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</si>
  <si>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</si>
  <si>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</si>
  <si>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</si>
  <si>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</si>
  <si>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</si>
  <si>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</si>
  <si>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</si>
  <si>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</si>
  <si>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</si>
  <si>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</si>
  <si>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</si>
  <si>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</si>
  <si>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</si>
  <si>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</si>
  <si>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</si>
  <si>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</si>
  <si>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</si>
  <si>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</si>
  <si>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</si>
  <si>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</si>
  <si>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</si>
  <si>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</si>
  <si>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</si>
  <si>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</si>
  <si>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</si>
  <si>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</si>
  <si>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</si>
  <si>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</si>
  <si>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</si>
  <si>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</si>
  <si>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</si>
  <si>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</si>
  <si>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</si>
  <si>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</si>
  <si>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</si>
  <si>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</si>
  <si>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</si>
  <si>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</si>
  <si>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</si>
  <si>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</si>
  <si>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</si>
  <si>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</si>
  <si>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</si>
  <si>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</si>
  <si>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</si>
  <si>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</si>
  <si>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</si>
  <si>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</si>
  <si>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</si>
  <si>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</si>
  <si>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</si>
  <si>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</si>
  <si>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</si>
  <si>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</si>
  <si>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</si>
  <si>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</si>
  <si>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</si>
  <si>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</si>
  <si>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</si>
  <si>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</si>
  <si>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</si>
  <si>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</si>
  <si>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</si>
  <si>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</si>
  <si>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</si>
  <si>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</si>
  <si>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</si>
  <si>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</si>
  <si>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</si>
  <si>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</si>
  <si>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</si>
  <si>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</si>
  <si>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</si>
  <si>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</si>
  <si>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</si>
  <si>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</si>
  <si>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</si>
  <si>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</si>
  <si>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</si>
  <si>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</si>
  <si>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</si>
  <si>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</si>
  <si>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</si>
  <si>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</si>
  <si>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</si>
  <si>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</si>
  <si>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</si>
  <si>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</si>
  <si>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</si>
  <si>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</si>
  <si>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</si>
  <si>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</si>
  <si>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</si>
  <si>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</si>
  <si>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</si>
  <si>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</si>
  <si>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</si>
  <si>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</si>
  <si>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</si>
  <si>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</si>
  <si>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</si>
  <si>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</si>
  <si>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</si>
  <si>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</si>
  <si>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</si>
  <si>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</si>
  <si>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</si>
  <si>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</si>
  <si>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</si>
  <si>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</si>
  <si>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</si>
  <si>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</si>
  <si>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</si>
  <si>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</si>
  <si>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</si>
  <si>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</si>
  <si>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</si>
  <si>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</si>
  <si>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</si>
  <si>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</si>
  <si>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</si>
  <si>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</si>
  <si>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</si>
  <si>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</si>
  <si>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</si>
  <si>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</si>
  <si>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</si>
  <si>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</si>
  <si>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</si>
  <si>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</si>
  <si>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</si>
  <si>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</si>
  <si>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</si>
  <si>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</si>
  <si>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</si>
  <si>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</si>
  <si>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</si>
  <si>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</si>
  <si>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</si>
  <si>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</si>
  <si>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</si>
  <si>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</si>
  <si>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</si>
  <si>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</si>
  <si>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</si>
  <si>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</si>
  <si>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</si>
  <si>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</si>
  <si>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</si>
  <si>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</si>
  <si>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</si>
  <si>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</si>
  <si>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</si>
  <si>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</si>
  <si>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</si>
  <si>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</si>
  <si>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</si>
  <si>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</si>
  <si>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</si>
  <si>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</si>
  <si>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</si>
  <si>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</si>
  <si>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</si>
  <si>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</si>
  <si>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</si>
  <si>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</si>
  <si>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</si>
  <si>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</si>
  <si>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</si>
  <si>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</si>
  <si>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</si>
  <si>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</si>
  <si>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</si>
  <si>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</si>
  <si>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</si>
  <si>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</si>
  <si>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</si>
  <si>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</si>
  <si>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</si>
  <si>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</si>
  <si>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</si>
  <si>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</si>
  <si>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</si>
  <si>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</si>
  <si>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</si>
  <si>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</si>
  <si>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</si>
  <si>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</si>
  <si>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</si>
  <si>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</si>
  <si>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</si>
  <si>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</si>
  <si>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</si>
  <si>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</si>
  <si>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</si>
  <si>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</si>
  <si>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</si>
  <si>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</si>
  <si>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</si>
  <si>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</si>
  <si>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</si>
  <si>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</si>
  <si>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</si>
  <si>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</si>
  <si>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</si>
  <si>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</si>
  <si>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</si>
  <si>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</si>
  <si>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</si>
  <si>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</si>
  <si>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</si>
  <si>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</si>
  <si>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</si>
  <si>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</si>
  <si>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</si>
  <si>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</si>
  <si>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</si>
  <si>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</si>
  <si>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</si>
  <si>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</si>
  <si>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</si>
  <si>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</si>
  <si>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</si>
  <si>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</si>
  <si>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</si>
  <si>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</si>
  <si>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</si>
  <si>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</si>
  <si>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</si>
  <si>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</si>
  <si>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</si>
  <si>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</si>
  <si>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</si>
  <si>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</si>
  <si>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</si>
  <si>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</si>
  <si>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</si>
  <si>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</si>
  <si>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</si>
  <si>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</si>
  <si>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</si>
  <si>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</si>
  <si>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</si>
  <si>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</si>
  <si>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</si>
  <si>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</si>
  <si>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</si>
  <si>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</si>
  <si>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</si>
  <si>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</si>
  <si>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</si>
  <si>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</si>
  <si>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</si>
  <si>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</si>
  <si>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</si>
  <si>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</si>
  <si>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</si>
  <si>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</si>
  <si>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</si>
  <si>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</si>
  <si>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</si>
  <si>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</si>
  <si>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</si>
  <si>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</si>
  <si>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</si>
  <si>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</si>
  <si>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</si>
  <si>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</si>
  <si>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</si>
  <si>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</si>
  <si>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</si>
  <si>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</si>
  <si>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</si>
  <si>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</si>
  <si>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</si>
  <si>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</si>
  <si>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</si>
  <si>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</si>
  <si>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</si>
  <si>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</si>
  <si>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</si>
  <si>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</si>
  <si>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</si>
  <si>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</si>
  <si>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</si>
  <si>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</si>
  <si>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</si>
  <si>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</si>
  <si>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</si>
  <si>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</si>
  <si>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</si>
  <si>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</si>
  <si>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</si>
  <si>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</si>
  <si>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</si>
  <si>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</si>
  <si>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</si>
  <si>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</si>
  <si>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</si>
  <si>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</si>
  <si>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</si>
  <si>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</si>
  <si>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</si>
  <si>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</si>
  <si>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</si>
  <si>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</si>
  <si>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</si>
  <si>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</si>
  <si>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</si>
  <si>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</si>
  <si>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</si>
  <si>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</si>
  <si>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</si>
  <si>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</si>
  <si>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</si>
  <si>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</si>
  <si>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</si>
  <si>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</si>
  <si>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</si>
  <si>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</si>
  <si>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</si>
  <si>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</si>
  <si>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</si>
  <si>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</si>
  <si>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</si>
  <si>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</si>
  <si>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</si>
  <si>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</si>
  <si>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</si>
  <si>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</si>
  <si>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</si>
  <si>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</si>
  <si>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</si>
  <si>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</si>
  <si>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</si>
  <si>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</si>
  <si>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</si>
  <si>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</si>
  <si>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</si>
  <si>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</si>
  <si>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</si>
  <si>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</si>
  <si>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</si>
  <si>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</si>
  <si>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</si>
  <si>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</si>
  <si>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</si>
  <si>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</si>
  <si>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</si>
  <si>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</si>
  <si>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</si>
  <si>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</si>
  <si>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</si>
  <si>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</si>
  <si>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</si>
  <si>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</si>
  <si>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</si>
  <si>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</si>
  <si>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</si>
  <si>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</si>
  <si>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</si>
  <si>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</si>
  <si>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</si>
  <si>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</si>
  <si>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</si>
  <si>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</si>
  <si>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</si>
  <si>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</si>
  <si>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</si>
  <si>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</si>
  <si>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</si>
  <si>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</si>
  <si>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</si>
  <si>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</si>
  <si>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</si>
  <si>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</si>
  <si>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</si>
  <si>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</si>
  <si>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</si>
  <si>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</si>
  <si>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</si>
  <si>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</si>
  <si>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</si>
  <si>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</si>
  <si>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</si>
  <si>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</si>
  <si>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</si>
  <si>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</si>
  <si>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</si>
  <si>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</si>
  <si>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</si>
  <si>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</si>
  <si>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</si>
  <si>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</si>
  <si>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</si>
  <si>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</si>
  <si>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</si>
  <si>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</si>
  <si>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</si>
  <si>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</si>
  <si>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</si>
  <si>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</si>
  <si>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</si>
  <si>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</si>
  <si>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</si>
  <si>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</si>
  <si>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</si>
  <si>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</si>
  <si>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</si>
  <si>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</si>
  <si>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</si>
  <si>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</si>
  <si>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</si>
  <si>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</si>
  <si>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</si>
  <si>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</si>
  <si>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</si>
  <si>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</si>
  <si>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</si>
  <si>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</si>
  <si>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</si>
  <si>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</si>
  <si>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</si>
  <si>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</si>
  <si>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</si>
  <si>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</si>
  <si>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</si>
  <si>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</si>
  <si>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</si>
  <si>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</si>
  <si>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</si>
  <si>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</si>
  <si>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</si>
  <si>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</si>
  <si>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</si>
  <si>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</si>
  <si>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</si>
  <si>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</si>
  <si>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</si>
  <si>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</si>
  <si>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</si>
  <si>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</si>
  <si>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</si>
  <si>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</si>
  <si>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</si>
  <si>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</si>
  <si>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</si>
  <si>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</si>
  <si>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</si>
  <si>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</si>
  <si>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</si>
  <si>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</si>
  <si>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</si>
  <si>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</si>
  <si>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</si>
  <si>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</si>
  <si>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</si>
  <si>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</si>
  <si>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</si>
  <si>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</si>
  <si>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</si>
  <si>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</si>
  <si>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</si>
  <si>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</si>
  <si>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</si>
  <si>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</si>
  <si>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</si>
  <si>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</si>
  <si>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</si>
  <si>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</si>
  <si>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</si>
  <si>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</si>
  <si>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</si>
  <si>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</si>
  <si>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</si>
  <si>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</si>
  <si>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</si>
  <si>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</si>
  <si>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</si>
  <si>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</si>
  <si>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</si>
  <si>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</si>
  <si>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</si>
  <si>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</si>
  <si>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</si>
  <si>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</si>
  <si>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</si>
  <si>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</si>
  <si>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</si>
  <si>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</si>
  <si>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</si>
  <si>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</si>
  <si>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</si>
  <si>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</si>
  <si>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</si>
  <si>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</si>
  <si>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</si>
  <si>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</si>
  <si>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</si>
  <si>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</si>
  <si>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</si>
  <si>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</si>
  <si>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</si>
  <si>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</si>
  <si>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</si>
  <si>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</si>
  <si>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</si>
  <si>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</si>
  <si>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</si>
  <si>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</si>
  <si>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</si>
  <si>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</si>
  <si>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</si>
  <si>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</si>
  <si>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</si>
  <si>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</si>
  <si>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</si>
  <si>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</si>
  <si>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</si>
  <si>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</si>
  <si>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</si>
  <si>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</si>
  <si>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</si>
  <si>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</si>
  <si>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</si>
  <si>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</si>
  <si>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</si>
  <si>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</si>
  <si>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</si>
  <si>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</si>
  <si>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</si>
  <si>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</si>
  <si>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</si>
  <si>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</si>
  <si>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</si>
  <si>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</si>
  <si>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</si>
  <si>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</si>
  <si>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</si>
  <si>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</si>
  <si>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</si>
  <si>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</si>
  <si>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</si>
  <si>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</si>
  <si>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</si>
  <si>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</si>
  <si>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</si>
  <si>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</si>
  <si>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</si>
  <si>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</si>
  <si>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</si>
  <si>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</si>
  <si>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</si>
  <si>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</si>
  <si>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</si>
  <si>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</si>
  <si>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</si>
  <si>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</si>
  <si>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</si>
  <si>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</si>
  <si>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</si>
  <si>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</si>
  <si>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</si>
  <si>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</si>
  <si>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</si>
  <si>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</si>
  <si>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</si>
  <si>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</si>
  <si>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</si>
  <si>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</si>
  <si>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</si>
  <si>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</si>
  <si>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</si>
  <si>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</si>
  <si>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</si>
  <si>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</si>
  <si>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</si>
  <si>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</si>
  <si>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</si>
  <si>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</si>
  <si>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</si>
  <si>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</si>
  <si>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</si>
  <si>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</si>
  <si>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</si>
  <si>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</si>
  <si>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</si>
  <si>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</si>
  <si>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</si>
  <si>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</si>
  <si>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</si>
  <si>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</si>
  <si>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</si>
  <si>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</si>
  <si>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</si>
  <si>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</si>
  <si>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</si>
  <si>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</si>
  <si>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</si>
  <si>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</si>
  <si>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</si>
  <si>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</si>
  <si>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</si>
  <si>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</si>
  <si>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</si>
  <si>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</si>
  <si>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</si>
  <si>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</si>
  <si>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</si>
  <si>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</si>
  <si>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</si>
  <si>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</si>
  <si>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</si>
  <si>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</si>
  <si>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</si>
  <si>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</si>
  <si>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</si>
  <si>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</si>
  <si>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</si>
  <si>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</si>
  <si>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</si>
  <si>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</si>
  <si>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</si>
  <si>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</si>
  <si>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</si>
  <si>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</si>
  <si>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</si>
  <si>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</si>
  <si>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</si>
  <si>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</si>
  <si>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</si>
  <si>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</si>
  <si>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</si>
  <si>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</si>
  <si>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</si>
  <si>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</si>
  <si>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</si>
  <si>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</si>
  <si>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</si>
  <si>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</si>
  <si>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</si>
  <si>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</si>
  <si>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</si>
  <si>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</si>
  <si>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</si>
  <si>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</si>
  <si>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</si>
  <si>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</si>
  <si>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</si>
  <si>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</si>
  <si>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</si>
  <si>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</si>
  <si>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</si>
  <si>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</si>
  <si>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</si>
  <si>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</si>
  <si>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</si>
  <si>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</si>
  <si>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</si>
  <si>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</si>
  <si>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</si>
  <si>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</si>
  <si>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</si>
  <si>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</si>
  <si>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</si>
  <si>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</si>
  <si>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</si>
  <si>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</si>
  <si>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</si>
  <si>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</si>
  <si>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</si>
  <si>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</si>
  <si>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</si>
  <si>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</si>
  <si>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</si>
  <si>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</si>
  <si>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</si>
  <si>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</si>
  <si>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</si>
  <si>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</si>
  <si>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</si>
  <si>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</si>
  <si>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</si>
  <si>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</si>
  <si>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</si>
  <si>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</si>
  <si>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</si>
  <si>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</si>
  <si>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</si>
  <si>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</si>
  <si>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</si>
  <si>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</si>
  <si>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</si>
  <si>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</si>
  <si>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</si>
  <si>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</si>
  <si>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</si>
  <si>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</si>
  <si>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</si>
  <si>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</si>
  <si>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</si>
  <si>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</si>
  <si>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</si>
  <si>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</si>
  <si>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</si>
  <si>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</si>
  <si>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</si>
  <si>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</si>
  <si>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</si>
  <si>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</si>
  <si>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</si>
  <si>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</si>
  <si>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</si>
  <si>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</si>
  <si>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</si>
  <si>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</si>
  <si>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</si>
  <si>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</si>
  <si>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</si>
  <si>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</si>
  <si>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</si>
  <si>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</si>
  <si>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</si>
  <si>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</si>
  <si>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</si>
  <si>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</si>
  <si>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</si>
  <si>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</si>
  <si>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</si>
  <si>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</si>
  <si>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</si>
  <si>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</si>
  <si>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</si>
  <si>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</si>
  <si>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</si>
  <si>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</si>
  <si>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</si>
  <si>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</si>
  <si>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</si>
  <si>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</si>
  <si>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</si>
  <si>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</si>
  <si>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</si>
  <si>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</si>
  <si>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</si>
  <si>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</si>
  <si>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</si>
  <si>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</si>
  <si>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</si>
  <si>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</si>
  <si>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</si>
  <si>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</si>
  <si>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</si>
  <si>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</si>
  <si>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</si>
  <si>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</si>
  <si>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</si>
  <si>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</si>
  <si>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</si>
  <si>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</si>
  <si>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</si>
  <si>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</si>
  <si>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</si>
  <si>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</si>
  <si>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</si>
  <si>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</si>
  <si>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</si>
  <si>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</si>
  <si>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</si>
  <si>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</si>
  <si>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</si>
  <si>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</si>
  <si>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</si>
  <si>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</si>
  <si>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</si>
  <si>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</si>
  <si>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</si>
  <si>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</si>
  <si>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</si>
  <si>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</si>
  <si>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</si>
  <si>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</si>
  <si>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</si>
  <si>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</si>
  <si>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</si>
  <si>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</si>
  <si>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</si>
  <si>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</si>
  <si>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</si>
  <si>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</si>
  <si>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</si>
  <si>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</si>
  <si>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</si>
  <si>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</si>
  <si>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</si>
  <si>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</si>
  <si>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</si>
  <si>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</si>
  <si>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</si>
  <si>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</si>
  <si>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</si>
  <si>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</si>
  <si>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</si>
  <si>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</si>
  <si>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</si>
  <si>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</si>
  <si>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</si>
  <si>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</si>
  <si>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</si>
  <si>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</si>
  <si>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</si>
  <si>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</si>
  <si>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</si>
  <si>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</si>
  <si>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</si>
  <si>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</si>
  <si>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</si>
  <si>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</si>
  <si>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</si>
  <si>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</si>
  <si>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</si>
  <si>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</si>
  <si>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</si>
  <si>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</si>
  <si>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</si>
  <si>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</si>
  <si>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</si>
  <si>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</si>
  <si>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</si>
  <si>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</si>
  <si>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</si>
  <si>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</si>
  <si>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</si>
  <si>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</si>
  <si>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</si>
  <si>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</si>
  <si>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</si>
  <si>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</si>
  <si>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</si>
  <si>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</si>
  <si>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</si>
  <si>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</si>
  <si>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</si>
  <si>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</si>
  <si>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</si>
  <si>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</si>
  <si>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</si>
  <si>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</si>
  <si>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</si>
  <si>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</si>
  <si>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</si>
  <si>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</si>
  <si>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</si>
  <si>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</si>
  <si>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</si>
  <si>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</si>
  <si>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</si>
  <si>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</si>
  <si>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</si>
  <si>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</si>
  <si>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</si>
  <si>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</si>
  <si>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</si>
  <si>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</si>
  <si>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</si>
  <si>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</si>
  <si>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</si>
  <si>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</si>
  <si>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</si>
  <si>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</si>
  <si>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</si>
  <si>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</si>
  <si>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</si>
  <si>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</si>
  <si>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</si>
  <si>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</si>
  <si>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</si>
  <si>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</si>
  <si>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</si>
  <si>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</si>
  <si>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</si>
  <si>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</si>
  <si>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</si>
  <si>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</si>
  <si>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</si>
  <si>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</si>
  <si>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</si>
  <si>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</si>
  <si>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</si>
  <si>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</si>
  <si>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</si>
  <si>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</si>
  <si>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</si>
  <si>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</si>
  <si>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</si>
  <si>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</si>
  <si>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</si>
  <si>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</si>
  <si>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</si>
  <si>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</si>
  <si>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</si>
  <si>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</si>
  <si>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</si>
  <si>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</si>
  <si>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</si>
  <si>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</si>
  <si>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</si>
  <si>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</si>
  <si>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</si>
  <si>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</si>
  <si>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</si>
  <si>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</si>
  <si>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</si>
  <si>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</si>
  <si>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</si>
  <si>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</si>
  <si>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</si>
  <si>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</si>
  <si>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</si>
  <si>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</si>
  <si>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</si>
  <si>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</si>
  <si>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</si>
  <si>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</si>
  <si>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</si>
  <si>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</si>
  <si>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</si>
  <si>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</si>
  <si>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</si>
  <si>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</si>
  <si>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</si>
  <si>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</si>
  <si>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</si>
  <si>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</si>
  <si>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</si>
  <si>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</si>
  <si>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</si>
  <si>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</si>
  <si>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</si>
  <si>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</si>
  <si>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</si>
  <si>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</si>
  <si>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</si>
  <si>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</si>
  <si>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</si>
  <si>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</si>
  <si>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</si>
  <si>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</si>
  <si>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</si>
  <si>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</si>
  <si>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</si>
  <si>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</si>
  <si>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</si>
  <si>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</si>
  <si>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</si>
  <si>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</si>
  <si>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</si>
  <si>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</si>
  <si>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</si>
  <si>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</si>
  <si>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</si>
  <si>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</si>
  <si>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</si>
  <si>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</si>
  <si>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</si>
  <si>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</si>
  <si>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</si>
  <si>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</si>
  <si>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</si>
  <si>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</si>
  <si>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</si>
  <si>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</si>
  <si>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</si>
  <si>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</si>
  <si>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</si>
  <si>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</si>
  <si>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</si>
  <si>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</si>
  <si>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</si>
  <si>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</si>
  <si>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</si>
  <si>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</si>
  <si>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</si>
  <si>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</si>
  <si>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</si>
  <si>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</si>
  <si>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</si>
  <si>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</si>
  <si>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</si>
  <si>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</si>
  <si>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</si>
  <si>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</si>
  <si>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</si>
  <si>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</si>
  <si>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</si>
  <si>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</si>
  <si>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</si>
  <si>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</si>
  <si>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</si>
  <si>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</si>
  <si>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</si>
  <si>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</si>
  <si>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</si>
  <si>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</si>
  <si>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</si>
  <si>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</si>
  <si>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</si>
  <si>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</si>
  <si>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</si>
  <si>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</si>
  <si>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</si>
  <si>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</si>
  <si>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</si>
  <si>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</si>
  <si>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</si>
  <si>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</si>
  <si>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</si>
  <si>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</si>
  <si>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</si>
  <si>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</si>
  <si>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</si>
  <si>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</si>
  <si>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</si>
  <si>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</si>
  <si>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</si>
  <si>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</si>
  <si>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</si>
  <si>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</si>
  <si>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</si>
  <si>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</si>
  <si>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</si>
  <si>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</si>
  <si>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</si>
  <si>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</si>
  <si>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</si>
  <si>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</si>
  <si>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</si>
  <si>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</si>
  <si>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</si>
  <si>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</si>
  <si>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</si>
  <si>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</si>
  <si>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</si>
  <si>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</si>
  <si>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</si>
  <si>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</si>
  <si>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</si>
  <si>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</si>
  <si>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</si>
  <si>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</si>
  <si>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</si>
  <si>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</si>
  <si>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</si>
  <si>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</si>
  <si>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</si>
  <si>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</si>
  <si>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</si>
  <si>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</si>
  <si>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</si>
  <si>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</si>
  <si>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</si>
  <si>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</si>
  <si>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</si>
  <si>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</si>
  <si>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</si>
  <si>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</si>
  <si>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</si>
  <si>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</si>
  <si>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</si>
  <si>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</si>
  <si>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</si>
  <si>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</si>
  <si>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</si>
  <si>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</si>
  <si>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</si>
  <si>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</si>
  <si>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</si>
  <si>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</si>
  <si>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</si>
  <si>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</si>
  <si>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</si>
  <si>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</si>
  <si>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</si>
  <si>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</si>
  <si>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</si>
  <si>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</si>
  <si>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</si>
  <si>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</si>
  <si>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</si>
  <si>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</si>
  <si>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</si>
  <si>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</si>
  <si>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</si>
  <si>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</si>
  <si>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</si>
  <si>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</si>
  <si>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</si>
  <si>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</si>
  <si>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</si>
  <si>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</si>
  <si>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</si>
  <si>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</si>
  <si>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</si>
  <si>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</si>
  <si>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</si>
  <si>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</si>
  <si>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</si>
  <si>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</si>
  <si>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</si>
  <si>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</si>
  <si>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</si>
  <si>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</si>
  <si>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</si>
  <si>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</si>
  <si>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</si>
  <si>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</si>
  <si>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</si>
  <si>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</si>
  <si>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</si>
  <si>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</si>
  <si>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</si>
  <si>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</si>
  <si>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</si>
  <si>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</si>
  <si>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</si>
  <si>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</si>
  <si>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</si>
  <si>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</si>
  <si>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</si>
  <si>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</si>
  <si>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</si>
  <si>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</si>
  <si>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</si>
  <si>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</si>
  <si>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</si>
  <si>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</si>
  <si>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</si>
  <si>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</si>
  <si>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</si>
  <si>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</si>
  <si>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</si>
  <si>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</si>
  <si>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</si>
  <si>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</si>
  <si>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</si>
  <si>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</si>
  <si>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</si>
  <si>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</si>
  <si>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</si>
  <si>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</si>
  <si>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</si>
  <si>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</si>
  <si>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</si>
  <si>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</si>
  <si>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</si>
  <si>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</si>
  <si>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</si>
  <si>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</si>
  <si>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</si>
  <si>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</si>
  <si>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</si>
  <si>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</si>
  <si>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</si>
  <si>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</si>
  <si>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</si>
  <si>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</si>
  <si>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</si>
  <si>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</si>
  <si>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</si>
  <si>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</si>
  <si>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</si>
  <si>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</si>
  <si>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</si>
  <si>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</si>
  <si>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</si>
  <si>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</si>
  <si>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</si>
  <si>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</si>
  <si>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</si>
  <si>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</si>
  <si>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</si>
  <si>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</si>
  <si>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</si>
  <si>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</si>
  <si>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</si>
  <si>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</si>
  <si>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</si>
  <si>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</si>
  <si>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</si>
  <si>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</si>
  <si>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</si>
  <si>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</si>
  <si>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</si>
  <si>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</si>
  <si>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</si>
  <si>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</si>
  <si>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</si>
  <si>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</si>
  <si>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</si>
  <si>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</si>
  <si>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</si>
  <si>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</si>
  <si>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</si>
  <si>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</si>
  <si>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</si>
  <si>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</si>
  <si>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</si>
  <si>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</si>
  <si>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</si>
  <si>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</si>
  <si>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</si>
  <si>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</si>
  <si>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</si>
  <si>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</si>
  <si>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</si>
  <si>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</si>
  <si>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</si>
  <si>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</si>
  <si>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</si>
  <si>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</si>
  <si>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</si>
  <si>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</si>
  <si>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</si>
  <si>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</si>
  <si>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</si>
  <si>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</si>
  <si>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</si>
  <si>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</si>
  <si>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</si>
  <si>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</si>
  <si>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</si>
  <si>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</si>
  <si>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</si>
  <si>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</si>
  <si>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</si>
  <si>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</si>
  <si>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</si>
  <si>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</si>
  <si>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</si>
  <si>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</si>
  <si>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</si>
  <si>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</si>
  <si>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</si>
  <si>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</si>
  <si>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</si>
  <si>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</si>
  <si>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</si>
  <si>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</si>
  <si>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</si>
  <si>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</si>
  <si>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</si>
  <si>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</si>
  <si>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</si>
  <si>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</si>
  <si>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</si>
  <si>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</si>
  <si>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</si>
  <si>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</si>
  <si>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</si>
  <si>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</si>
  <si>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</si>
  <si>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</si>
  <si>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</si>
  <si>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</si>
  <si>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</si>
  <si>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</si>
  <si>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</si>
  <si>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</si>
  <si>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</si>
  <si>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</si>
  <si>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</si>
  <si>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</si>
  <si>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</si>
  <si>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</si>
  <si>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</si>
  <si>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</si>
  <si>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</si>
  <si>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</si>
  <si>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</si>
  <si>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</si>
  <si>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</si>
  <si>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</si>
  <si>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</si>
  <si>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</si>
  <si>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</si>
  <si>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</si>
  <si>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</si>
  <si>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</si>
  <si>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</si>
  <si>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</si>
  <si>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</si>
  <si>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</si>
  <si>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</si>
  <si>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</si>
  <si>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</si>
  <si>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</si>
  <si>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</si>
  <si>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</si>
  <si>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</si>
  <si>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</si>
  <si>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</si>
  <si>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</si>
  <si>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</si>
  <si>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</si>
  <si>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</si>
  <si>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</si>
  <si>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</si>
  <si>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</si>
  <si>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</si>
  <si>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</si>
  <si>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</si>
  <si>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</si>
  <si>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</si>
  <si>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</si>
  <si>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</si>
  <si>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</si>
  <si>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</si>
  <si>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</si>
  <si>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</si>
  <si>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</si>
  <si>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</si>
  <si>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</si>
  <si>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</si>
  <si>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</si>
  <si>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</si>
  <si>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</si>
  <si>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</si>
  <si>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</si>
  <si>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</si>
  <si>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</si>
  <si>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</si>
  <si>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</si>
  <si>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</si>
  <si>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</si>
  <si>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</si>
  <si>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</si>
  <si>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</si>
  <si>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</si>
  <si>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</si>
  <si>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</si>
  <si>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</si>
  <si>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</si>
  <si>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</si>
  <si>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</si>
  <si>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</si>
  <si>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</si>
  <si>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</si>
  <si>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</si>
  <si>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</si>
  <si>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</si>
  <si>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</si>
  <si>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</si>
  <si>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</si>
  <si>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</si>
  <si>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</si>
  <si>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</si>
  <si>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</si>
  <si>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</si>
  <si>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</si>
  <si>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</si>
  <si>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</si>
  <si>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</si>
  <si>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</si>
  <si>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</si>
  <si>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</si>
  <si>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</si>
  <si>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</si>
  <si>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</si>
  <si>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</si>
  <si>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</si>
  <si>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</si>
  <si>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</si>
  <si>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</si>
  <si>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</si>
  <si>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</si>
  <si>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</si>
  <si>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</si>
  <si>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</si>
  <si>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</si>
  <si>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</si>
  <si>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</si>
  <si>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</si>
  <si>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</si>
  <si>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</si>
  <si>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</si>
  <si>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</si>
  <si>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</si>
  <si>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</si>
  <si>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</si>
  <si>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</si>
  <si>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</si>
  <si>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</si>
  <si>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</si>
  <si>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</si>
  <si>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</si>
  <si>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</si>
  <si>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</si>
  <si>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</si>
  <si>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</si>
  <si>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</si>
  <si>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</si>
  <si>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</si>
  <si>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</si>
  <si>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</si>
  <si>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</si>
  <si>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</si>
  <si>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</si>
  <si>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</si>
  <si>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</si>
  <si>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</si>
  <si>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</si>
  <si>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</si>
  <si>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</si>
  <si>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</si>
  <si>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</si>
  <si>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</si>
  <si>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</si>
  <si>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</si>
  <si>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</si>
  <si>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</si>
  <si>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</si>
  <si>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</si>
  <si>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</si>
  <si>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</si>
  <si>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</si>
  <si>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</si>
  <si>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</si>
  <si>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</si>
  <si>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</si>
  <si>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</si>
  <si>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</si>
  <si>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</si>
  <si>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</si>
  <si>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</si>
  <si>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</si>
  <si>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</si>
  <si>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</si>
  <si>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</si>
  <si>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</si>
  <si>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</si>
  <si>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</si>
  <si>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</si>
  <si>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</si>
  <si>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</si>
  <si>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</si>
  <si>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</si>
  <si>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</si>
  <si>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</si>
  <si>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</si>
  <si>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</si>
  <si>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</si>
  <si>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</si>
  <si>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</si>
  <si>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</si>
  <si>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</si>
  <si>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</si>
  <si>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</si>
  <si>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</si>
  <si>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</si>
  <si>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</si>
  <si>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</si>
  <si>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</si>
  <si>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</si>
  <si>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</si>
  <si>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</si>
  <si>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</si>
  <si>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</si>
  <si>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</si>
  <si>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</si>
  <si>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</si>
  <si>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</si>
  <si>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</si>
  <si>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</si>
  <si>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</si>
  <si>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</si>
  <si>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</si>
  <si>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</si>
  <si>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</si>
  <si>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</si>
  <si>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</si>
  <si>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</si>
  <si>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</si>
  <si>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</si>
  <si>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</si>
  <si>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</si>
  <si>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</si>
  <si>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</si>
  <si>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</si>
  <si>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</si>
  <si>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</si>
  <si>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</si>
  <si>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</si>
  <si>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</si>
  <si>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</si>
  <si>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</si>
  <si>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</si>
  <si>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</si>
  <si>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</si>
  <si>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</si>
  <si>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</si>
  <si>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</si>
  <si>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</si>
  <si>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</si>
  <si>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</si>
  <si>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</si>
  <si>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</si>
  <si>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</si>
  <si>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</si>
  <si>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</si>
  <si>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</si>
  <si>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</si>
  <si>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</si>
  <si>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</si>
  <si>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</si>
  <si>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</si>
  <si>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</si>
  <si>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</si>
  <si>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</si>
  <si>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</si>
  <si>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</si>
  <si>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</si>
  <si>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</si>
  <si>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</si>
  <si>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</si>
  <si>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</si>
  <si>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</si>
  <si>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</si>
  <si>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</si>
  <si>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</si>
  <si>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</si>
  <si>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</si>
  <si>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</si>
  <si>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</si>
  <si>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</si>
  <si>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</si>
  <si>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</si>
  <si>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</si>
  <si>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</si>
  <si>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</si>
  <si>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</si>
  <si>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</si>
  <si>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</si>
  <si>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</si>
  <si>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</si>
  <si>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</si>
  <si>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</si>
  <si>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</si>
  <si>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</si>
  <si>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</si>
  <si>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</si>
  <si>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</si>
  <si>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</si>
  <si>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</si>
  <si>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</si>
  <si>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</si>
  <si>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</si>
  <si>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</si>
  <si>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</si>
  <si>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</si>
  <si>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</si>
  <si>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</si>
  <si>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</si>
  <si>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</si>
  <si>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</si>
  <si>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</si>
  <si>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</si>
  <si>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</si>
  <si>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</si>
  <si>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</si>
  <si>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</si>
  <si>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</si>
  <si>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</si>
  <si>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</si>
  <si>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</si>
  <si>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</si>
  <si>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</si>
  <si>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</si>
  <si>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</si>
  <si>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</si>
  <si>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</si>
  <si>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</si>
  <si>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</si>
  <si>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</si>
  <si>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</si>
  <si>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</si>
  <si>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</si>
  <si>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</si>
  <si>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</si>
  <si>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</si>
  <si>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</si>
  <si>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</si>
  <si>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</si>
  <si>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</si>
  <si>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</si>
  <si>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</si>
  <si>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</si>
  <si>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</si>
  <si>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</si>
  <si>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</si>
  <si>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</si>
  <si>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</si>
  <si>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</si>
  <si>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</si>
  <si>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</si>
  <si>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</si>
  <si>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</si>
  <si>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</si>
  <si>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</si>
  <si>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</si>
  <si>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</si>
  <si>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</si>
  <si>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</si>
  <si>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</si>
  <si>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</si>
  <si>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</si>
  <si>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</si>
  <si>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</si>
  <si>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</si>
  <si>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</si>
  <si>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</si>
  <si>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</si>
  <si>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</si>
  <si>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</si>
  <si>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</si>
  <si>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</si>
  <si>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</si>
  <si>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</si>
  <si>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</si>
  <si>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</si>
  <si>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</si>
  <si>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</si>
  <si>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</si>
  <si>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</si>
  <si>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</si>
  <si>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</si>
  <si>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</si>
  <si>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</si>
  <si>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</si>
  <si>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</si>
  <si>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</si>
  <si>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</si>
  <si>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</si>
  <si>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</si>
  <si>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</si>
  <si>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</si>
  <si>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</si>
  <si>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</si>
  <si>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</si>
  <si>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</si>
  <si>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</si>
  <si>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</si>
  <si>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</si>
  <si>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</si>
  <si>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</si>
  <si>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</si>
  <si>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</si>
  <si>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</si>
  <si>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</si>
  <si>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</si>
  <si>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</si>
  <si>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</si>
  <si>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</si>
  <si>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</si>
  <si>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</si>
  <si>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</si>
  <si>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</si>
  <si>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</si>
  <si>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</si>
  <si>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</si>
  <si>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</si>
  <si>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</si>
  <si>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</si>
  <si>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</si>
  <si>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</si>
  <si>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</si>
  <si>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</si>
  <si>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</si>
  <si>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</si>
  <si>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</si>
  <si>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</si>
  <si>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</si>
  <si>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</si>
  <si>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</si>
  <si>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</si>
  <si>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</si>
  <si>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</si>
  <si>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</si>
  <si>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</si>
  <si>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</si>
  <si>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</si>
  <si>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</si>
  <si>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</si>
  <si>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</si>
  <si>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</si>
  <si>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</si>
  <si>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</si>
  <si>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</si>
  <si>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</si>
  <si>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</si>
  <si>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</si>
  <si>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</si>
  <si>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</si>
  <si>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</si>
  <si>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</si>
  <si>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</si>
  <si>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</si>
  <si>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</si>
  <si>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</si>
  <si>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</si>
  <si>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</si>
  <si>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</si>
  <si>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</si>
  <si>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</si>
  <si>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</si>
  <si>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</si>
  <si>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</si>
  <si>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</si>
  <si>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</si>
  <si>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</si>
  <si>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</si>
  <si>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</si>
  <si>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</si>
  <si>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</si>
  <si>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</si>
  <si>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</si>
  <si>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</si>
  <si>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</si>
  <si>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</si>
  <si>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</si>
  <si>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</si>
  <si>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</si>
  <si>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</si>
  <si>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</si>
  <si>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</si>
  <si>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</si>
  <si>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</si>
  <si>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</si>
  <si>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</si>
  <si>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</si>
  <si>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</si>
  <si>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</si>
  <si>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</si>
  <si>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</si>
  <si>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</si>
  <si>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</si>
  <si>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</si>
  <si>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</si>
  <si>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</si>
  <si>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</si>
  <si>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</si>
  <si>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</si>
  <si>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</si>
  <si>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</si>
  <si>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</si>
  <si>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</si>
  <si>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</si>
  <si>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</si>
  <si>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</si>
  <si>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</si>
  <si>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</si>
  <si>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</si>
  <si>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</si>
  <si>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</si>
  <si>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</si>
  <si>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</si>
  <si>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</si>
  <si>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</si>
  <si>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</si>
  <si>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</si>
  <si>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</si>
  <si>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</si>
  <si>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</si>
  <si>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</si>
  <si>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</si>
  <si>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</si>
  <si>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</si>
  <si>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</si>
  <si>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</si>
  <si>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</si>
  <si>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</si>
  <si>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</si>
  <si>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</si>
  <si>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</si>
  <si>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</si>
  <si>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</si>
  <si>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</si>
  <si>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</si>
  <si>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</si>
  <si>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</si>
  <si>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</si>
  <si>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</si>
  <si>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</si>
  <si>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</si>
  <si>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</si>
  <si>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</si>
  <si>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</si>
  <si>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</si>
  <si>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</si>
  <si>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</si>
  <si>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</si>
  <si>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</si>
  <si>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</si>
  <si>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</si>
  <si>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</si>
  <si>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</si>
  <si>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</si>
  <si>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</si>
  <si>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</si>
  <si>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</si>
  <si>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</si>
  <si>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</si>
  <si>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</si>
  <si>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</si>
  <si>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</si>
  <si>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</si>
  <si>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</si>
  <si>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</si>
  <si>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</si>
  <si>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</si>
  <si>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</si>
  <si>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</si>
  <si>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</si>
  <si>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</si>
  <si>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</si>
  <si>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</si>
  <si>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</si>
  <si>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</si>
  <si>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</si>
  <si>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</si>
  <si>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</si>
  <si>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</si>
  <si>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</si>
  <si>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</si>
  <si>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</si>
  <si>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</si>
  <si>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</si>
  <si>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</si>
  <si>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</si>
  <si>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</si>
  <si>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</si>
  <si>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</si>
  <si>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</si>
  <si>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</si>
  <si>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</si>
  <si>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</si>
  <si>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</si>
  <si>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</si>
  <si>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</si>
  <si>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</si>
  <si>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</si>
  <si>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</si>
  <si>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</si>
  <si>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</si>
  <si>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</si>
  <si>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</si>
  <si>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</si>
  <si>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</si>
  <si>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</si>
  <si>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</si>
  <si>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</si>
  <si>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</si>
  <si>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</si>
  <si>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</si>
  <si>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</si>
  <si>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</si>
  <si>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</si>
  <si>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</si>
  <si>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</si>
  <si>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</si>
  <si>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</si>
  <si>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</si>
  <si>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</si>
  <si>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</si>
  <si>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</si>
  <si>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</si>
  <si>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</si>
  <si>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</si>
  <si>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</si>
  <si>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</si>
  <si>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</si>
  <si>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</si>
  <si>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</si>
  <si>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</si>
  <si>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</si>
  <si>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</si>
  <si>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</si>
  <si>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</si>
  <si>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</si>
  <si>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</si>
  <si>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</si>
  <si>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</si>
  <si>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</si>
  <si>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</si>
  <si>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</si>
  <si>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</si>
  <si>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</si>
  <si>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</si>
  <si>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</si>
  <si>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</si>
  <si>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</si>
  <si>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</si>
  <si>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</si>
  <si>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</si>
  <si>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</si>
  <si>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</si>
  <si>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</si>
  <si>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</si>
  <si>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</si>
  <si>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</si>
  <si>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</si>
  <si>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</si>
  <si>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</si>
  <si>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</si>
  <si>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</si>
  <si>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</si>
  <si>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</si>
  <si>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</si>
  <si>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</si>
  <si>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</si>
  <si>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</si>
  <si>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</si>
  <si>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</si>
  <si>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</si>
  <si>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</si>
  <si>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</si>
  <si>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</si>
  <si>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</si>
  <si>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</si>
  <si>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</si>
  <si>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</si>
  <si>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</si>
  <si>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</si>
  <si>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</si>
  <si>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</si>
  <si>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</si>
  <si>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</si>
  <si>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</si>
  <si>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</si>
  <si>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</si>
  <si>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</si>
  <si>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</si>
  <si>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</si>
  <si>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</si>
  <si>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</si>
  <si>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</si>
  <si>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</si>
  <si>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</si>
  <si>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</si>
  <si>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</si>
  <si>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</si>
  <si>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</si>
  <si>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</si>
  <si>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</si>
  <si>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</si>
  <si>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</si>
  <si>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</si>
  <si>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</si>
  <si>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</si>
  <si>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</si>
  <si>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</si>
  <si>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</si>
  <si>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</si>
  <si>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</si>
  <si>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</si>
  <si>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</si>
  <si>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</si>
  <si>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</si>
  <si>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</si>
  <si>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</si>
  <si>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</si>
  <si>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</si>
  <si>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</si>
  <si>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</si>
  <si>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</si>
  <si>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</si>
  <si>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</si>
  <si>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</si>
  <si>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</si>
  <si>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</si>
  <si>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</si>
  <si>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</si>
  <si>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</si>
  <si>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</si>
  <si>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</si>
  <si>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</si>
  <si>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</si>
  <si>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</si>
  <si>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</si>
  <si>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</si>
  <si>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</si>
  <si>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</si>
  <si>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</si>
  <si>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</si>
  <si>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</si>
  <si>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</si>
  <si>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</si>
  <si>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</si>
  <si>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</si>
  <si>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</si>
  <si>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</si>
  <si>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</si>
  <si>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</si>
  <si>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</si>
  <si>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</si>
  <si>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</si>
  <si>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</si>
  <si>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</si>
  <si>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</si>
  <si>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</si>
  <si>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</si>
  <si>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</si>
  <si>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</si>
  <si>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</si>
  <si>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</si>
  <si>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</si>
  <si>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</si>
  <si>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</si>
  <si>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</si>
  <si>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</si>
  <si>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</si>
  <si>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</si>
  <si>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</si>
  <si>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</si>
  <si>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</si>
  <si>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</si>
  <si>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</si>
  <si>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</si>
  <si>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</si>
  <si>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</si>
  <si>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</si>
  <si>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</si>
  <si>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</si>
  <si>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</si>
  <si>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</si>
  <si>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</si>
  <si>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</si>
  <si>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</si>
  <si>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</si>
  <si>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</si>
  <si>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</si>
  <si>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</si>
  <si>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</si>
  <si>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</si>
  <si>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</si>
  <si>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</si>
  <si>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</si>
  <si>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</si>
  <si>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</si>
  <si>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</si>
  <si>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</si>
  <si>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</si>
  <si>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</si>
  <si>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</si>
  <si>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</si>
  <si>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</si>
  <si>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</si>
  <si>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</si>
  <si>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</si>
  <si>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</si>
  <si>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</si>
  <si>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</si>
  <si>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</si>
  <si>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</si>
  <si>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</si>
  <si>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</si>
  <si>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</si>
  <si>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</si>
  <si>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</si>
  <si>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</si>
  <si>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</si>
  <si>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</si>
  <si>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</si>
  <si>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</si>
  <si>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</si>
  <si>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</si>
  <si>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</si>
  <si>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</si>
  <si>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</si>
  <si>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</si>
  <si>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</si>
  <si>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</si>
  <si>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</si>
  <si>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</si>
  <si>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</si>
  <si>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</si>
  <si>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</si>
  <si>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</si>
  <si>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</si>
  <si>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</si>
  <si>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</si>
  <si>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</si>
  <si>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</si>
  <si>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</si>
  <si>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</si>
  <si>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</si>
  <si>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</si>
  <si>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</si>
  <si>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</si>
  <si>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</si>
  <si>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</si>
  <si>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</si>
  <si>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</si>
  <si>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</si>
  <si>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</si>
  <si>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</si>
  <si>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</si>
  <si>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</si>
  <si>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</si>
  <si>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</si>
  <si>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</si>
  <si>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</si>
  <si>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</si>
  <si>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</si>
  <si>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</si>
  <si>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</si>
  <si>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</si>
  <si>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</si>
  <si>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</si>
  <si>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</si>
  <si>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</si>
  <si>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</si>
  <si>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</si>
  <si>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</si>
  <si>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</si>
  <si>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</si>
  <si>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</si>
  <si>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</si>
  <si>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</si>
  <si>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</si>
  <si>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</si>
  <si>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</si>
  <si>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</si>
  <si>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</si>
  <si>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</si>
  <si>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</si>
  <si>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</si>
  <si>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</si>
  <si>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</si>
  <si>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</si>
  <si>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</si>
  <si>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</si>
  <si>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</si>
  <si>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</si>
  <si>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</si>
  <si>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</si>
  <si>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</si>
  <si>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</si>
  <si>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</si>
  <si>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</si>
  <si>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</si>
  <si>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</si>
  <si>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</si>
  <si>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</si>
  <si>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</si>
  <si>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</si>
  <si>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</si>
  <si>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</si>
  <si>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</si>
  <si>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</si>
  <si>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</si>
  <si>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</si>
  <si>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</si>
  <si>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</si>
  <si>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</si>
  <si>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</si>
  <si>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</si>
  <si>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</si>
  <si>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</si>
  <si>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</si>
  <si>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</si>
  <si>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</si>
  <si>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</si>
  <si>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</si>
  <si>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</si>
  <si>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</si>
  <si>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</si>
  <si>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</si>
  <si>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</si>
  <si>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</si>
  <si>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</si>
  <si>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</si>
  <si>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</si>
  <si>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</si>
  <si>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</si>
  <si>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</si>
  <si>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</si>
  <si>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</si>
  <si>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</si>
  <si>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</si>
  <si>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</si>
  <si>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</si>
  <si>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</si>
  <si>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</si>
  <si>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</si>
  <si>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</si>
  <si>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</si>
  <si>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</si>
  <si>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</si>
  <si>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</si>
  <si>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</si>
  <si>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</si>
  <si>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</si>
  <si>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</si>
  <si>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</si>
  <si>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</si>
  <si>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</si>
  <si>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</si>
  <si>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</si>
  <si>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</si>
  <si>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</si>
  <si>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</si>
  <si>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</si>
  <si>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</si>
  <si>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</si>
  <si>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</si>
  <si>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</si>
  <si>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</si>
  <si>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</si>
  <si>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</si>
  <si>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</si>
  <si>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</si>
  <si>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</si>
  <si>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</si>
  <si>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</si>
  <si>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</si>
  <si>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</si>
  <si>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</si>
  <si>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</si>
  <si>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</si>
  <si>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</si>
  <si>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</si>
  <si>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</si>
  <si>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</si>
  <si>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</si>
  <si>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</si>
  <si>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</si>
  <si>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</si>
  <si>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</si>
  <si>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</si>
  <si>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</si>
  <si>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</si>
  <si>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</si>
  <si>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</si>
  <si>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</si>
  <si>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</si>
  <si>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</si>
  <si>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</si>
  <si>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</si>
  <si>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</si>
  <si>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</si>
  <si>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</si>
  <si>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</si>
  <si>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</si>
  <si>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</si>
  <si>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</si>
  <si>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</si>
  <si>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</si>
  <si>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</si>
  <si>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</si>
  <si>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</si>
  <si>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</si>
  <si>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</si>
  <si>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</si>
  <si>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</si>
  <si>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</si>
  <si>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</si>
  <si>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</si>
  <si>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</si>
  <si>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</si>
  <si>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</si>
  <si>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</si>
  <si>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</si>
  <si>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</si>
  <si>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</si>
  <si>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</si>
  <si>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</si>
  <si>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</si>
  <si>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</si>
  <si>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</si>
  <si>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</si>
  <si>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</si>
  <si>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</si>
  <si>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</si>
  <si>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</si>
  <si>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</si>
  <si>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</si>
  <si>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</si>
  <si>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</si>
  <si>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</si>
  <si>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</si>
  <si>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</si>
  <si>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</si>
  <si>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</si>
  <si>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</si>
  <si>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</si>
  <si>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</si>
  <si>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</si>
  <si>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</si>
  <si>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</si>
  <si>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</si>
  <si>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</si>
  <si>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</si>
  <si>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</si>
  <si>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</si>
  <si>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</si>
  <si>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</si>
  <si>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</si>
  <si>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</si>
  <si>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</si>
  <si>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</si>
  <si>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</si>
  <si>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</si>
  <si>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</si>
  <si>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</si>
  <si>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</si>
  <si>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</si>
  <si>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</si>
  <si>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</si>
  <si>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</si>
  <si>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</si>
  <si>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</si>
  <si>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</si>
  <si>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</si>
  <si>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</si>
  <si>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</si>
  <si>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</si>
  <si>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</si>
  <si>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</si>
  <si>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</si>
  <si>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</si>
  <si>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</si>
  <si>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</si>
  <si>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</si>
  <si>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</si>
  <si>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</si>
  <si>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</si>
  <si>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</si>
  <si>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</si>
  <si>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</si>
  <si>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</si>
  <si>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</si>
  <si>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</si>
  <si>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</si>
  <si>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</si>
  <si>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</si>
  <si>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</si>
  <si>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</si>
  <si>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</si>
  <si>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</si>
  <si>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</si>
  <si>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</si>
  <si>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</si>
  <si>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</si>
  <si>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</si>
  <si>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</si>
  <si>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</si>
  <si>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</si>
  <si>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</si>
  <si>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</si>
  <si>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</si>
  <si>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</si>
  <si>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</si>
  <si>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</si>
  <si>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</si>
  <si>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</si>
  <si>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</si>
  <si>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</si>
  <si>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</si>
  <si>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</si>
  <si>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</si>
  <si>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</si>
  <si>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</si>
  <si>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</si>
  <si>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</si>
  <si>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</si>
  <si>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</si>
  <si>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</si>
  <si>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</si>
  <si>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</si>
  <si>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</si>
  <si>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</si>
  <si>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</si>
  <si>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</si>
  <si>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</si>
  <si>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</si>
  <si>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</si>
  <si>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</si>
  <si>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</si>
  <si>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</si>
  <si>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</si>
  <si>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</si>
  <si>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</si>
  <si>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</si>
  <si>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</si>
  <si>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</si>
  <si>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</si>
  <si>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</si>
  <si>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</si>
  <si>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</si>
  <si>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</si>
  <si>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</si>
  <si>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</si>
  <si>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</si>
  <si>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</si>
  <si>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</si>
  <si>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</si>
  <si>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</si>
  <si>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</si>
  <si>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</si>
  <si>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</si>
  <si>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</si>
  <si>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</si>
  <si>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</si>
  <si>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</si>
  <si>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</si>
  <si>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</si>
  <si>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</si>
  <si>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</si>
  <si>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</si>
  <si>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</si>
  <si>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</si>
  <si>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</si>
  <si>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</si>
  <si>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</si>
  <si>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</si>
  <si>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</si>
  <si>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</si>
  <si>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</si>
  <si>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</si>
  <si>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</si>
  <si>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</si>
  <si>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</si>
  <si>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</si>
  <si>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</si>
  <si>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</si>
  <si>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</si>
  <si>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</si>
  <si>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</si>
  <si>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</si>
  <si>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</si>
  <si>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</si>
  <si>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</si>
  <si>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</si>
  <si>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</si>
  <si>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</si>
  <si>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</si>
  <si>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</si>
  <si>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</si>
  <si>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</si>
  <si>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</si>
  <si>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</si>
  <si>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</si>
  <si>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</si>
  <si>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</si>
  <si>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</si>
  <si>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</si>
  <si>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</si>
  <si>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</si>
  <si>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</si>
  <si>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</si>
  <si>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</si>
  <si>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</si>
  <si>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</si>
  <si>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</si>
  <si>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</si>
  <si>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</si>
  <si>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</si>
  <si>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</si>
  <si>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</si>
  <si>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</si>
  <si>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</si>
  <si>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</si>
  <si>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</si>
  <si>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</si>
  <si>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</si>
  <si>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</si>
  <si>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</si>
  <si>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</si>
  <si>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</si>
  <si>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</si>
  <si>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</si>
  <si>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</si>
  <si>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</si>
  <si>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</si>
  <si>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</si>
  <si>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</si>
  <si>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</si>
  <si>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</si>
  <si>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</si>
  <si>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</si>
  <si>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</si>
  <si>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</si>
  <si>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</si>
  <si>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</si>
  <si>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</si>
  <si>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</si>
  <si>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</si>
  <si>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</si>
  <si>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</si>
  <si>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</si>
  <si>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</si>
  <si>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</si>
  <si>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</si>
  <si>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</si>
  <si>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</si>
  <si>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</si>
  <si>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</si>
  <si>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</si>
  <si>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</si>
  <si>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</si>
  <si>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</si>
  <si>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</si>
  <si>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</si>
  <si>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</si>
  <si>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</si>
  <si>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</si>
  <si>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</si>
  <si>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</si>
  <si>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</si>
  <si>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</si>
  <si>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</si>
  <si>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</si>
  <si>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</si>
  <si>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</si>
  <si>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</si>
  <si>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</si>
  <si>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</si>
  <si>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</si>
  <si>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</si>
  <si>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</si>
  <si>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</si>
  <si>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</si>
  <si>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</si>
  <si>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</si>
  <si>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</si>
  <si>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</si>
  <si>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</si>
  <si>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</si>
  <si>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</si>
  <si>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</si>
  <si>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</si>
  <si>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</si>
  <si>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</si>
  <si>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</si>
  <si>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</si>
  <si>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</si>
  <si>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</si>
  <si>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</si>
  <si>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</si>
  <si>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</si>
  <si>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</si>
  <si>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</si>
  <si>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</si>
  <si>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</si>
  <si>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</si>
  <si>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</si>
  <si>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</si>
  <si>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</si>
  <si>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</si>
  <si>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</si>
  <si>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</si>
  <si>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</si>
  <si>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</si>
  <si>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</si>
  <si>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</si>
  <si>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</si>
  <si>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</si>
  <si>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</si>
  <si>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</si>
  <si>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</si>
  <si>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</si>
  <si>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</si>
  <si>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</si>
  <si>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</si>
  <si>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</si>
  <si>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</si>
  <si>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</si>
  <si>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</si>
  <si>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</si>
  <si>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</si>
  <si>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</si>
  <si>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</si>
  <si>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</si>
  <si>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</si>
  <si>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</si>
  <si>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</si>
  <si>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</si>
  <si>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</si>
  <si>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</si>
  <si>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</si>
  <si>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</si>
  <si>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</si>
  <si>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</si>
  <si>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</si>
  <si>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</si>
  <si>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</si>
  <si>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</si>
  <si>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</si>
  <si>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</si>
  <si>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</si>
  <si>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</si>
  <si>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</si>
  <si>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</si>
  <si>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</si>
  <si>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</si>
  <si>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</si>
  <si>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</si>
  <si>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</si>
  <si>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</si>
  <si>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</si>
  <si>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</si>
  <si>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</si>
  <si>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</si>
  <si>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</si>
  <si>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</si>
  <si>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</si>
  <si>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</si>
  <si>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</si>
  <si>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</si>
  <si>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</si>
  <si>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</si>
  <si>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</si>
  <si>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</si>
  <si>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</si>
  <si>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</si>
  <si>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</si>
  <si>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</si>
  <si>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</si>
  <si>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</si>
  <si>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</si>
  <si>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</si>
  <si>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</si>
  <si>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</si>
  <si>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</si>
  <si>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</si>
  <si>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</si>
  <si>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</si>
  <si>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</si>
  <si>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</si>
  <si>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</si>
  <si>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</si>
  <si>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</si>
  <si>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</si>
  <si>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</si>
  <si>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</si>
  <si>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</si>
  <si>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</si>
  <si>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</si>
  <si>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</si>
  <si>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</si>
  <si>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</si>
  <si>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</si>
  <si>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</si>
  <si>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</si>
  <si>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</si>
  <si>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</si>
  <si>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</si>
  <si>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</si>
  <si>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</si>
  <si>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</si>
  <si>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</si>
  <si>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</si>
  <si>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</si>
  <si>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</si>
  <si>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</si>
  <si>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</si>
  <si>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</si>
  <si>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</si>
  <si>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</si>
  <si>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</si>
  <si>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</si>
  <si>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</si>
  <si>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</si>
  <si>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</si>
  <si>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</si>
  <si>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</si>
  <si>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</si>
  <si>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</si>
  <si>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</si>
  <si>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</si>
  <si>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</si>
  <si>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</si>
  <si>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</si>
  <si>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</si>
  <si>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</si>
  <si>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</si>
  <si>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</si>
  <si>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</si>
  <si>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</si>
  <si>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</si>
  <si>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</si>
  <si>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</si>
  <si>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</si>
  <si>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</si>
  <si>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</si>
  <si>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</si>
  <si>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</si>
  <si>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</si>
  <si>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</si>
  <si>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</si>
  <si>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</si>
  <si>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</si>
  <si>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</si>
  <si>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</si>
  <si>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</si>
  <si>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</si>
  <si>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</si>
  <si>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</si>
  <si>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</si>
  <si>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</si>
  <si>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</si>
  <si>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</si>
  <si>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</si>
  <si>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</si>
  <si>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</si>
  <si>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</si>
  <si>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</si>
  <si>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</si>
  <si>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</si>
  <si>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</si>
  <si>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</si>
  <si>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</si>
  <si>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</si>
  <si>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</si>
  <si>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</si>
  <si>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</si>
  <si>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</si>
  <si>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</si>
  <si>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</si>
  <si>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</si>
  <si>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</si>
  <si>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</si>
  <si>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</si>
  <si>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</si>
  <si>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</si>
  <si>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</si>
  <si>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</si>
  <si>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</si>
  <si>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</si>
  <si>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</si>
  <si>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</si>
  <si>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</si>
  <si>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</si>
  <si>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</si>
  <si>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</si>
  <si>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</si>
  <si>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</si>
  <si>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</si>
  <si>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</si>
  <si>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</si>
  <si>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</si>
  <si>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</si>
  <si>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</si>
  <si>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</si>
  <si>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</si>
  <si>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</si>
  <si>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</si>
  <si>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</si>
  <si>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</si>
  <si>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</si>
  <si>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</si>
  <si>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</si>
  <si>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</si>
  <si>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</si>
  <si>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</si>
  <si>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</si>
  <si>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</si>
  <si>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</si>
  <si>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</si>
  <si>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</si>
  <si>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</si>
  <si>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</si>
  <si>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</si>
  <si>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</si>
  <si>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</si>
  <si>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</si>
  <si>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</si>
  <si>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</si>
  <si>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</si>
  <si>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</si>
  <si>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</si>
  <si>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</si>
  <si>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</si>
  <si>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</si>
  <si>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</si>
  <si>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</si>
  <si>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</si>
  <si>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</si>
  <si>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</si>
  <si>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</si>
  <si>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</si>
  <si>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</si>
  <si>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</si>
  <si>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</si>
  <si>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</si>
  <si>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</si>
  <si>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</si>
  <si>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</si>
  <si>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</si>
  <si>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</si>
  <si>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</si>
  <si>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</si>
  <si>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</si>
  <si>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</si>
  <si>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</si>
  <si>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</si>
  <si>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</si>
  <si>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</si>
  <si>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</si>
  <si>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</si>
  <si>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</si>
  <si>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</si>
  <si>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</si>
  <si>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</si>
  <si>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</si>
  <si>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</si>
  <si>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</si>
  <si>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</si>
  <si>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</si>
  <si>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</si>
  <si>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</si>
  <si>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</si>
  <si>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</si>
  <si>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</si>
  <si>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</si>
  <si>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</si>
  <si>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</si>
  <si>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</si>
  <si>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</si>
  <si>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</si>
  <si>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</si>
  <si>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</si>
  <si>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</si>
  <si>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</si>
  <si>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</si>
  <si>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</si>
  <si>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</si>
  <si>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</si>
  <si>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</si>
  <si>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</si>
  <si>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</si>
  <si>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</si>
  <si>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</si>
  <si>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</si>
  <si>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</si>
  <si>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</si>
  <si>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</si>
  <si>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</si>
  <si>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</si>
  <si>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</si>
  <si>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</si>
  <si>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</si>
  <si>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</si>
  <si>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</si>
  <si>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</si>
  <si>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</si>
  <si>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</si>
  <si>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</si>
  <si>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</si>
  <si>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</si>
  <si>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</si>
  <si>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</si>
  <si>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</si>
  <si>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</si>
  <si>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</si>
  <si>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</si>
  <si>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</si>
  <si>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</si>
  <si>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</si>
  <si>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</si>
  <si>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</si>
  <si>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</si>
  <si>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</si>
  <si>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</si>
  <si>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</si>
  <si>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</si>
  <si>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</si>
  <si>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</si>
  <si>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</si>
  <si>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</si>
  <si>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</si>
  <si>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</si>
  <si>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</si>
  <si>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</si>
  <si>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</si>
  <si>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</si>
  <si>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</si>
  <si>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</si>
  <si>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</si>
  <si>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</si>
  <si>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</si>
  <si>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</si>
  <si>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</si>
  <si>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</si>
  <si>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</si>
  <si>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</si>
  <si>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</si>
  <si>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</si>
  <si>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</si>
  <si>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</si>
  <si>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</si>
  <si>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</si>
  <si>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</si>
  <si>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</si>
  <si>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</si>
  <si>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</si>
  <si>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</si>
  <si>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</si>
  <si>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</si>
  <si>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</si>
  <si>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</si>
  <si>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</si>
  <si>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</si>
  <si>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</si>
  <si>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</si>
  <si>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</si>
  <si>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</si>
  <si>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</si>
  <si>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</si>
  <si>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</si>
  <si>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</si>
  <si>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</si>
  <si>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</si>
  <si>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</si>
  <si>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</si>
  <si>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</si>
  <si>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</si>
  <si>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</si>
  <si>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</si>
  <si>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</si>
  <si>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</si>
  <si>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</si>
  <si>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</si>
  <si>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</si>
  <si>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</si>
  <si>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</si>
  <si>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</si>
  <si>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</si>
  <si>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</si>
  <si>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</si>
  <si>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</si>
  <si>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</si>
  <si>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</si>
  <si>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</si>
  <si>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</si>
  <si>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</si>
  <si>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</si>
  <si>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</si>
  <si>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</si>
  <si>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</si>
  <si>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</si>
  <si>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</si>
  <si>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</si>
  <si>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</si>
  <si>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</si>
  <si>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</si>
  <si>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</si>
  <si>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</si>
  <si>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</si>
  <si>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</si>
  <si>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</si>
  <si>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</si>
  <si>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</si>
  <si>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</si>
  <si>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</si>
  <si>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</si>
  <si>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</si>
  <si>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</si>
  <si>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</si>
  <si>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</si>
  <si>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</si>
  <si>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</si>
  <si>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</si>
  <si>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</si>
  <si>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</si>
  <si>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</si>
  <si>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</si>
  <si>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</si>
  <si>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</si>
  <si>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</si>
  <si>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</si>
  <si>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</si>
  <si>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</si>
  <si>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</si>
  <si>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</si>
  <si>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</si>
  <si>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</si>
  <si>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</si>
  <si>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</si>
  <si>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</si>
  <si>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</si>
  <si>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</si>
  <si>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</si>
  <si>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</si>
  <si>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</si>
  <si>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</si>
  <si>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</si>
  <si>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</si>
  <si>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</si>
  <si>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</si>
  <si>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</si>
  <si>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</si>
  <si>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</si>
  <si>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</si>
  <si>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</si>
  <si>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</si>
  <si>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</si>
  <si>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</si>
  <si>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</si>
  <si>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</si>
  <si>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</si>
  <si>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</si>
  <si>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</si>
  <si>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</si>
  <si>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</si>
  <si>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</si>
  <si>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</si>
  <si>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</si>
  <si>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</si>
  <si>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</si>
  <si>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</si>
  <si>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</si>
  <si>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</si>
  <si>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</si>
  <si>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</si>
  <si>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</si>
  <si>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</si>
  <si>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</si>
  <si>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</si>
  <si>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</si>
  <si>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</si>
  <si>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</si>
  <si>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</si>
  <si>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</si>
  <si>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</si>
  <si>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</si>
  <si>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</si>
  <si>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</si>
  <si>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</si>
  <si>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</si>
  <si>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</si>
  <si>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</si>
  <si>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</si>
  <si>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</si>
  <si>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</si>
  <si>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</si>
  <si>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</si>
  <si>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</si>
  <si>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</si>
  <si>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</si>
  <si>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</si>
  <si>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</si>
  <si>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</si>
  <si>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</si>
  <si>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</si>
  <si>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</si>
  <si>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</si>
  <si>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</si>
  <si>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</si>
  <si>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</si>
  <si>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</si>
  <si>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</si>
  <si>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</si>
  <si>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</si>
  <si>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</si>
  <si>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</si>
  <si>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</si>
  <si>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</si>
  <si>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</si>
  <si>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</si>
  <si>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</si>
  <si>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</si>
  <si>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</si>
  <si>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</si>
  <si>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</si>
  <si>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</si>
  <si>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</si>
  <si>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</si>
  <si>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</si>
  <si>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</si>
  <si>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</si>
  <si>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</si>
  <si>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</si>
  <si>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</si>
  <si>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</si>
  <si>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</si>
  <si>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</si>
  <si>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</si>
  <si>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</si>
  <si>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</si>
  <si>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</si>
  <si>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</si>
  <si>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</si>
  <si>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</si>
  <si>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</si>
  <si>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</si>
  <si>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</si>
  <si>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</si>
  <si>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</si>
  <si>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</si>
  <si>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</si>
  <si>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</si>
  <si>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</si>
  <si>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</si>
  <si>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</si>
  <si>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</si>
  <si>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</si>
  <si>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</si>
  <si>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</si>
  <si>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</si>
  <si>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</si>
  <si>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</si>
  <si>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</si>
  <si>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</si>
  <si>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</si>
  <si>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</si>
  <si>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</si>
  <si>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</si>
  <si>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</si>
  <si>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</si>
  <si>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</si>
  <si>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</si>
  <si>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</si>
  <si>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</si>
  <si>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</si>
  <si>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</si>
  <si>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</si>
  <si>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</si>
  <si>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</si>
  <si>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</si>
  <si>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</si>
  <si>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</si>
  <si>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</si>
  <si>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</si>
  <si>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</si>
  <si>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</si>
  <si>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</si>
  <si>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</si>
  <si>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</si>
  <si>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</si>
  <si>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</si>
  <si>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</si>
  <si>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</si>
  <si>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</si>
  <si>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</si>
  <si>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</si>
  <si>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</si>
  <si>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</si>
  <si>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</si>
  <si>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</si>
  <si>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</si>
  <si>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</si>
  <si>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</si>
  <si>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</si>
  <si>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</si>
  <si>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</si>
  <si>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</si>
  <si>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</si>
  <si>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</si>
  <si>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</si>
  <si>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</si>
  <si>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</si>
  <si>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</si>
  <si>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</si>
  <si>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</si>
  <si>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</si>
  <si>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</si>
  <si>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</si>
  <si>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</si>
  <si>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</si>
  <si>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</si>
  <si>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</si>
  <si>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</si>
  <si>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</si>
  <si>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</si>
  <si>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</si>
  <si>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</si>
  <si>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</si>
  <si>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</si>
  <si>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</si>
  <si>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</si>
  <si>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</si>
  <si>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</si>
  <si>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</si>
  <si>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</si>
  <si>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</si>
  <si>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</si>
  <si>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</si>
  <si>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</si>
  <si>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</si>
  <si>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</si>
  <si>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</si>
  <si>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</si>
  <si>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</si>
  <si>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</si>
  <si>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</si>
  <si>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</si>
  <si>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</si>
  <si>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</si>
  <si>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</si>
  <si>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</si>
  <si>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</si>
  <si>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</si>
  <si>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</si>
  <si>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</si>
  <si>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</si>
  <si>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</si>
  <si>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</si>
  <si>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</si>
  <si>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</si>
  <si>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</si>
  <si>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</si>
  <si>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</si>
  <si>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</si>
  <si>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</si>
  <si>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</si>
  <si>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</si>
  <si>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</si>
  <si>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</si>
  <si>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</si>
  <si>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</si>
  <si>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</si>
  <si>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</si>
  <si>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</si>
  <si>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</si>
  <si>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</si>
  <si>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</si>
  <si>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</si>
  <si>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</si>
  <si>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</si>
  <si>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</si>
  <si>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</si>
  <si>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</si>
  <si>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</si>
  <si>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</si>
  <si>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</si>
  <si>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</si>
  <si>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</si>
  <si>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</si>
  <si>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</si>
  <si>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</si>
  <si>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</si>
  <si>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</si>
  <si>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</si>
  <si>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</si>
  <si>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</si>
  <si>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</si>
  <si>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</si>
  <si>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</si>
  <si>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</si>
  <si>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</si>
  <si>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</si>
  <si>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</si>
  <si>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</si>
  <si>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</si>
  <si>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</si>
  <si>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</si>
  <si>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</si>
  <si>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</si>
  <si>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</si>
  <si>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</si>
  <si>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</si>
  <si>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</si>
  <si>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</si>
  <si>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</si>
  <si>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</si>
  <si>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</si>
  <si>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</si>
  <si>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</si>
  <si>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</si>
  <si>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</si>
  <si>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</si>
  <si>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</si>
  <si>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</si>
  <si>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</si>
  <si>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</si>
  <si>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</si>
  <si>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</si>
  <si>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</si>
  <si>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</si>
  <si>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</si>
  <si>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</si>
  <si>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</si>
  <si>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</si>
  <si>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</si>
  <si>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</si>
  <si>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</si>
  <si>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</si>
  <si>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</si>
  <si>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</si>
  <si>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</si>
  <si>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</si>
  <si>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</si>
  <si>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</si>
  <si>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</si>
  <si>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</si>
  <si>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</si>
  <si>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</si>
  <si>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</si>
  <si>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</si>
  <si>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</si>
  <si>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</si>
  <si>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</si>
  <si>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</si>
  <si>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</si>
  <si>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</si>
  <si>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</si>
  <si>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</si>
  <si>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</si>
  <si>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</si>
  <si>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</si>
  <si>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</si>
  <si>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</si>
  <si>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</si>
  <si>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</si>
  <si>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</si>
  <si>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</si>
  <si>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</si>
  <si>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</si>
  <si>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</si>
  <si>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</si>
  <si>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</si>
  <si>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</si>
  <si>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</si>
  <si>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</si>
  <si>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</si>
  <si>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</si>
  <si>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</si>
  <si>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</si>
  <si>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</si>
  <si>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</si>
  <si>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</si>
  <si>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</si>
  <si>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</si>
  <si>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</si>
  <si>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</si>
  <si>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</si>
  <si>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</si>
  <si>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</si>
  <si>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</si>
  <si>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</si>
  <si>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</si>
  <si>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</si>
  <si>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</si>
  <si>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</si>
  <si>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</si>
  <si>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</si>
  <si>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</si>
  <si>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</si>
  <si>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</si>
  <si>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</si>
  <si>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</si>
  <si>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</si>
  <si>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</si>
  <si>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</si>
  <si>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</si>
  <si>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</si>
  <si>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</si>
  <si>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</si>
  <si>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</si>
  <si>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</si>
  <si>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</si>
  <si>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</si>
  <si>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</si>
  <si>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</si>
  <si>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</si>
  <si>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</si>
  <si>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</si>
  <si>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</si>
  <si>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</si>
  <si>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</si>
  <si>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</si>
  <si>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</si>
  <si>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</si>
  <si>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</si>
  <si>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</si>
  <si>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</si>
  <si>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</si>
  <si>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</si>
  <si>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</si>
  <si>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</si>
  <si>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</si>
  <si>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</si>
  <si>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</si>
  <si>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</si>
  <si>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</si>
  <si>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</si>
  <si>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</si>
  <si>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</si>
  <si>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</si>
  <si>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</si>
  <si>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</si>
  <si>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</si>
  <si>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</si>
  <si>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</si>
  <si>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</si>
  <si>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</si>
  <si>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</si>
  <si>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</si>
  <si>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</si>
  <si>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</si>
  <si>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</si>
  <si>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</si>
  <si>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</si>
  <si>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</si>
  <si>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</si>
  <si>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</si>
  <si>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</si>
  <si>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</si>
  <si>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</si>
  <si>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</si>
  <si>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</si>
  <si>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</si>
  <si>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</si>
  <si>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</si>
  <si>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</si>
  <si>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</si>
  <si>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</si>
  <si>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</si>
  <si>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</si>
  <si>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</si>
  <si>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</si>
  <si>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</si>
  <si>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</si>
  <si>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</si>
  <si>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</si>
  <si>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</si>
  <si>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</si>
  <si>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</si>
  <si>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</si>
  <si>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</si>
  <si>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</si>
  <si>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</si>
  <si>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</si>
  <si>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</si>
  <si>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</si>
  <si>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</si>
  <si>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</si>
  <si>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</si>
  <si>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</si>
  <si>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</si>
  <si>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</si>
  <si>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</si>
  <si>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</si>
  <si>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</si>
  <si>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</si>
  <si>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</si>
  <si>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</si>
  <si>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</si>
  <si>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</si>
  <si>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</si>
  <si>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</si>
  <si>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</si>
  <si>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</si>
  <si>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</si>
  <si>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</si>
  <si>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</si>
  <si>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</si>
  <si>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</si>
  <si>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</si>
  <si>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</si>
  <si>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</si>
  <si>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</si>
  <si>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</si>
  <si>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</si>
  <si>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</si>
  <si>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</si>
  <si>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</si>
  <si>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</si>
  <si>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</si>
  <si>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</si>
  <si>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</si>
  <si>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</si>
  <si>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</si>
  <si>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</si>
  <si>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</si>
  <si>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</si>
  <si>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</si>
  <si>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</si>
  <si>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</si>
  <si>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</si>
  <si>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</si>
  <si>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</si>
  <si>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</si>
  <si>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</si>
  <si>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</si>
  <si>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</si>
  <si>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</si>
  <si>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</si>
  <si>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</si>
  <si>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</si>
  <si>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</si>
  <si>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</si>
  <si>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</si>
  <si>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</si>
  <si>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</si>
  <si>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</si>
  <si>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</si>
  <si>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</si>
  <si>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</si>
  <si>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</si>
  <si>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</si>
  <si>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</si>
  <si>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</si>
  <si>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</si>
  <si>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</si>
  <si>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</si>
  <si>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</si>
  <si>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</si>
  <si>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</si>
  <si>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</si>
  <si>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</si>
  <si>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</si>
  <si>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</si>
  <si>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</si>
  <si>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</si>
  <si>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</si>
  <si>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</si>
  <si>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</si>
  <si>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</si>
  <si>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</si>
  <si>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</si>
  <si>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</si>
  <si>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</si>
  <si>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</si>
  <si>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</si>
  <si>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</si>
  <si>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</si>
  <si>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</si>
  <si>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</si>
  <si>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</si>
  <si>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</si>
  <si>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</si>
  <si>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</si>
  <si>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</si>
  <si>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</si>
  <si>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</si>
  <si>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</si>
  <si>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</si>
  <si>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</si>
  <si>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</si>
  <si>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</si>
  <si>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</si>
  <si>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</si>
  <si>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</si>
  <si>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</si>
  <si>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</si>
  <si>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</si>
  <si>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</si>
  <si>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</si>
  <si>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</si>
  <si>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</si>
  <si>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</si>
  <si>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</si>
  <si>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</si>
  <si>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</si>
  <si>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</si>
  <si>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</si>
  <si>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</si>
  <si>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</si>
  <si>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</si>
  <si>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</si>
  <si>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</si>
  <si>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</si>
  <si>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</si>
  <si>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</si>
  <si>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</si>
  <si>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</si>
  <si>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</si>
  <si>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</si>
  <si>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</si>
  <si>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</si>
  <si>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</si>
  <si>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</si>
  <si>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</si>
  <si>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</si>
  <si>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</si>
  <si>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</si>
  <si>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</si>
  <si>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</si>
  <si>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</si>
  <si>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</si>
  <si>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</si>
  <si>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</si>
  <si>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</si>
  <si>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</si>
  <si>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</si>
  <si>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</si>
  <si>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</si>
  <si>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</si>
  <si>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</si>
  <si>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</si>
  <si>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</si>
  <si>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</si>
  <si>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</si>
  <si>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</si>
  <si>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</si>
  <si>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</si>
  <si>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</si>
  <si>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</si>
  <si>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</si>
  <si>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</si>
  <si>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</si>
  <si>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</si>
  <si>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</si>
  <si>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</si>
  <si>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</si>
  <si>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</si>
  <si>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</si>
  <si>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</si>
  <si>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</si>
  <si>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</si>
  <si>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</si>
  <si>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</si>
  <si>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</si>
  <si>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</si>
  <si>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</si>
  <si>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</si>
  <si>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</si>
  <si>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</si>
  <si>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</si>
  <si>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</si>
  <si>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</si>
  <si>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</si>
  <si>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</si>
  <si>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</si>
  <si>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</si>
  <si>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</si>
  <si>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</si>
  <si>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</si>
  <si>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</si>
  <si>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</si>
  <si>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</si>
  <si>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</si>
  <si>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</si>
  <si>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</si>
  <si>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</si>
  <si>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</si>
  <si>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</si>
  <si>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</si>
  <si>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</si>
  <si>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</si>
  <si>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</si>
  <si>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</si>
  <si>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</si>
  <si>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</si>
  <si>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</si>
  <si>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</si>
  <si>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</si>
  <si>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</si>
  <si>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</si>
  <si>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</si>
  <si>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</si>
  <si>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</si>
  <si>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</si>
  <si>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</si>
  <si>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</si>
  <si>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</si>
  <si>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</si>
  <si>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</si>
  <si>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</si>
  <si>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</si>
  <si>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</si>
  <si>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</si>
  <si>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</si>
  <si>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</si>
  <si>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</si>
  <si>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</si>
  <si>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</si>
  <si>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</si>
  <si>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</si>
  <si>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</si>
  <si>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</si>
  <si>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</si>
  <si>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</si>
  <si>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</si>
  <si>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</si>
  <si>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</si>
  <si>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</si>
  <si>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</si>
  <si>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</si>
  <si>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</si>
  <si>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</si>
  <si>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</si>
  <si>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</si>
  <si>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</si>
  <si>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</si>
  <si>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</si>
  <si>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</si>
  <si>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</si>
  <si>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</si>
  <si>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</si>
  <si>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</si>
  <si>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</si>
  <si>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</si>
  <si>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</si>
  <si>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</si>
  <si>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</si>
  <si>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</si>
  <si>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</si>
  <si>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</si>
  <si>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</si>
  <si>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</si>
  <si>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</si>
  <si>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</si>
  <si>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</si>
  <si>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</si>
  <si>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</si>
  <si>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</si>
  <si>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</si>
  <si>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</si>
  <si>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</si>
  <si>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</si>
  <si>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</si>
  <si>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</si>
  <si>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</si>
  <si>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</si>
  <si>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</si>
  <si>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</si>
  <si>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</si>
  <si>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</si>
  <si>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</si>
  <si>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</si>
  <si>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</si>
  <si>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</si>
  <si>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</si>
  <si>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</si>
  <si>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</si>
  <si>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</si>
  <si>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</si>
  <si>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</si>
  <si>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</si>
  <si>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</si>
  <si>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</si>
  <si>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</si>
  <si>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</si>
  <si>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</si>
  <si>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</si>
  <si>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</si>
  <si>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</si>
  <si>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</si>
  <si>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</si>
  <si>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</si>
  <si>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</si>
  <si>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</si>
  <si>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</si>
  <si>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</si>
  <si>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</si>
  <si>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</si>
  <si>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</si>
  <si>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</si>
  <si>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</si>
  <si>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</si>
  <si>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</si>
  <si>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</si>
  <si>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</si>
  <si>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</si>
  <si>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</si>
  <si>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</si>
  <si>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</si>
  <si>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</si>
  <si>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</si>
  <si>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</si>
  <si>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</si>
  <si>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</si>
  <si>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</si>
  <si>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</si>
  <si>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</si>
  <si>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</si>
  <si>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</si>
  <si>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</si>
  <si>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</si>
  <si>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</si>
  <si>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</si>
  <si>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</si>
  <si>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</si>
  <si>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</si>
  <si>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</si>
  <si>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</si>
  <si>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</si>
  <si>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</si>
  <si>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</si>
  <si>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</si>
  <si>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</si>
  <si>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</si>
  <si>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</si>
  <si>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</si>
  <si>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</si>
  <si>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</si>
  <si>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</si>
  <si>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</si>
  <si>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</si>
  <si>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</si>
  <si>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</si>
  <si>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</si>
  <si>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</si>
  <si>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</si>
  <si>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</si>
  <si>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</si>
  <si>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</si>
  <si>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</si>
  <si>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</si>
  <si>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</si>
  <si>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</si>
  <si>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</si>
  <si>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</si>
  <si>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</si>
  <si>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</si>
  <si>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</si>
  <si>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</si>
  <si>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</si>
  <si>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</si>
  <si>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</si>
  <si>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</si>
  <si>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</si>
  <si>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</si>
  <si>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</si>
  <si>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</si>
  <si>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</si>
  <si>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</si>
  <si>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</si>
  <si>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</si>
  <si>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</si>
  <si>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</si>
  <si>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</si>
  <si>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</si>
  <si>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</si>
  <si>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</si>
  <si>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</si>
  <si>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</si>
  <si>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</si>
  <si>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</si>
  <si>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</si>
  <si>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</si>
  <si>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</si>
  <si>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</si>
  <si>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</si>
  <si>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</si>
  <si>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</si>
  <si>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</si>
  <si>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</si>
  <si>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</si>
  <si>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</si>
  <si>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</si>
  <si>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</si>
  <si>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</si>
  <si>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</si>
  <si>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</si>
  <si>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</si>
  <si>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</si>
  <si>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</si>
  <si>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</si>
  <si>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</si>
  <si>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</si>
  <si>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</si>
  <si>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</si>
  <si>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</si>
  <si>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</si>
  <si>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</si>
  <si>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</si>
  <si>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</si>
  <si>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</si>
  <si>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</si>
  <si>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</si>
  <si>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</si>
  <si>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</si>
  <si>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</si>
  <si>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</si>
  <si>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</si>
  <si>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</si>
  <si>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</si>
  <si>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</si>
  <si>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</si>
  <si>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</si>
  <si>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</si>
  <si>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</si>
  <si>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</si>
  <si>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</si>
  <si>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</si>
  <si>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</si>
  <si>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</si>
  <si>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</si>
  <si>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</si>
  <si>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</si>
  <si>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</si>
  <si>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</si>
  <si>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</si>
  <si>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</si>
  <si>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</si>
  <si>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</si>
  <si>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</si>
  <si>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</si>
  <si>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</si>
  <si>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</si>
  <si>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</si>
  <si>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</si>
  <si>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</si>
  <si>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</si>
  <si>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</si>
  <si>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</si>
  <si>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</si>
  <si>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</si>
  <si>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</si>
  <si>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</si>
  <si>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</si>
  <si>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</si>
  <si>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</si>
  <si>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</si>
  <si>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</si>
  <si>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</si>
  <si>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</si>
  <si>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</si>
  <si>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</si>
  <si>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</si>
  <si>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</si>
  <si>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</si>
  <si>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</si>
  <si>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</si>
  <si>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</si>
  <si>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</si>
  <si>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</si>
  <si>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</si>
  <si>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</si>
  <si>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</si>
  <si>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</si>
  <si>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</si>
  <si>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</si>
  <si>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</si>
  <si>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</si>
  <si>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</si>
  <si>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</si>
  <si>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</si>
  <si>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</si>
  <si>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</si>
  <si>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</si>
  <si>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</si>
  <si>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</si>
  <si>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</si>
  <si>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</si>
  <si>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</si>
  <si>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</si>
  <si>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</si>
  <si>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</si>
  <si>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</si>
  <si>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</si>
  <si>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</si>
  <si>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</si>
  <si>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</si>
  <si>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</si>
  <si>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</si>
  <si>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</si>
  <si>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</si>
  <si>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</si>
  <si>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</si>
  <si>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</si>
  <si>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</si>
  <si>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</si>
  <si>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</si>
  <si>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</si>
  <si>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</si>
  <si>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</si>
  <si>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</si>
  <si>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</si>
  <si>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</si>
  <si>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</si>
  <si>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</si>
  <si>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</si>
  <si>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</si>
  <si>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</si>
  <si>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</si>
  <si>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</si>
  <si>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</si>
  <si>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</si>
  <si>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</si>
  <si>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</si>
  <si>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</si>
  <si>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</si>
  <si>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</si>
  <si>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</si>
  <si>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</si>
  <si>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</si>
  <si>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</si>
  <si>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</si>
  <si>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</si>
  <si>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</si>
  <si>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</si>
  <si>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</si>
  <si>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</si>
  <si>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</si>
  <si>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</si>
  <si>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</si>
  <si>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</si>
  <si>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</si>
  <si>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</si>
  <si>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</si>
  <si>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</si>
  <si>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</si>
  <si>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</si>
  <si>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</si>
  <si>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</si>
  <si>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</si>
  <si>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</si>
  <si>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</si>
  <si>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</si>
  <si>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</si>
  <si>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</si>
  <si>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</si>
  <si>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</si>
  <si>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</si>
  <si>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</si>
  <si>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</si>
  <si>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</si>
  <si>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</si>
  <si>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</si>
  <si>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</si>
  <si>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</si>
  <si>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</si>
  <si>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</si>
  <si>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</si>
  <si>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</si>
  <si>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</si>
  <si>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</si>
  <si>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</si>
  <si>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</si>
  <si>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</si>
  <si>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</si>
  <si>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</si>
  <si>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</si>
  <si>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</si>
  <si>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</si>
  <si>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</si>
  <si>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</si>
  <si>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</si>
  <si>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</si>
  <si>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</si>
  <si>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</si>
  <si>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</si>
  <si>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</si>
  <si>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</si>
  <si>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</si>
  <si>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</si>
  <si>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</si>
  <si>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</si>
  <si>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</si>
  <si>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</si>
  <si>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</si>
  <si>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</si>
  <si>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</si>
  <si>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</si>
  <si>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</si>
  <si>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</si>
  <si>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</si>
  <si>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</si>
  <si>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</si>
  <si>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</si>
  <si>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</si>
  <si>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</si>
  <si>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</si>
  <si>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</si>
  <si>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</si>
  <si>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</si>
  <si>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</si>
  <si>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</si>
  <si>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</si>
  <si>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</si>
  <si>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</si>
  <si>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</si>
  <si>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</si>
  <si>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</si>
  <si>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</si>
  <si>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</si>
  <si>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</si>
  <si>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</si>
  <si>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</si>
  <si>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</si>
  <si>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</si>
  <si>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</si>
  <si>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</si>
  <si>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</si>
  <si>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</si>
  <si>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</si>
  <si>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</si>
  <si>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</si>
  <si>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</si>
  <si>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</si>
  <si>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</si>
  <si>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</si>
  <si>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</si>
  <si>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</si>
  <si>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</si>
  <si>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</si>
  <si>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</si>
  <si>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</si>
  <si>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</si>
  <si>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</si>
  <si>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</si>
  <si>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</si>
  <si>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</si>
  <si>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</si>
  <si>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</si>
  <si>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</si>
  <si>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</si>
  <si>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</si>
  <si>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</si>
  <si>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</si>
  <si>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</si>
  <si>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</si>
  <si>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</si>
  <si>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</si>
  <si>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</si>
  <si>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</si>
  <si>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</si>
  <si>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</si>
  <si>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</si>
  <si>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</si>
  <si>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</si>
  <si>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</si>
  <si>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</si>
  <si>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</si>
  <si>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</si>
  <si>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</si>
  <si>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</si>
  <si>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</si>
  <si>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</si>
  <si>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</si>
  <si>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</si>
  <si>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</si>
  <si>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</si>
  <si>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</si>
  <si>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</si>
  <si>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</si>
  <si>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</si>
  <si>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</si>
  <si>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</si>
  <si>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</si>
  <si>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</si>
  <si>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</si>
  <si>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</si>
  <si>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</si>
  <si>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</si>
  <si>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</si>
  <si>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</si>
  <si>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</si>
  <si>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</si>
  <si>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</si>
  <si>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</si>
  <si>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</si>
  <si>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</si>
  <si>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</si>
  <si>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</si>
  <si>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</si>
  <si>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</si>
  <si>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</si>
  <si>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</si>
  <si>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</si>
  <si>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</si>
  <si>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</si>
  <si>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</si>
  <si>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</si>
  <si>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</si>
  <si>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</si>
  <si>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</si>
  <si>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</si>
  <si>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</si>
  <si>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</si>
  <si>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</si>
  <si>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</si>
  <si>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</si>
  <si>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</si>
  <si>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</si>
  <si>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</si>
  <si>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</si>
  <si>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</si>
  <si>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</si>
  <si>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</si>
  <si>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</si>
  <si>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</si>
  <si>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</si>
  <si>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</si>
  <si>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</si>
  <si>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</si>
  <si>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</si>
  <si>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</si>
  <si>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</si>
  <si>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</si>
  <si>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</si>
  <si>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</si>
  <si>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</si>
  <si>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</si>
  <si>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</si>
  <si>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</si>
  <si>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</si>
  <si>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</si>
  <si>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</si>
  <si>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</si>
  <si>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</si>
  <si>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</si>
  <si>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</si>
  <si>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</si>
  <si>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</si>
  <si>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</si>
  <si>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</si>
  <si>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</si>
  <si>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</si>
  <si>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</si>
  <si>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</si>
  <si>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</si>
  <si>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</si>
  <si>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</si>
  <si>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</si>
  <si>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</si>
  <si>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</si>
  <si>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</si>
  <si>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</si>
  <si>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</si>
  <si>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</si>
  <si>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</si>
  <si>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</si>
  <si>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</si>
  <si>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</si>
  <si>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</si>
  <si>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</si>
  <si>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</si>
  <si>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</si>
  <si>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</si>
  <si>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</si>
  <si>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</si>
  <si>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</si>
  <si>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</si>
  <si>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</si>
  <si>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</si>
  <si>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</si>
  <si>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</si>
  <si>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</si>
  <si>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</si>
  <si>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</si>
  <si>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</si>
  <si>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</si>
  <si>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</si>
  <si>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</si>
  <si>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</si>
  <si>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</si>
  <si>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</si>
  <si>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</si>
  <si>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</si>
  <si>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</si>
  <si>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</si>
  <si>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</si>
  <si>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</si>
  <si>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</si>
  <si>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</si>
  <si>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</si>
  <si>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</si>
  <si>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</si>
  <si>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</si>
  <si>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</si>
  <si>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</si>
  <si>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</si>
  <si>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</si>
  <si>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</si>
  <si>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</si>
  <si>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</si>
  <si>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</si>
  <si>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</si>
  <si>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</si>
  <si>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</si>
  <si>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</si>
  <si>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</si>
  <si>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</si>
  <si>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</si>
  <si>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</si>
  <si>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</si>
  <si>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</si>
  <si>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</si>
  <si>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</si>
  <si>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</si>
  <si>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</si>
  <si>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</si>
  <si>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</si>
  <si>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</si>
  <si>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</si>
  <si>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</si>
  <si>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</si>
  <si>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</si>
  <si>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</si>
  <si>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</si>
  <si>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</si>
  <si>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</si>
  <si>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</si>
  <si>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</si>
  <si>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</si>
  <si>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</si>
  <si>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</si>
  <si>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</si>
  <si>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</si>
  <si>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</si>
  <si>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</si>
  <si>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</si>
  <si>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</si>
  <si>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</si>
  <si>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</si>
  <si>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</si>
  <si>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</si>
  <si>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</si>
  <si>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</si>
  <si>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</si>
  <si>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</si>
  <si>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</si>
  <si>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</si>
  <si>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</si>
  <si>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</si>
  <si>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</si>
  <si>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</si>
  <si>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</si>
  <si>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</si>
  <si>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</si>
  <si>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</si>
  <si>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</si>
  <si>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</si>
  <si>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</si>
  <si>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</si>
  <si>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</si>
  <si>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</si>
  <si>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</si>
  <si>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</si>
  <si>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</si>
  <si>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</si>
  <si>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</si>
  <si>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</si>
  <si>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</si>
  <si>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</si>
  <si>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</si>
  <si>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</si>
  <si>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</si>
  <si>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</si>
  <si>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</si>
  <si>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</si>
  <si>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</si>
  <si>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</si>
  <si>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</si>
  <si>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</si>
  <si>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</si>
  <si>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</si>
  <si>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</si>
  <si>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</si>
  <si>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</si>
  <si>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</si>
  <si>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</si>
  <si>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</si>
  <si>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</si>
  <si>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</si>
  <si>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</si>
  <si>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</si>
  <si>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</si>
  <si>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</si>
  <si>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</si>
  <si>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</si>
  <si>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</si>
  <si>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</si>
  <si>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</si>
  <si>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</si>
  <si>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</si>
  <si>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</si>
  <si>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</si>
  <si>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</si>
  <si>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</si>
  <si>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</si>
  <si>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</si>
  <si>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</si>
  <si>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</si>
  <si>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</si>
  <si>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</si>
  <si>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</si>
  <si>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</si>
  <si>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</si>
  <si>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</si>
  <si>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</si>
  <si>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</si>
  <si>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</si>
  <si>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</si>
  <si>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</si>
  <si>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</si>
  <si>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</si>
  <si>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</si>
  <si>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</si>
  <si>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</si>
  <si>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</si>
  <si>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</si>
  <si>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</si>
  <si>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</si>
  <si>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</si>
  <si>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</si>
  <si>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</si>
  <si>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</si>
  <si>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</si>
  <si>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</si>
  <si>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</si>
  <si>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</si>
  <si>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</si>
  <si>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</si>
  <si>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</si>
  <si>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</si>
  <si>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</si>
  <si>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</si>
  <si>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</si>
  <si>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</si>
  <si>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</si>
  <si>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</si>
  <si>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</si>
  <si>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</si>
  <si>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</si>
  <si>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</si>
  <si>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</si>
  <si>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</si>
  <si>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</si>
  <si>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</si>
  <si>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</si>
  <si>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</si>
  <si>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</si>
  <si>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</si>
  <si>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</si>
  <si>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</si>
  <si>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</si>
  <si>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</si>
  <si>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</si>
  <si>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</si>
  <si>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</si>
  <si>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</si>
  <si>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</si>
  <si>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</si>
  <si>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</si>
  <si>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</si>
  <si>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</si>
  <si>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</si>
  <si>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</si>
  <si>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</si>
  <si>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</si>
  <si>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</si>
  <si>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</si>
  <si>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</si>
  <si>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</si>
  <si>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</si>
  <si>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</si>
  <si>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</si>
  <si>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</si>
  <si>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</si>
  <si>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</si>
  <si>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</si>
  <si>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</si>
  <si>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</si>
  <si>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</si>
  <si>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</si>
  <si>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</si>
  <si>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</si>
  <si>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</si>
  <si>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</si>
  <si>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</si>
  <si>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</si>
  <si>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</si>
  <si>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</si>
  <si>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</si>
  <si>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</si>
  <si>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</si>
  <si>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</si>
  <si>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</si>
  <si>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</si>
  <si>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</si>
  <si>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</si>
  <si>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</si>
  <si>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</si>
  <si>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</si>
  <si>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</si>
  <si>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</si>
  <si>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</si>
  <si>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</si>
  <si>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</si>
  <si>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</si>
  <si>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</si>
  <si>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</si>
  <si>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</si>
  <si>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</si>
  <si>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</si>
  <si>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</si>
  <si>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</si>
  <si>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</si>
  <si>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</si>
  <si>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</si>
  <si>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</si>
  <si>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</si>
  <si>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</si>
  <si>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</si>
  <si>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</si>
  <si>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</si>
  <si>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</si>
  <si>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</si>
  <si>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</si>
  <si>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</si>
  <si>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</si>
  <si>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</si>
  <si>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</si>
  <si>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</si>
  <si>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</si>
  <si>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</si>
  <si>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</si>
  <si>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</si>
  <si>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</si>
  <si>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</si>
  <si>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</si>
  <si>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</si>
  <si>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</si>
  <si>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</si>
  <si>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</si>
  <si>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</si>
  <si>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</si>
  <si>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</si>
  <si>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</si>
  <si>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</si>
  <si>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</si>
  <si>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</si>
  <si>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</si>
  <si>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</si>
  <si>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</si>
  <si>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</si>
  <si>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</si>
  <si>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</si>
  <si>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</si>
  <si>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</si>
  <si>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</si>
  <si>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</si>
  <si>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</si>
  <si>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</si>
  <si>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</si>
  <si>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</si>
  <si>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</si>
  <si>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</si>
  <si>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</si>
  <si>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</si>
  <si>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</si>
  <si>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</si>
  <si>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</si>
  <si>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</si>
  <si>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</si>
  <si>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</si>
  <si>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</si>
  <si>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</si>
  <si>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</si>
  <si>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</si>
  <si>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</si>
  <si>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</si>
  <si>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</si>
  <si>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</si>
  <si>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</si>
  <si>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</si>
  <si>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</si>
  <si>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</si>
  <si>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</si>
  <si>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</si>
  <si>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</si>
  <si>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</si>
  <si>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</si>
  <si>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</si>
  <si>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</si>
  <si>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</si>
  <si>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</si>
  <si>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</si>
  <si>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</si>
  <si>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</si>
  <si>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</si>
  <si>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</si>
  <si>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</si>
  <si>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</si>
  <si>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</si>
  <si>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</si>
  <si>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</si>
  <si>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</si>
  <si>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</si>
  <si>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</si>
  <si>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</si>
  <si>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</si>
  <si>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</si>
  <si>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</si>
  <si>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</si>
  <si>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</si>
  <si>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</si>
  <si>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</si>
  <si>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</si>
  <si>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</si>
  <si>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</si>
  <si>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</si>
  <si>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</si>
  <si>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</si>
  <si>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</si>
  <si>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</si>
  <si>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</si>
  <si>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</si>
  <si>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</si>
  <si>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</si>
  <si>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</si>
  <si>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</si>
  <si>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</si>
  <si>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</si>
  <si>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</si>
  <si>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</si>
  <si>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</si>
  <si>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</si>
  <si>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</si>
  <si>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</si>
  <si>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</si>
  <si>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</si>
  <si>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</si>
  <si>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</si>
  <si>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</si>
  <si>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</si>
  <si>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</si>
  <si>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</si>
  <si>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</si>
  <si>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</si>
  <si>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</si>
  <si>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</si>
  <si>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</si>
  <si>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</si>
  <si>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</si>
  <si>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</si>
  <si>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</si>
  <si>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</si>
  <si>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</si>
  <si>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</si>
  <si>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</si>
  <si>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</si>
  <si>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</si>
  <si>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</si>
  <si>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</si>
  <si>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</si>
  <si>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</si>
  <si>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</si>
  <si>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</si>
  <si>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</si>
  <si>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</si>
  <si>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</si>
  <si>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</si>
  <si>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</si>
  <si>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</si>
  <si>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</si>
  <si>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</si>
  <si>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</si>
  <si>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</si>
  <si>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</si>
  <si>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</si>
  <si>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</si>
  <si>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</si>
  <si>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</si>
  <si>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</si>
  <si>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</si>
  <si>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</si>
  <si>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</si>
  <si>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</si>
  <si>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</si>
  <si>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</si>
  <si>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</si>
  <si>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</si>
  <si>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</si>
  <si>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</si>
  <si>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</si>
  <si>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</si>
  <si>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</si>
  <si>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</si>
  <si>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</si>
  <si>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</si>
  <si>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</si>
  <si>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</si>
  <si>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</si>
  <si>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</si>
  <si>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</si>
  <si>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</si>
  <si>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</si>
  <si>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</si>
  <si>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</si>
  <si>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</si>
  <si>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</si>
  <si>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</si>
  <si>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</si>
  <si>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</si>
  <si>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</si>
  <si>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</si>
  <si>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</si>
  <si>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</si>
  <si>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</si>
  <si>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</si>
  <si>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</si>
  <si>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</si>
  <si>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</si>
  <si>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</si>
  <si>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</si>
  <si>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</si>
  <si>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</si>
  <si>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</si>
  <si>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</si>
  <si>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</si>
  <si>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</si>
  <si>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</si>
  <si>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</si>
  <si>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</si>
  <si>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</si>
  <si>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</si>
  <si>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</si>
  <si>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</si>
  <si>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</si>
  <si>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</si>
  <si>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</si>
  <si>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</si>
  <si>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</si>
  <si>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</si>
  <si>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</si>
  <si>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</si>
  <si>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</si>
  <si>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</si>
  <si>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</si>
  <si>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</si>
  <si>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</si>
  <si>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</si>
  <si>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</si>
  <si>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</si>
  <si>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</si>
  <si>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</si>
  <si>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</si>
  <si>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</si>
  <si>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</si>
  <si>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</si>
  <si>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</si>
  <si>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</si>
  <si>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</si>
  <si>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</si>
  <si>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</si>
  <si>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</si>
  <si>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</si>
  <si>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</si>
  <si>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</si>
  <si>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</si>
  <si>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</si>
  <si>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</si>
  <si>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</si>
  <si>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</si>
  <si>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</si>
  <si>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</si>
  <si>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</si>
  <si>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</si>
  <si>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</si>
  <si>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</si>
  <si>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</si>
  <si>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</si>
  <si>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</si>
  <si>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</si>
  <si>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</si>
  <si>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</si>
  <si>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</si>
  <si>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</si>
  <si>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</si>
  <si>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</si>
  <si>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</si>
  <si>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</si>
  <si>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</si>
  <si>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</si>
  <si>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</si>
  <si>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</si>
  <si>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</si>
  <si>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</si>
  <si>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</si>
  <si>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</si>
  <si>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</si>
  <si>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</si>
  <si>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</si>
  <si>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</si>
  <si>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</si>
  <si>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</si>
  <si>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</si>
  <si>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</si>
  <si>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</si>
  <si>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</si>
  <si>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</si>
  <si>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</si>
  <si>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</si>
  <si>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</si>
  <si>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</si>
  <si>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</si>
  <si>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</si>
  <si>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</si>
  <si>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</si>
  <si>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</si>
  <si>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</si>
  <si>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</si>
  <si>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</si>
  <si>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</si>
  <si>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</si>
  <si>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</si>
  <si>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</si>
  <si>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</si>
  <si>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</si>
  <si>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</si>
  <si>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</si>
  <si>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</si>
  <si>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</si>
  <si>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</si>
  <si>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</si>
  <si>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</si>
  <si>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</si>
  <si>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</si>
  <si>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</si>
  <si>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</si>
  <si>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</si>
  <si>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</si>
  <si>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</si>
  <si>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</si>
  <si>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</si>
  <si>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</si>
  <si>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</si>
  <si>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</si>
  <si>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</si>
  <si>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</si>
  <si>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</si>
  <si>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</si>
  <si>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</si>
  <si>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</si>
  <si>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</si>
  <si>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</si>
  <si>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</si>
  <si>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</si>
  <si>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</si>
  <si>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</si>
  <si>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</si>
  <si>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</si>
  <si>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</si>
  <si>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</si>
  <si>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</si>
  <si>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</si>
  <si>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</si>
  <si>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</si>
  <si>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</si>
  <si>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</si>
  <si>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</si>
  <si>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</si>
  <si>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</si>
  <si>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</si>
  <si>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</si>
  <si>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</si>
  <si>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</si>
  <si>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</si>
  <si>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</si>
  <si>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</si>
  <si>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</si>
  <si>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</si>
  <si>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</si>
  <si>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</si>
  <si>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</si>
  <si>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</si>
  <si>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</si>
  <si>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</si>
  <si>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</si>
  <si>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</si>
  <si>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</si>
  <si>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</si>
  <si>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</si>
  <si>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</si>
  <si>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</si>
  <si>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</si>
  <si>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</si>
  <si>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</si>
  <si>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</si>
  <si>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</si>
  <si>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</si>
  <si>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</si>
  <si>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</si>
  <si>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</si>
  <si>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</si>
  <si>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</si>
  <si>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</si>
  <si>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</si>
  <si>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</si>
  <si>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</si>
  <si>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</si>
  <si>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</si>
  <si>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</si>
  <si>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</si>
  <si>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</si>
  <si>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</si>
  <si>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</si>
  <si>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</si>
  <si>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</si>
  <si>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</si>
  <si>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</si>
  <si>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</si>
  <si>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</si>
  <si>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</si>
  <si>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</si>
  <si>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</si>
  <si>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</si>
  <si>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</si>
  <si>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</si>
  <si>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</si>
  <si>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</si>
  <si>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</si>
  <si>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</si>
  <si>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</si>
  <si>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</si>
  <si>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</si>
  <si>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</si>
  <si>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</si>
  <si>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</si>
  <si>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</si>
  <si>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</si>
  <si>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</si>
  <si>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</si>
  <si>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</si>
  <si>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</si>
  <si>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</si>
  <si>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</si>
  <si>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</si>
  <si>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</si>
  <si>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</si>
  <si>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</si>
  <si>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</si>
  <si>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</si>
  <si>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</si>
  <si>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</si>
  <si>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</si>
  <si>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</si>
  <si>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</si>
  <si>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</si>
  <si>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</si>
  <si>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</si>
  <si>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</si>
  <si>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</si>
  <si>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</si>
  <si>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</si>
  <si>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</si>
  <si>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</si>
  <si>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</si>
  <si>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</si>
  <si>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</si>
  <si>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</si>
  <si>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</si>
  <si>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</si>
  <si>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</si>
  <si>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</si>
  <si>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</si>
  <si>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</si>
  <si>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</si>
  <si>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</si>
  <si>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</si>
  <si>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</si>
  <si>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</si>
  <si>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</si>
  <si>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</si>
  <si>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</si>
  <si>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</si>
  <si>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</si>
  <si>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</si>
  <si>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</si>
  <si>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</si>
  <si>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</si>
  <si>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</si>
  <si>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</si>
  <si>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</si>
  <si>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</si>
  <si>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</si>
  <si>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</si>
  <si>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</si>
  <si>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</si>
  <si>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</si>
  <si>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</si>
  <si>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</si>
  <si>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</si>
  <si>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</si>
  <si>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</si>
  <si>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</si>
  <si>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</si>
  <si>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</si>
  <si>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</si>
  <si>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</si>
  <si>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</si>
  <si>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</si>
  <si>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</si>
  <si>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</si>
  <si>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</si>
  <si>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</si>
  <si>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</si>
  <si>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</si>
  <si>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</si>
  <si>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</si>
  <si>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</si>
  <si>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</si>
  <si>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</si>
  <si>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</si>
  <si>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</si>
  <si>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</si>
  <si>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</si>
  <si>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</si>
  <si>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</si>
  <si>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</si>
  <si>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</si>
  <si>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</si>
  <si>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</si>
  <si>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</si>
  <si>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</si>
  <si>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</si>
  <si>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</si>
  <si>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</si>
  <si>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</si>
  <si>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</si>
  <si>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</si>
  <si>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</si>
  <si>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</si>
  <si>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</si>
  <si>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</si>
  <si>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</si>
  <si>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</si>
  <si>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</si>
  <si>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</si>
  <si>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</si>
  <si>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</si>
  <si>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</si>
  <si>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</si>
  <si>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</si>
  <si>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</si>
  <si>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</si>
  <si>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</si>
  <si>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</si>
  <si>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</si>
  <si>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</si>
  <si>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</si>
  <si>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</si>
  <si>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</si>
  <si>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</si>
  <si>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</si>
  <si>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</si>
  <si>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</si>
  <si>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</si>
  <si>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</si>
  <si>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</si>
  <si>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</si>
  <si>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</si>
  <si>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</si>
  <si>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</si>
  <si>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</si>
  <si>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</si>
  <si>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</si>
  <si>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</si>
  <si>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</si>
  <si>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</si>
  <si>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</si>
  <si>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</si>
  <si>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</si>
  <si>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</si>
  <si>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</si>
  <si>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</si>
  <si>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</si>
  <si>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</si>
  <si>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</si>
  <si>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</si>
  <si>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</si>
  <si>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</si>
  <si>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</si>
  <si>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</si>
  <si>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</si>
  <si>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</si>
  <si>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</si>
  <si>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</si>
  <si>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</si>
  <si>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</si>
  <si>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</si>
  <si>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</si>
  <si>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</si>
  <si>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</si>
  <si>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</si>
  <si>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</si>
  <si>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</si>
  <si>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</si>
  <si>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</si>
  <si>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</si>
  <si>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</si>
  <si>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</si>
  <si>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</si>
  <si>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</si>
  <si>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</si>
  <si>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</si>
  <si>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</si>
  <si>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</si>
  <si>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</si>
  <si>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</si>
  <si>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</si>
  <si>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</si>
  <si>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</si>
  <si>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</si>
  <si>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</si>
  <si>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</si>
  <si>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</si>
  <si>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</si>
  <si>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</si>
  <si>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</si>
  <si>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</si>
  <si>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</si>
  <si>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</si>
  <si>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</si>
  <si>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</si>
  <si>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</si>
  <si>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</si>
  <si>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</si>
  <si>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</si>
  <si>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</si>
  <si>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</si>
  <si>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</si>
  <si>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</si>
  <si>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</si>
  <si>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</si>
  <si>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</si>
  <si>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</si>
  <si>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</si>
  <si>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</si>
  <si>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</si>
  <si>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</si>
  <si>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</si>
  <si>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</si>
  <si>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</si>
  <si>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</si>
  <si>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</si>
  <si>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</si>
  <si>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</si>
  <si>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</si>
  <si>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</si>
  <si>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</si>
  <si>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</si>
  <si>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</si>
  <si>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</si>
  <si>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</si>
  <si>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</si>
  <si>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</si>
  <si>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</si>
  <si>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</si>
  <si>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</si>
  <si>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</si>
  <si>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</si>
  <si>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</si>
  <si>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</si>
  <si>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</si>
  <si>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</si>
  <si>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</si>
  <si>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</si>
  <si>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</si>
  <si>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</si>
  <si>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</si>
  <si>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</si>
  <si>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</si>
  <si>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</si>
  <si>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</si>
  <si>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</si>
  <si>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</si>
  <si>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</si>
  <si>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</si>
  <si>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</si>
  <si>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</si>
  <si>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</si>
  <si>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</si>
  <si>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</si>
  <si>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</si>
  <si>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</si>
  <si>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</si>
  <si>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</si>
  <si>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</si>
  <si>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</si>
  <si>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</si>
  <si>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</si>
  <si>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</si>
  <si>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</si>
  <si>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</si>
  <si>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</si>
  <si>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</si>
  <si>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</si>
  <si>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</si>
  <si>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</si>
  <si>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</si>
  <si>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</si>
  <si>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</si>
  <si>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</si>
  <si>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</si>
  <si>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</si>
  <si>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</si>
  <si>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</si>
  <si>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</si>
  <si>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</si>
  <si>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</si>
  <si>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</si>
  <si>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</si>
  <si>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</si>
  <si>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</si>
  <si>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</si>
  <si>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</si>
  <si>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</si>
  <si>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</si>
  <si>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</si>
  <si>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</si>
  <si>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</si>
  <si>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</si>
  <si>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</si>
  <si>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</si>
  <si>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</si>
  <si>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</si>
  <si>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</si>
  <si>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</si>
  <si>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</si>
  <si>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</si>
  <si>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</si>
  <si>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</si>
  <si>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</si>
  <si>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</si>
  <si>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</si>
  <si>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</si>
  <si>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</si>
  <si>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</si>
  <si>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</si>
  <si>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</si>
  <si>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</si>
  <si>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</si>
  <si>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</si>
  <si>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</si>
  <si>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</si>
  <si>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</si>
  <si>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</si>
  <si>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</si>
  <si>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</si>
  <si>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</si>
  <si>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</si>
  <si>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</si>
  <si>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</si>
  <si>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</si>
  <si>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</si>
  <si>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</si>
  <si>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</si>
  <si>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</si>
  <si>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</si>
  <si>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</si>
  <si>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</si>
  <si>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</si>
  <si>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</si>
  <si>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</si>
  <si>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</si>
  <si>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</si>
  <si>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</si>
  <si>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</si>
  <si>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</si>
  <si>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</si>
  <si>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</si>
  <si>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</si>
  <si>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</si>
  <si>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</si>
  <si>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</si>
  <si>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</si>
  <si>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</si>
  <si>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</si>
  <si>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</si>
  <si>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</si>
  <si>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</si>
  <si>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</si>
  <si>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</si>
  <si>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</si>
  <si>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</si>
  <si>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</si>
  <si>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</si>
  <si>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</si>
  <si>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</si>
  <si>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</si>
  <si>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</si>
  <si>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</si>
  <si>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</si>
  <si>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</si>
  <si>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</si>
  <si>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</si>
  <si>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</si>
  <si>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</si>
  <si>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</si>
  <si>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</si>
  <si>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</si>
  <si>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</si>
  <si>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</si>
  <si>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</si>
  <si>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</si>
  <si>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</si>
  <si>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</si>
  <si>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</si>
  <si>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</si>
  <si>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</si>
  <si>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</si>
  <si>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</si>
  <si>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</si>
  <si>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</si>
  <si>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</si>
  <si>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</si>
  <si>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</si>
  <si>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</si>
  <si>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</si>
  <si>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</si>
  <si>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</si>
  <si>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</si>
  <si>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</si>
  <si>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</si>
  <si>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</si>
  <si>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</si>
  <si>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</si>
  <si>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</si>
  <si>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</si>
  <si>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</si>
  <si>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</si>
  <si>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</si>
  <si>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</si>
  <si>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</si>
  <si>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</si>
  <si>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</si>
  <si>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</si>
  <si>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</si>
  <si>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</si>
  <si>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</si>
  <si>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</si>
  <si>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</si>
  <si>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</si>
  <si>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</si>
  <si>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</si>
  <si>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</si>
  <si>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</si>
  <si>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</si>
  <si>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</si>
  <si>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</si>
  <si>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</si>
  <si>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</si>
  <si>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</si>
  <si>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</si>
  <si>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</si>
  <si>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</si>
  <si>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</si>
  <si>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</si>
  <si>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</si>
  <si>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</si>
  <si>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</si>
  <si>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</si>
  <si>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</si>
  <si>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</si>
  <si>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</si>
  <si>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</si>
  <si>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</si>
  <si>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</si>
  <si>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</si>
  <si>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</si>
  <si>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</si>
  <si>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</si>
  <si>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</si>
  <si>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</si>
  <si>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</si>
  <si>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</si>
  <si>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</si>
  <si>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</si>
  <si>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</si>
  <si>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</si>
  <si>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</si>
  <si>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</si>
  <si>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</si>
  <si>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</si>
  <si>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</si>
  <si>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</si>
  <si>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</si>
  <si>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</si>
  <si>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</si>
  <si>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</si>
  <si>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</si>
  <si>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</si>
  <si>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</si>
  <si>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</si>
  <si>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</si>
  <si>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</si>
  <si>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</si>
  <si>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</si>
  <si>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</si>
  <si>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</si>
  <si>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</si>
  <si>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</si>
  <si>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</si>
  <si>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</si>
  <si>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</si>
  <si>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</si>
  <si>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</si>
  <si>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</si>
  <si>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</si>
  <si>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</si>
  <si>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</si>
  <si>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</si>
  <si>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</si>
  <si>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</si>
  <si>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</si>
  <si>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</si>
  <si>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</si>
  <si>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</si>
  <si>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</si>
  <si>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</si>
  <si>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</si>
  <si>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</si>
  <si>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</si>
  <si>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</si>
  <si>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</si>
  <si>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</si>
  <si>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</si>
  <si>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</si>
  <si>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</si>
  <si>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</si>
  <si>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</si>
  <si>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</si>
  <si>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</si>
  <si>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</si>
  <si>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</si>
  <si>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</si>
  <si>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</si>
  <si>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</si>
  <si>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</si>
  <si>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</si>
  <si>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</si>
  <si>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</si>
  <si>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</si>
  <si>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</si>
  <si>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</si>
  <si>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</si>
  <si>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</si>
  <si>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</si>
  <si>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</si>
  <si>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</si>
  <si>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</si>
  <si>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</si>
  <si>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</si>
  <si>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</si>
  <si>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</si>
  <si>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</si>
  <si>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</si>
  <si>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</si>
  <si>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</si>
  <si>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</si>
  <si>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</si>
  <si>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</si>
  <si>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</si>
  <si>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</si>
  <si>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</si>
  <si>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</si>
  <si>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</si>
  <si>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</si>
  <si>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</si>
  <si>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</si>
  <si>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</si>
  <si>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</si>
  <si>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</si>
  <si>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</si>
  <si>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</si>
  <si>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</si>
  <si>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</si>
  <si>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</si>
  <si>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</si>
  <si>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</si>
  <si>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</si>
  <si>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</si>
  <si>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</si>
  <si>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</si>
  <si>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</si>
  <si>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</si>
  <si>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</si>
  <si>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</si>
  <si>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</si>
  <si>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</si>
  <si>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</si>
  <si>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</si>
  <si>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</si>
  <si>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</si>
  <si>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</si>
  <si>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</si>
  <si>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</si>
  <si>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</si>
  <si>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</si>
  <si>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</si>
  <si>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</si>
  <si>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</si>
  <si>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</si>
  <si>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</si>
  <si>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</si>
  <si>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</si>
  <si>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</si>
  <si>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</si>
  <si>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</si>
  <si>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</si>
  <si>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</si>
  <si>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</si>
  <si>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</si>
  <si>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</si>
  <si>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</si>
  <si>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</si>
  <si>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</si>
  <si>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</si>
  <si>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</si>
  <si>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</si>
  <si>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</si>
  <si>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</si>
  <si>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</si>
  <si>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</si>
  <si>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</si>
  <si>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</si>
  <si>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</si>
  <si>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</si>
  <si>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</si>
  <si>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</si>
  <si>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</si>
  <si>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</si>
  <si>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</si>
  <si>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</si>
  <si>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</si>
  <si>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</si>
  <si>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</si>
  <si>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</si>
  <si>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</si>
  <si>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</si>
  <si>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</si>
  <si>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</si>
  <si>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</si>
  <si>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</si>
  <si>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</si>
  <si>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</si>
  <si>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</si>
  <si>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</si>
  <si>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</si>
  <si>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</si>
  <si>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</si>
  <si>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</si>
  <si>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</si>
  <si>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</si>
  <si>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</si>
  <si>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</si>
  <si>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</si>
  <si>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</si>
  <si>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</si>
  <si>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</si>
  <si>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</si>
  <si>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</si>
  <si>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</si>
  <si>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</si>
  <si>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</si>
  <si>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</si>
  <si>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</si>
  <si>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</si>
  <si>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</si>
  <si>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</si>
  <si>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</si>
  <si>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</si>
  <si>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</si>
  <si>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</si>
  <si>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</si>
  <si>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</si>
  <si>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</si>
  <si>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</si>
  <si>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</si>
  <si>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</si>
  <si>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</si>
  <si>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</si>
  <si>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</si>
  <si>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</si>
  <si>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</si>
  <si>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</si>
  <si>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</si>
  <si>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</si>
  <si>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</si>
  <si>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</si>
  <si>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</si>
  <si>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</si>
  <si>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</si>
  <si>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</si>
  <si>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</si>
  <si>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</si>
  <si>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</si>
  <si>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</si>
  <si>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</si>
  <si>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</si>
  <si>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</si>
  <si>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</si>
  <si>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</si>
  <si>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</si>
  <si>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</si>
  <si>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</si>
  <si>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</si>
  <si>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</si>
  <si>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</si>
  <si>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</si>
  <si>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</si>
  <si>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</si>
  <si>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</si>
  <si>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</si>
  <si>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</si>
  <si>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</si>
  <si>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</si>
  <si>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</si>
  <si>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</si>
  <si>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</si>
  <si>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</si>
  <si>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</si>
  <si>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</si>
  <si>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</si>
  <si>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</si>
  <si>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</si>
  <si>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</si>
  <si>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</si>
  <si>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</si>
  <si>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</si>
  <si>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</si>
  <si>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</si>
  <si>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</si>
  <si>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</si>
  <si>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</si>
  <si>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</si>
  <si>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</si>
  <si>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</si>
  <si>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</si>
  <si>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</si>
  <si>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</si>
  <si>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</si>
  <si>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</si>
  <si>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</si>
  <si>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</si>
  <si>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</si>
  <si>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</si>
  <si>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</si>
  <si>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</si>
  <si>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</si>
  <si>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</si>
  <si>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</si>
  <si>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</si>
  <si>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</si>
  <si>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</si>
  <si>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</si>
  <si>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</si>
  <si>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</si>
  <si>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</si>
  <si>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</si>
  <si>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</si>
  <si>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</si>
  <si>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</si>
  <si>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</si>
  <si>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</si>
  <si>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</si>
  <si>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</si>
  <si>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</si>
  <si>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</si>
  <si>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</si>
  <si>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</si>
  <si>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</si>
  <si>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</si>
  <si>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</si>
  <si>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</si>
  <si>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</si>
  <si>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</si>
  <si>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</si>
  <si>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</si>
  <si>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</si>
  <si>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</si>
  <si>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</si>
  <si>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</si>
  <si>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</si>
  <si>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</si>
  <si>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</si>
  <si>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</si>
  <si>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</si>
  <si>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</si>
  <si>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</si>
  <si>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</si>
  <si>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</si>
  <si>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</si>
  <si>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</si>
  <si>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</si>
  <si>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</si>
  <si>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</si>
  <si>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</si>
  <si>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</si>
  <si>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</si>
  <si>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</si>
  <si>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</si>
  <si>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</si>
  <si>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</si>
  <si>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</si>
  <si>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</si>
  <si>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</si>
  <si>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</si>
  <si>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</si>
  <si>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</si>
  <si>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</si>
  <si>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</si>
  <si>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</si>
  <si>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</si>
  <si>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</si>
  <si>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</si>
  <si>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</si>
  <si>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</si>
  <si>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</si>
  <si>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</si>
  <si>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</si>
  <si>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</si>
  <si>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</si>
  <si>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</si>
  <si>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</si>
  <si>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</si>
  <si>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</si>
  <si>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</si>
  <si>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</si>
  <si>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</si>
  <si>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</si>
  <si>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</si>
  <si>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</si>
  <si>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</si>
  <si>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</si>
  <si>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</si>
  <si>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</si>
  <si>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</si>
  <si>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</si>
  <si>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</si>
  <si>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</si>
  <si>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</si>
  <si>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</si>
  <si>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</si>
  <si>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</si>
  <si>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</si>
  <si>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</si>
  <si>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</si>
  <si>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</si>
  <si>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</si>
  <si>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</si>
  <si>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</si>
  <si>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</si>
  <si>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</si>
  <si>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</si>
  <si>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</si>
  <si>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</si>
  <si>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</si>
  <si>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</si>
  <si>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</si>
  <si>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</si>
  <si>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</si>
  <si>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</si>
  <si>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</si>
  <si>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</si>
  <si>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</si>
  <si>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</si>
  <si>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</si>
  <si>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</si>
  <si>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</si>
  <si>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</si>
  <si>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</si>
  <si>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</si>
  <si>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</si>
  <si>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</si>
  <si>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</si>
  <si>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</si>
  <si>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</si>
  <si>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</si>
  <si>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</si>
  <si>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</si>
  <si>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</si>
  <si>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</si>
  <si>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</si>
  <si>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</si>
  <si>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</si>
  <si>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</si>
  <si>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</si>
  <si>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</si>
  <si>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</si>
  <si>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</si>
  <si>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</si>
  <si>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</si>
  <si>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</si>
  <si>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</si>
  <si>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</si>
  <si>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</si>
  <si>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</si>
  <si>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</si>
  <si>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</si>
  <si>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</si>
  <si>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</si>
  <si>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</si>
  <si>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</si>
  <si>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</si>
  <si>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</si>
  <si>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</si>
  <si>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</si>
  <si>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</si>
  <si>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</si>
  <si>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</si>
  <si>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</si>
  <si>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</si>
  <si>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</si>
  <si>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</si>
  <si>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</si>
  <si>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</si>
  <si>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</si>
  <si>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</si>
  <si>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</si>
  <si>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</si>
  <si>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</si>
  <si>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</si>
  <si>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</si>
  <si>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</si>
  <si>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</si>
  <si>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</si>
  <si>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</si>
  <si>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</si>
  <si>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</si>
  <si>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</si>
  <si>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</si>
  <si>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</si>
  <si>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</si>
  <si>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</si>
  <si>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</si>
  <si>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</si>
  <si>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</si>
  <si>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</si>
  <si>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</si>
  <si>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</si>
  <si>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</si>
  <si>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</si>
  <si>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</si>
  <si>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</si>
  <si>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</si>
  <si>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</si>
  <si>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</si>
  <si>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</si>
  <si>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</si>
  <si>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</si>
  <si>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</si>
  <si>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</si>
  <si>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</si>
  <si>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</si>
  <si>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</si>
  <si>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</si>
  <si>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</si>
  <si>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</si>
  <si>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</si>
  <si>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</si>
  <si>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</si>
  <si>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</si>
  <si>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</si>
  <si>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</si>
  <si>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</si>
  <si>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</si>
  <si>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</si>
  <si>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</si>
  <si>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</si>
  <si>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</si>
  <si>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</si>
  <si>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</si>
  <si>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</si>
  <si>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</si>
  <si>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</si>
  <si>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</si>
  <si>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</si>
  <si>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</si>
  <si>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</si>
  <si>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</si>
  <si>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</si>
  <si>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</si>
  <si>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</si>
  <si>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</si>
  <si>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</si>
  <si>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</si>
  <si>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</si>
  <si>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</si>
  <si>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</si>
  <si>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</si>
  <si>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</si>
  <si>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</si>
  <si>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</si>
  <si>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</si>
  <si>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</si>
  <si>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</si>
  <si>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</si>
  <si>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</si>
  <si>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</si>
  <si>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</si>
  <si>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</si>
  <si>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</si>
  <si>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</si>
  <si>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</si>
  <si>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</si>
  <si>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</si>
  <si>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</si>
  <si>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</si>
  <si>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</si>
  <si>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</si>
  <si>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</si>
  <si>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</si>
  <si>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</si>
  <si>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</si>
  <si>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</si>
  <si>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</si>
  <si>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</si>
  <si>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</si>
  <si>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</si>
  <si>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</si>
  <si>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</si>
  <si>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</si>
  <si>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</si>
  <si>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</si>
  <si>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</si>
  <si>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</si>
  <si>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</si>
  <si>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</si>
  <si>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</si>
  <si>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</si>
  <si>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</si>
  <si>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</si>
  <si>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</si>
  <si>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</si>
  <si>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</si>
  <si>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</si>
  <si>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</si>
  <si>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</si>
  <si>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</si>
  <si>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</si>
  <si>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</si>
  <si>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</si>
  <si>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</si>
  <si>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</si>
  <si>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</si>
  <si>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</si>
  <si>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</si>
  <si>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</si>
  <si>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</si>
  <si>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</si>
  <si>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</si>
  <si>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</si>
  <si>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</si>
  <si>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</si>
  <si>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</si>
  <si>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</si>
  <si>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</si>
  <si>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</si>
  <si>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</si>
  <si>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</si>
  <si>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</si>
  <si>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</si>
  <si>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</si>
  <si>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</si>
  <si>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</si>
  <si>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</si>
  <si>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</si>
  <si>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</si>
  <si>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</si>
  <si>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</si>
  <si>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</si>
  <si>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</si>
  <si>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</si>
  <si>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</si>
  <si>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</si>
  <si>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</si>
  <si>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</si>
  <si>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</si>
  <si>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</si>
  <si>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</si>
  <si>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</si>
  <si>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</si>
  <si>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</si>
  <si>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</si>
  <si>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</si>
  <si>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</si>
  <si>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</si>
  <si>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</si>
  <si>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</si>
  <si>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</si>
  <si>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</si>
  <si>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</si>
  <si>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</si>
  <si>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</si>
  <si>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</si>
  <si>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</si>
  <si>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</si>
  <si>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</si>
  <si>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</si>
  <si>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</si>
  <si>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</si>
  <si>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</si>
  <si>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</si>
  <si>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</si>
  <si>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</si>
  <si>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</si>
  <si>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</si>
  <si>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</si>
  <si>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</si>
  <si>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</si>
  <si>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</si>
  <si>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</si>
  <si>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</si>
  <si>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</si>
  <si>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</si>
  <si>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</si>
  <si>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</si>
  <si>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</si>
  <si>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</si>
  <si>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</si>
  <si>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</si>
  <si>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</si>
  <si>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</si>
  <si>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</si>
  <si>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</si>
  <si>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</si>
  <si>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</si>
  <si>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</si>
  <si>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</si>
  <si>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</si>
  <si>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</si>
  <si>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</si>
  <si>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</si>
  <si>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</si>
  <si>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</si>
  <si>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</si>
  <si>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</si>
  <si>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</si>
  <si>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</si>
  <si>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</si>
  <si>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</si>
  <si>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</si>
  <si>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</si>
  <si>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</si>
  <si>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</si>
  <si>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</si>
  <si>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</si>
  <si>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</si>
  <si>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</si>
  <si>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</si>
  <si>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</si>
  <si>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</si>
  <si>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</si>
  <si>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</si>
  <si>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</si>
  <si>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</si>
  <si>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</si>
  <si>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</si>
  <si>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</si>
  <si>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</si>
  <si>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</si>
  <si>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</si>
  <si>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</si>
  <si>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</si>
  <si>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</si>
  <si>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</si>
  <si>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</si>
  <si>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</si>
  <si>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</si>
  <si>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</si>
  <si>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</si>
  <si>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</si>
  <si>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</si>
  <si>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</si>
  <si>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</si>
  <si>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</si>
  <si>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</si>
  <si>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</si>
  <si>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</si>
  <si>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</si>
  <si>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</si>
  <si>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</si>
  <si>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</si>
  <si>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</si>
  <si>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</si>
  <si>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</si>
  <si>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</si>
  <si>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</si>
  <si>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</si>
  <si>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</si>
  <si>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</si>
  <si>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</si>
  <si>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</si>
  <si>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</si>
  <si>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</si>
  <si>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</si>
  <si>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</si>
  <si>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</si>
  <si>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</si>
  <si>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</si>
  <si>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</si>
  <si>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</si>
  <si>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</si>
  <si>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</si>
  <si>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</si>
  <si>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</si>
  <si>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</si>
  <si>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</si>
  <si>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</si>
  <si>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</si>
  <si>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</si>
  <si>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</si>
  <si>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</si>
  <si>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</si>
  <si>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</si>
  <si>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</si>
  <si>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</si>
  <si>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</si>
  <si>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</si>
  <si>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</si>
  <si>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</si>
  <si>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</si>
  <si>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</si>
  <si>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</si>
  <si>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</si>
  <si>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</si>
  <si>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</si>
  <si>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</si>
  <si>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</si>
  <si>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</si>
  <si>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</si>
  <si>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</si>
  <si>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</si>
  <si>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</si>
  <si>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</si>
  <si>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</si>
  <si>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</si>
  <si>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</si>
  <si>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</si>
  <si>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</si>
  <si>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</si>
  <si>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</si>
  <si>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</si>
  <si>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</si>
  <si>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</si>
  <si>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</si>
  <si>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</si>
  <si>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</si>
  <si>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</si>
  <si>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</si>
  <si>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</si>
  <si>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</si>
  <si>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</si>
  <si>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</si>
  <si>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</si>
  <si>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</si>
  <si>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</si>
  <si>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</si>
  <si>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</si>
  <si>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</si>
  <si>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</si>
  <si>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</si>
  <si>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</si>
  <si>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</si>
  <si>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</si>
  <si>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</si>
  <si>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</si>
  <si>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</si>
  <si>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</si>
  <si>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</si>
  <si>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</si>
  <si>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</si>
  <si>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</si>
  <si>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</si>
  <si>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</si>
  <si>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</si>
  <si>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</si>
  <si>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</si>
  <si>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</si>
  <si>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</si>
  <si>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</si>
  <si>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</si>
  <si>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</si>
  <si>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</si>
  <si>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</si>
  <si>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</si>
  <si>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</si>
  <si>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</si>
  <si>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</si>
  <si>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</si>
  <si>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</si>
  <si>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</si>
  <si>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</si>
  <si>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</si>
  <si>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</si>
  <si>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</si>
  <si>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</si>
  <si>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</si>
  <si>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</si>
  <si>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</si>
  <si>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</si>
  <si>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</si>
  <si>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</si>
  <si>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</si>
  <si>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</si>
  <si>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</si>
  <si>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</si>
  <si>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</si>
  <si>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</si>
  <si>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</si>
  <si>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</si>
  <si>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</si>
  <si>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</si>
  <si>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</si>
  <si>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</si>
  <si>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</si>
  <si>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</si>
  <si>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</si>
  <si>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</si>
  <si>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</si>
  <si>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</si>
  <si>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</si>
  <si>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</si>
  <si>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</si>
  <si>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</si>
  <si>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</si>
  <si>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</si>
  <si>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</si>
  <si>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</si>
  <si>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</si>
  <si>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</si>
  <si>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</si>
  <si>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</si>
  <si>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</si>
  <si>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</si>
  <si>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</si>
  <si>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</si>
  <si>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</si>
  <si>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</si>
  <si>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</si>
  <si>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</si>
  <si>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</si>
  <si>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</si>
  <si>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</si>
  <si>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</si>
  <si>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</si>
  <si>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</si>
  <si>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</si>
  <si>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</si>
  <si>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</si>
  <si>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</si>
  <si>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</si>
  <si>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</si>
  <si>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</si>
  <si>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</si>
  <si>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</si>
  <si>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</si>
  <si>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</si>
  <si>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</si>
  <si>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</si>
  <si>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</si>
  <si>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</si>
  <si>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</si>
  <si>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</si>
  <si>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</si>
  <si>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</si>
  <si>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</si>
  <si>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</si>
  <si>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</si>
  <si>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</si>
  <si>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</si>
  <si>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</si>
  <si>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</si>
  <si>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</si>
  <si>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</si>
  <si>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</si>
  <si>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</si>
  <si>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</si>
  <si>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</si>
  <si>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</si>
  <si>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</si>
  <si>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</si>
  <si>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</si>
  <si>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</si>
  <si>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</si>
  <si>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</si>
  <si>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</si>
  <si>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</si>
  <si>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</si>
  <si>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</si>
  <si>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</si>
  <si>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</si>
  <si>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</si>
  <si>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</si>
  <si>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</si>
  <si>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</si>
  <si>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</si>
  <si>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</si>
  <si>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</si>
  <si>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</si>
  <si>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</si>
  <si>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</si>
  <si>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</si>
  <si>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</si>
  <si>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</si>
  <si>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</si>
  <si>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</si>
  <si>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</si>
  <si>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</si>
  <si>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</si>
  <si>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</si>
  <si>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</si>
  <si>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</si>
  <si>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</si>
  <si>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</si>
  <si>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</si>
  <si>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</si>
  <si>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</si>
  <si>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</si>
  <si>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</si>
  <si>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</si>
  <si>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</si>
  <si>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</si>
  <si>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</si>
  <si>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</si>
  <si>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</si>
  <si>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</si>
  <si>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</si>
  <si>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</si>
  <si>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</si>
  <si>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</si>
  <si>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</si>
  <si>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</si>
  <si>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</si>
  <si>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</si>
  <si>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</si>
  <si>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</si>
  <si>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</si>
  <si>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</si>
  <si>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</si>
  <si>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</si>
  <si>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</si>
  <si>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</si>
  <si>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</si>
  <si>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</si>
  <si>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</si>
  <si>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</si>
  <si>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</si>
  <si>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</si>
  <si>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</si>
  <si>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</si>
  <si>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</si>
  <si>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</si>
  <si>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</si>
  <si>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</si>
  <si>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</si>
  <si>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</si>
  <si>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</si>
  <si>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</si>
  <si>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</si>
  <si>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</si>
  <si>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</si>
  <si>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</si>
  <si>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</si>
  <si>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</si>
  <si>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</si>
  <si>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</si>
  <si>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</si>
  <si>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</si>
  <si>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</si>
  <si>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</si>
  <si>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</si>
  <si>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</si>
  <si>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</si>
  <si>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</si>
  <si>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</si>
  <si>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</si>
  <si>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</si>
  <si>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</si>
  <si>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</si>
  <si>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</si>
  <si>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</si>
  <si>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</si>
  <si>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</si>
  <si>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</si>
  <si>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</si>
  <si>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</si>
  <si>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</si>
  <si>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</si>
  <si>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</si>
  <si>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</si>
  <si>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</si>
  <si>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</si>
  <si>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</si>
  <si>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</si>
  <si>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</si>
  <si>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</si>
  <si>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</si>
  <si>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</si>
  <si>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</si>
  <si>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</si>
  <si>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</si>
  <si>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</si>
  <si>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</si>
  <si>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</si>
  <si>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</si>
  <si>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</si>
  <si>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</si>
  <si>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</si>
  <si>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</si>
  <si>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</si>
  <si>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</si>
  <si>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</si>
  <si>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</si>
  <si>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</si>
  <si>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</si>
  <si>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</si>
  <si>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</si>
  <si>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</si>
  <si>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</si>
  <si>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</si>
  <si>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</si>
  <si>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</si>
  <si>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</si>
  <si>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</si>
  <si>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</si>
  <si>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</si>
  <si>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</si>
  <si>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</si>
  <si>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</si>
  <si>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</si>
  <si>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</si>
  <si>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</si>
  <si>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</si>
  <si>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</si>
  <si>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</si>
  <si>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</si>
  <si>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</si>
  <si>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</si>
  <si>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</si>
  <si>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</si>
  <si>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</si>
  <si>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</si>
  <si>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</si>
  <si>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</si>
  <si>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</si>
  <si>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</si>
  <si>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</si>
  <si>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</si>
  <si>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</si>
  <si>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</si>
  <si>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</si>
  <si>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</si>
  <si>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</si>
  <si>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</si>
  <si>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</si>
  <si>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</si>
  <si>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</si>
  <si>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</si>
  <si>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</si>
  <si>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</si>
  <si>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</si>
  <si>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</si>
  <si>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</si>
  <si>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</si>
  <si>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</si>
  <si>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</si>
  <si>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</si>
  <si>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</si>
  <si>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</si>
  <si>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</si>
  <si>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</si>
  <si>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</si>
  <si>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</si>
  <si>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</si>
  <si>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</si>
  <si>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</si>
  <si>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</si>
  <si>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</si>
  <si>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</si>
  <si>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</si>
  <si>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</si>
  <si>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</si>
  <si>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</si>
  <si>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</si>
  <si>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</si>
  <si>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</si>
  <si>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</si>
  <si>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</si>
  <si>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</si>
  <si>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</si>
  <si>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</si>
  <si>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</si>
  <si>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</si>
  <si>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</si>
  <si>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</si>
  <si>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</si>
  <si>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</si>
  <si>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</si>
  <si>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</si>
  <si>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</si>
  <si>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</si>
  <si>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</si>
  <si>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</si>
  <si>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</si>
  <si>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</si>
  <si>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</si>
  <si>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</si>
  <si>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</si>
  <si>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</si>
  <si>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</si>
  <si>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</si>
  <si>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</si>
  <si>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</si>
  <si>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</si>
  <si>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</si>
  <si>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</si>
  <si>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</si>
  <si>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</si>
  <si>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</si>
  <si>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</si>
  <si>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</si>
  <si>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</si>
  <si>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</si>
  <si>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</si>
  <si>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</si>
  <si>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</si>
  <si>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</si>
  <si>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</si>
  <si>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</si>
  <si>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</si>
  <si>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</si>
  <si>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</si>
  <si>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</si>
  <si>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</si>
  <si>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</si>
  <si>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</si>
  <si>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</si>
  <si>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</si>
  <si>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</si>
  <si>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</si>
  <si>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</si>
  <si>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</si>
  <si>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</si>
  <si>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</si>
  <si>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</si>
  <si>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</si>
  <si>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</si>
  <si>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</si>
  <si>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</si>
  <si>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</si>
  <si>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</si>
  <si>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</si>
  <si>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</si>
  <si>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</si>
  <si>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</si>
  <si>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</si>
  <si>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</si>
  <si>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</si>
  <si>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</si>
  <si>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</si>
  <si>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</si>
  <si>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</si>
  <si>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</si>
  <si>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</si>
  <si>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</si>
  <si>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</si>
  <si>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</si>
  <si>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</si>
  <si>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</si>
  <si>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</si>
  <si>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</si>
  <si>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</si>
  <si>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</si>
  <si>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</si>
  <si>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</si>
  <si>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</si>
  <si>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</si>
  <si>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</si>
  <si>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</si>
  <si>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</si>
  <si>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</si>
  <si>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</si>
  <si>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</si>
  <si>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</si>
  <si>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</si>
  <si>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</si>
  <si>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</si>
  <si>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</si>
  <si>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</si>
  <si>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</si>
  <si>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</si>
  <si>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</si>
  <si>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</si>
  <si>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</si>
  <si>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</si>
  <si>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</si>
  <si>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</si>
  <si>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</si>
  <si>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</si>
  <si>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</si>
  <si>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</si>
  <si>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</si>
  <si>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</si>
  <si>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</si>
  <si>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</si>
  <si>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</si>
  <si>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</si>
  <si>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</si>
  <si>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</si>
  <si>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</si>
  <si>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</si>
  <si>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</si>
  <si>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</si>
  <si>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</si>
  <si>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</si>
  <si>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</si>
  <si>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</si>
  <si>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</si>
  <si>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</si>
  <si>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</si>
  <si>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</si>
  <si>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</si>
  <si>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</si>
  <si>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</si>
  <si>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</si>
  <si>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</si>
  <si>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</si>
  <si>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</si>
  <si>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</si>
  <si>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</si>
  <si>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</si>
  <si>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</si>
  <si>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</si>
  <si>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</si>
  <si>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</si>
  <si>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</si>
  <si>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</si>
  <si>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</si>
  <si>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</si>
  <si>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</si>
  <si>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</si>
  <si>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</si>
  <si>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</si>
  <si>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</si>
  <si>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</si>
  <si>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</si>
  <si>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</si>
  <si>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</si>
  <si>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</si>
  <si>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</si>
  <si>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</si>
  <si>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</si>
  <si>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</si>
  <si>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</si>
  <si>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</si>
  <si>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</si>
  <si>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</si>
  <si>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</si>
  <si>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</si>
  <si>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</si>
  <si>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</si>
  <si>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</si>
  <si>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</si>
  <si>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</si>
  <si>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</si>
  <si>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</si>
  <si>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</si>
  <si>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</si>
  <si>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</si>
  <si>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</si>
  <si>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</si>
  <si>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</si>
  <si>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</si>
  <si>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</si>
  <si>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</si>
  <si>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</si>
  <si>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</si>
  <si>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</si>
  <si>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</si>
  <si>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</si>
  <si>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</si>
  <si>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</si>
  <si>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</si>
  <si>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</si>
  <si>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</si>
  <si>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</si>
  <si>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</si>
  <si>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</si>
  <si>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</si>
  <si>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</si>
  <si>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</si>
  <si>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</si>
  <si>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</si>
  <si>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</si>
  <si>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</si>
  <si>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</si>
  <si>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</si>
  <si>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</si>
  <si>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</si>
  <si>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</si>
  <si>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</si>
  <si>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</si>
  <si>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</si>
  <si>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</si>
  <si>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</si>
  <si>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</si>
  <si>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</si>
  <si>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</si>
  <si>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</si>
  <si>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</si>
  <si>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</si>
  <si>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</si>
  <si>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</si>
  <si>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</si>
  <si>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</si>
  <si>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</si>
  <si>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</si>
  <si>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</si>
  <si>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</si>
  <si>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</si>
  <si>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</si>
  <si>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</si>
  <si>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</si>
  <si>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</si>
  <si>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</si>
  <si>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</si>
  <si>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</si>
  <si>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</si>
  <si>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</si>
  <si>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</si>
  <si>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</si>
  <si>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</si>
  <si>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</si>
  <si>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</si>
  <si>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</si>
  <si>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</si>
  <si>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</si>
  <si>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</si>
  <si>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</si>
  <si>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</si>
  <si>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</si>
  <si>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</si>
  <si>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</si>
  <si>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</si>
  <si>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</si>
  <si>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</si>
  <si>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</si>
  <si>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</si>
  <si>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</si>
  <si>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</si>
  <si>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</si>
  <si>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</si>
  <si>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</si>
  <si>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</si>
  <si>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</si>
  <si>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</si>
  <si>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</si>
  <si>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</si>
  <si>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</si>
  <si>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</si>
  <si>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</si>
  <si>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</si>
  <si>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</si>
  <si>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</si>
  <si>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</si>
  <si>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</si>
  <si>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</si>
  <si>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</si>
  <si>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</si>
  <si>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</si>
  <si>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</si>
  <si>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</si>
  <si>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</si>
  <si>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</si>
  <si>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</si>
  <si>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</si>
  <si>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</si>
  <si>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</si>
  <si>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</si>
  <si>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</si>
  <si>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</si>
  <si>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</si>
  <si>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</si>
  <si>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</si>
  <si>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</si>
  <si>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</si>
  <si>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</si>
  <si>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</si>
  <si>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</si>
  <si>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</si>
  <si>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</si>
  <si>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</si>
  <si>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</si>
  <si>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</si>
  <si>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</si>
  <si>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</si>
  <si>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</si>
  <si>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</si>
  <si>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</si>
  <si>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</si>
  <si>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</si>
  <si>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</si>
  <si>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</si>
  <si>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</si>
  <si>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</si>
  <si>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</si>
  <si>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</si>
  <si>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</si>
  <si>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</si>
  <si>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</si>
  <si>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</si>
  <si>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</si>
  <si>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</si>
  <si>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</si>
  <si>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</si>
  <si>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</si>
  <si>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</si>
  <si>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</si>
  <si>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</si>
  <si>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</si>
  <si>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</si>
  <si>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</si>
  <si>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</si>
  <si>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</si>
  <si>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</si>
  <si>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</si>
  <si>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</si>
  <si>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</si>
  <si>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</si>
  <si>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</si>
  <si>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</si>
  <si>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</si>
  <si>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</si>
  <si>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</si>
  <si>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</si>
  <si>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</si>
  <si>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</si>
  <si>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</si>
  <si>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</si>
  <si>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</si>
  <si>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</si>
  <si>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</si>
  <si>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</si>
  <si>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</si>
  <si>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</si>
  <si>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</si>
  <si>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</si>
  <si>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</si>
  <si>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</si>
  <si>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</si>
  <si>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</si>
  <si>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</si>
  <si>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</si>
  <si>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</si>
  <si>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</si>
  <si>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</si>
  <si>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</si>
  <si>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</si>
  <si>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</si>
  <si>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</si>
  <si>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</si>
  <si>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</si>
  <si>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</si>
  <si>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</si>
  <si>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</si>
  <si>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</si>
  <si>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</si>
  <si>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</si>
  <si>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</si>
  <si>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</si>
  <si>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</si>
  <si>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</si>
  <si>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</si>
  <si>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</si>
  <si>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</si>
  <si>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</si>
  <si>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</si>
  <si>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</si>
  <si>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</si>
  <si>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</si>
  <si>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</si>
  <si>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</si>
  <si>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</si>
  <si>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</si>
  <si>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</si>
  <si>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</si>
  <si>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</si>
  <si>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</si>
  <si>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</si>
  <si>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</si>
  <si>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</si>
  <si>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</si>
  <si>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</si>
  <si>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</si>
  <si>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</si>
  <si>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</si>
  <si>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</si>
  <si>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</si>
  <si>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</si>
  <si>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</si>
  <si>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</si>
  <si>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</si>
  <si>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</si>
  <si>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</si>
  <si>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</si>
  <si>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</si>
  <si>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</si>
  <si>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</si>
  <si>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</si>
  <si>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</si>
  <si>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</si>
  <si>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</si>
  <si>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</si>
  <si>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</si>
  <si>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</si>
  <si>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</si>
  <si>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</si>
  <si>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</si>
  <si>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</si>
  <si>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</si>
  <si>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</si>
  <si>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</si>
  <si>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</si>
  <si>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</si>
  <si>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</si>
  <si>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</si>
  <si>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</si>
  <si>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</si>
  <si>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</si>
  <si>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</si>
  <si>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</si>
  <si>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</si>
  <si>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</si>
  <si>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</si>
  <si>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</si>
  <si>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</si>
  <si>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</si>
  <si>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</si>
  <si>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</si>
  <si>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</si>
  <si>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</si>
  <si>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</si>
  <si>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</si>
  <si>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</si>
  <si>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</si>
  <si>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</si>
  <si>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</si>
  <si>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</si>
  <si>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</si>
  <si>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</si>
  <si>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</si>
  <si>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</si>
  <si>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</si>
  <si>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</si>
  <si>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</si>
  <si>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</si>
  <si>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</si>
  <si>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</si>
  <si>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</si>
  <si>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</si>
  <si>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</si>
  <si>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</si>
  <si>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</si>
  <si>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</si>
  <si>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</si>
  <si>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</si>
  <si>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</si>
  <si>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</si>
  <si>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</si>
  <si>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</si>
  <si>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</si>
  <si>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</si>
  <si>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</si>
  <si>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</si>
  <si>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</si>
  <si>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</si>
  <si>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</si>
  <si>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</si>
  <si>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</si>
  <si>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</si>
  <si>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</si>
  <si>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</si>
  <si>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</si>
  <si>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</si>
  <si>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</si>
  <si>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</si>
  <si>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</si>
  <si>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</si>
  <si>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</si>
  <si>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</si>
  <si>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</si>
  <si>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</si>
  <si>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</si>
  <si>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</si>
  <si>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</si>
  <si>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</si>
  <si>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</si>
  <si>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</si>
  <si>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</si>
  <si>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</si>
  <si>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</si>
  <si>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</si>
  <si>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</si>
  <si>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</si>
  <si>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</si>
  <si>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</si>
  <si>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</si>
  <si>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</si>
  <si>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</si>
  <si>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</si>
  <si>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</si>
  <si>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</si>
  <si>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</si>
  <si>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</si>
  <si>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</si>
  <si>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</si>
  <si>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</si>
  <si>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</si>
  <si>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</si>
  <si>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</si>
  <si>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</si>
  <si>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</si>
  <si>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</si>
  <si>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</si>
  <si>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</si>
  <si>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</si>
  <si>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</si>
  <si>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</si>
  <si>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</si>
  <si>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</si>
  <si>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</si>
  <si>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</si>
  <si>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</si>
  <si>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</si>
  <si>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</si>
  <si>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</si>
  <si>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</si>
  <si>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</si>
  <si>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</si>
  <si>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</si>
  <si>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</si>
  <si>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</si>
  <si>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</si>
  <si>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</si>
  <si>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</si>
  <si>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</si>
  <si>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</si>
  <si>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</si>
  <si>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</si>
  <si>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</si>
  <si>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</si>
  <si>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</si>
  <si>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</si>
  <si>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</si>
  <si>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</si>
  <si>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</si>
  <si>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</si>
  <si>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</si>
  <si>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</si>
  <si>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</si>
  <si>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</si>
  <si>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</si>
  <si>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</si>
  <si>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</si>
  <si>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</si>
  <si>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</si>
  <si>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</si>
  <si>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</si>
  <si>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</si>
  <si>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</si>
  <si>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</si>
  <si>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</si>
  <si>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</si>
  <si>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</si>
  <si>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</si>
  <si>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</si>
  <si>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</si>
  <si>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</si>
  <si>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</si>
  <si>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</si>
  <si>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</si>
  <si>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</si>
  <si>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</si>
  <si>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</si>
  <si>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</si>
  <si>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</si>
  <si>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</si>
  <si>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</si>
  <si>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</si>
  <si>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</si>
  <si>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</si>
  <si>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</si>
  <si>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</si>
  <si>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</si>
  <si>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</si>
  <si>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</si>
  <si>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</si>
  <si>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</si>
  <si>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</si>
  <si>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</si>
  <si>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</si>
  <si>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</si>
  <si>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</si>
  <si>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</si>
  <si>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</si>
  <si>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</si>
  <si>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</si>
  <si>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</si>
  <si>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</si>
  <si>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</si>
  <si>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</si>
  <si>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</si>
  <si>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</si>
  <si>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</si>
  <si>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</si>
  <si>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</si>
  <si>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</si>
  <si>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</si>
  <si>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</si>
  <si>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</si>
  <si>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</si>
  <si>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</si>
  <si>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</si>
  <si>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</si>
  <si>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</si>
  <si>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</si>
  <si>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</si>
  <si>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</si>
  <si>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</si>
  <si>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</si>
  <si>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</si>
  <si>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</si>
  <si>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</si>
  <si>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</si>
  <si>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</si>
  <si>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</si>
  <si>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</si>
  <si>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</si>
  <si>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</si>
  <si>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</si>
  <si>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</si>
  <si>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</si>
  <si>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</si>
  <si>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</si>
  <si>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</si>
  <si>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</si>
  <si>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</si>
  <si>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</si>
  <si>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</si>
  <si>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</si>
  <si>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</si>
  <si>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</si>
  <si>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</si>
  <si>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</si>
  <si>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</si>
  <si>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</si>
  <si>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</si>
  <si>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</si>
  <si>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</si>
  <si>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</si>
  <si>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</si>
  <si>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</si>
  <si>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</si>
  <si>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</si>
  <si>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</si>
  <si>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</si>
  <si>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</si>
  <si>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</si>
  <si>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</si>
  <si>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</si>
  <si>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</si>
  <si>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</si>
  <si>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</si>
  <si>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</si>
  <si>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</si>
  <si>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</si>
  <si>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</si>
  <si>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</si>
  <si>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</si>
  <si>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</si>
  <si>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</si>
  <si>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</si>
  <si>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</si>
  <si>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</si>
  <si>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</si>
  <si>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</si>
  <si>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</si>
  <si>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</si>
  <si>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</si>
  <si>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</si>
  <si>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</si>
  <si>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</si>
  <si>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</si>
  <si>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</si>
  <si>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</si>
  <si>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</si>
  <si>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</si>
  <si>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</si>
  <si>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</si>
  <si>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</si>
  <si>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</si>
  <si>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</si>
  <si>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</si>
  <si>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</si>
  <si>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</si>
  <si>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</si>
  <si>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</si>
  <si>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</si>
  <si>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</si>
  <si>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</si>
  <si>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</si>
  <si>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</si>
  <si>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</si>
  <si>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</si>
  <si>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</si>
  <si>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</si>
  <si>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</si>
  <si>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</si>
  <si>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</si>
  <si>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</si>
  <si>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</si>
  <si>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</si>
  <si>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</si>
  <si>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</si>
  <si>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</si>
  <si>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</si>
  <si>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</si>
  <si>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</si>
  <si>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</si>
  <si>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</si>
  <si>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</si>
  <si>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</si>
  <si>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</si>
  <si>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</si>
  <si>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</si>
  <si>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</si>
  <si>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</si>
  <si>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</si>
  <si>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</si>
  <si>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</si>
  <si>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</si>
  <si>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</si>
  <si>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</si>
  <si>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</si>
  <si>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</si>
  <si>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</si>
  <si>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</si>
  <si>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</si>
  <si>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</si>
  <si>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</si>
  <si>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</si>
  <si>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</si>
  <si>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</si>
  <si>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</si>
  <si>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</si>
  <si>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</si>
  <si>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</si>
  <si>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</si>
  <si>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</si>
  <si>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</si>
  <si>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</si>
  <si>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</si>
  <si>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</si>
  <si>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</si>
  <si>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</si>
  <si>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</si>
  <si>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</si>
  <si>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</si>
  <si>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</si>
  <si>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</si>
  <si>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</si>
  <si>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</si>
  <si>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</si>
  <si>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</si>
  <si>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</si>
  <si>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</si>
  <si>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</si>
  <si>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</si>
  <si>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</si>
  <si>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</si>
  <si>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</si>
  <si>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</si>
  <si>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</si>
  <si>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</si>
  <si>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</si>
  <si>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</si>
  <si>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</si>
  <si>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</si>
  <si>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</si>
  <si>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</si>
  <si>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</si>
  <si>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</si>
  <si>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</si>
  <si>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</si>
  <si>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</si>
  <si>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</si>
  <si>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</si>
  <si>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</si>
  <si>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</si>
  <si>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</si>
  <si>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</si>
  <si>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</si>
  <si>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</si>
  <si>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</si>
  <si>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</si>
  <si>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</si>
  <si>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</si>
  <si>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</si>
  <si>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</si>
  <si>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</si>
  <si>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</si>
  <si>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</si>
  <si>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</si>
  <si>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</si>
  <si>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</si>
  <si>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</si>
  <si>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</si>
  <si>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</si>
  <si>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</si>
  <si>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</si>
  <si>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</si>
  <si>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</si>
  <si>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</si>
  <si>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</si>
  <si>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</si>
  <si>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</si>
  <si>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</si>
  <si>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</si>
  <si>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</si>
  <si>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</si>
  <si>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</si>
  <si>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</si>
  <si>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</si>
  <si>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</si>
  <si>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</si>
  <si>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</si>
  <si>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</si>
  <si>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</si>
  <si>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</si>
  <si>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</si>
  <si>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</si>
  <si>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</si>
  <si>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</si>
  <si>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</si>
  <si>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</si>
  <si>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</si>
  <si>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</si>
  <si>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</si>
  <si>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</si>
  <si>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</si>
  <si>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</si>
  <si>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</si>
  <si>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</si>
  <si>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</si>
  <si>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</si>
  <si>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</si>
  <si>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</si>
  <si>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</si>
  <si>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</si>
  <si>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</si>
  <si>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</si>
  <si>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</si>
  <si>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</si>
  <si>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</si>
  <si>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</si>
  <si>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</si>
  <si>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</si>
  <si>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</si>
  <si>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</si>
  <si>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</si>
  <si>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</si>
  <si>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</si>
  <si>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</si>
  <si>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</si>
  <si>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</si>
  <si>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</si>
  <si>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</si>
  <si>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</si>
  <si>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</si>
  <si>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</si>
  <si>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</si>
  <si>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</si>
  <si>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</si>
  <si>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</si>
  <si>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</si>
  <si>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</si>
  <si>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</si>
  <si>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</si>
  <si>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</si>
  <si>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</si>
  <si>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</si>
  <si>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</si>
  <si>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</si>
  <si>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</si>
  <si>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</si>
  <si>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</si>
  <si>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</si>
  <si>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</si>
  <si>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</si>
  <si>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</si>
  <si>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</si>
  <si>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</si>
  <si>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</si>
  <si>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</si>
  <si>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</si>
  <si>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</si>
  <si>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</si>
  <si>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</si>
  <si>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</si>
  <si>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</si>
  <si>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</si>
  <si>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</si>
  <si>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</si>
  <si>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</si>
  <si>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</si>
  <si>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</si>
  <si>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</si>
  <si>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</si>
  <si>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</si>
  <si>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</si>
  <si>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</si>
  <si>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</si>
  <si>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</si>
  <si>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</si>
  <si>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</si>
  <si>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</si>
  <si>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</si>
  <si>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</si>
  <si>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</si>
  <si>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</si>
  <si>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</si>
  <si>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</si>
  <si>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</si>
  <si>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</si>
  <si>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</si>
  <si>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</si>
  <si>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</si>
  <si>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</si>
  <si>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</si>
  <si>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</si>
  <si>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</si>
  <si>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</si>
  <si>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</si>
  <si>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</si>
  <si>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</si>
  <si>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</si>
  <si>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</si>
  <si>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</si>
  <si>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</si>
  <si>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</si>
  <si>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</si>
  <si>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</si>
  <si>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</si>
  <si>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</si>
  <si>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</si>
  <si>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</si>
  <si>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</si>
  <si>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</si>
  <si>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</si>
  <si>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</si>
  <si>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</si>
  <si>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</si>
  <si>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</si>
  <si>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</si>
  <si>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</si>
  <si>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</si>
  <si>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</si>
  <si>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</si>
  <si>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</si>
  <si>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</si>
  <si>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</si>
  <si>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</si>
  <si>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</si>
  <si>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</si>
  <si>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</si>
  <si>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</si>
  <si>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</si>
  <si>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</si>
  <si>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</si>
  <si>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</si>
  <si>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</si>
  <si>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</si>
  <si>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</si>
  <si>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</si>
  <si>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</si>
  <si>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</si>
  <si>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</si>
  <si>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</si>
  <si>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</si>
  <si>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</si>
  <si>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</si>
  <si>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</si>
  <si>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</si>
  <si>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</si>
  <si>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</si>
  <si>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</si>
  <si>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</si>
  <si>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</si>
  <si>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</si>
  <si>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</si>
  <si>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</si>
  <si>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</si>
  <si>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</si>
  <si>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</si>
  <si>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</si>
  <si>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</si>
  <si>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</si>
  <si>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</si>
  <si>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</si>
  <si>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</si>
  <si>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</si>
  <si>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</si>
  <si>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</si>
  <si>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</si>
  <si>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</si>
  <si>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</si>
  <si>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</si>
  <si>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</si>
  <si>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</si>
  <si>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</si>
  <si>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</si>
  <si>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</si>
  <si>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</si>
  <si>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</si>
  <si>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</si>
  <si>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</si>
  <si>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</si>
  <si>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</si>
  <si>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</si>
  <si>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</si>
  <si>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</si>
  <si>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</si>
  <si>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</si>
  <si>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</si>
  <si>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</si>
  <si>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</si>
  <si>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</si>
  <si>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</si>
  <si>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</si>
  <si>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</si>
  <si>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</si>
  <si>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</si>
  <si>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</si>
  <si>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</si>
  <si>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</si>
  <si>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</si>
  <si>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</si>
  <si>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</si>
  <si>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</si>
  <si>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</si>
  <si>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</si>
  <si>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</si>
  <si>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</si>
  <si>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</si>
  <si>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</si>
  <si>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</si>
  <si>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</si>
  <si>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</si>
  <si>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</si>
  <si>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</si>
  <si>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</si>
  <si>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</si>
  <si>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</si>
  <si>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</si>
  <si>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</si>
  <si>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</si>
  <si>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</si>
  <si>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</si>
  <si>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</si>
  <si>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</si>
  <si>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</si>
  <si>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</si>
  <si>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</si>
  <si>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</si>
  <si>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</si>
  <si>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</si>
  <si>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</si>
  <si>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</si>
  <si>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</si>
  <si>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</si>
  <si>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</si>
  <si>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</si>
  <si>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</si>
  <si>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</si>
  <si>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</si>
  <si>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</si>
  <si>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</si>
  <si>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</si>
  <si>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</si>
  <si>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</si>
  <si>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</si>
  <si>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</si>
  <si>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</si>
  <si>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</si>
  <si>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</si>
  <si>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</si>
  <si>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</si>
  <si>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</si>
  <si>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</si>
  <si>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</si>
  <si>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</si>
  <si>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</si>
  <si>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</si>
  <si>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</si>
  <si>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</si>
  <si>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</si>
  <si>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</si>
  <si>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</si>
  <si>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</si>
  <si>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</si>
  <si>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</si>
  <si>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</si>
  <si>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</si>
  <si>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</si>
  <si>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</si>
  <si>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</si>
  <si>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</si>
  <si>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</si>
  <si>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</si>
  <si>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</si>
  <si>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</si>
  <si>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</si>
  <si>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</si>
  <si>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</si>
  <si>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</si>
  <si>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</si>
  <si>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</si>
  <si>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</si>
  <si>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</si>
  <si>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</si>
  <si>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</si>
  <si>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</si>
  <si>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</si>
  <si>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</si>
  <si>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</si>
  <si>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</si>
  <si>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</si>
  <si>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</si>
  <si>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</si>
  <si>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</si>
  <si>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</si>
  <si>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</si>
  <si>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</si>
  <si>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</si>
  <si>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</si>
  <si>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</si>
  <si>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</si>
  <si>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</si>
  <si>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</si>
  <si>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</si>
  <si>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</si>
  <si>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</si>
  <si>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</si>
  <si>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</si>
  <si>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</si>
  <si>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</si>
  <si>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</si>
  <si>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</si>
  <si>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</si>
  <si>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</si>
  <si>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</si>
  <si>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</si>
  <si>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</si>
  <si>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</si>
  <si>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</si>
  <si>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</si>
  <si>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</si>
  <si>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</si>
  <si>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</si>
  <si>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</si>
  <si>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</si>
  <si>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</si>
  <si>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</si>
  <si>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</si>
  <si>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</si>
  <si>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</si>
  <si>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</si>
  <si>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</si>
  <si>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</si>
  <si>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</si>
  <si>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</si>
  <si>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</si>
  <si>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</si>
  <si>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</si>
  <si>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</si>
  <si>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</si>
  <si>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</si>
  <si>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</si>
  <si>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</si>
  <si>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</si>
  <si>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</si>
  <si>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</si>
  <si>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</si>
  <si>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</si>
  <si>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</si>
  <si>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</si>
  <si>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</si>
  <si>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</si>
  <si>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</si>
  <si>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</si>
  <si>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</si>
  <si>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</si>
  <si>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</si>
  <si>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</si>
  <si>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</si>
  <si>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</si>
  <si>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</si>
  <si>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</si>
  <si>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</si>
  <si>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</si>
  <si>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</si>
  <si>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</si>
  <si>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</si>
  <si>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</si>
  <si>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</si>
  <si>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</si>
  <si>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</si>
  <si>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</si>
  <si>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</si>
  <si>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</si>
  <si>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</si>
  <si>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</si>
  <si>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</si>
  <si>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</si>
  <si>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</si>
  <si>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</si>
  <si>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</si>
  <si>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</si>
  <si>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</si>
  <si>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</si>
  <si>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</si>
  <si>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</si>
  <si>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</si>
  <si>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</si>
  <si>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</si>
  <si>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</si>
  <si>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</si>
  <si>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</si>
  <si>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</si>
  <si>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</si>
  <si>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</si>
  <si>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</si>
  <si>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</si>
  <si>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</si>
  <si>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</si>
  <si>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</si>
  <si>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</si>
  <si>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</si>
  <si>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</si>
  <si>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</si>
  <si>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</si>
  <si>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</si>
  <si>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</si>
  <si>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</si>
  <si>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</si>
  <si>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</si>
  <si>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</si>
  <si>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</si>
  <si>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</si>
  <si>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</si>
  <si>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</si>
  <si>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</si>
  <si>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</si>
  <si>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</si>
  <si>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</si>
  <si>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</si>
  <si>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</si>
  <si>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</si>
  <si>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</si>
  <si>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</si>
  <si>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</si>
  <si>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</si>
  <si>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</si>
  <si>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</si>
  <si>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</si>
  <si>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</si>
  <si>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</si>
  <si>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</si>
  <si>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</si>
  <si>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</si>
  <si>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</si>
  <si>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</si>
  <si>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</si>
  <si>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</si>
  <si>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</si>
  <si>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</si>
  <si>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</si>
  <si>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</si>
  <si>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</si>
  <si>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</si>
  <si>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</si>
  <si>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</si>
  <si>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</si>
  <si>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</si>
  <si>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</si>
  <si>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</si>
  <si>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</si>
  <si>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</si>
  <si>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</si>
  <si>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</si>
  <si>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</si>
  <si>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</si>
  <si>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</si>
  <si>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</si>
  <si>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</si>
  <si>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</si>
  <si>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</si>
  <si>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</si>
  <si>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</si>
  <si>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</si>
  <si>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</si>
  <si>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</si>
  <si>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</si>
  <si>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</si>
  <si>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</si>
  <si>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</si>
  <si>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</si>
  <si>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</si>
  <si>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</si>
  <si>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</si>
  <si>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</si>
  <si>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</si>
  <si>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</si>
  <si>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</si>
  <si>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</si>
  <si>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</si>
  <si>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</si>
  <si>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</si>
  <si>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</si>
  <si>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</si>
  <si>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</si>
  <si>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</si>
  <si>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</si>
  <si>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</si>
  <si>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</si>
  <si>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</si>
  <si>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</si>
  <si>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</si>
  <si>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</si>
  <si>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</si>
  <si>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</si>
  <si>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</si>
  <si>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</si>
  <si>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</si>
  <si>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</si>
  <si>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</si>
  <si>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</si>
  <si>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</si>
  <si>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</si>
  <si>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</si>
  <si>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</si>
  <si>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</si>
  <si>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</si>
  <si>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</si>
  <si>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</si>
  <si>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</si>
  <si>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</si>
  <si>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</si>
  <si>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</si>
  <si>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</si>
  <si>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</si>
  <si>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</si>
  <si>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</si>
  <si>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</si>
  <si>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</si>
  <si>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</si>
  <si>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</si>
  <si>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</si>
  <si>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</si>
  <si>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</si>
  <si>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</si>
  <si>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</si>
  <si>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</si>
  <si>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</si>
  <si>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</si>
  <si>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</si>
  <si>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</si>
  <si>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</si>
  <si>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</si>
  <si>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</si>
  <si>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</si>
  <si>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</si>
  <si>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</si>
  <si>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</si>
  <si>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</si>
  <si>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</si>
  <si>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</si>
  <si>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</si>
  <si>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</si>
  <si>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</si>
  <si>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</si>
  <si>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</si>
  <si>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</si>
  <si>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</si>
  <si>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</si>
  <si>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</si>
  <si>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</si>
  <si>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</si>
  <si>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</si>
  <si>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</si>
  <si>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</si>
  <si>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</si>
  <si>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</si>
  <si>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</si>
  <si>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</si>
  <si>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</si>
  <si>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</si>
  <si>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</si>
  <si>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</si>
  <si>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</si>
  <si>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</si>
  <si>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</si>
  <si>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</si>
  <si>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</si>
  <si>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</si>
  <si>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</si>
  <si>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</si>
  <si>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</si>
  <si>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</si>
  <si>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</si>
  <si>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</si>
  <si>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</si>
  <si>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</si>
  <si>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</si>
  <si>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</si>
  <si>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</si>
  <si>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</si>
  <si>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</si>
  <si>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</si>
  <si>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</si>
  <si>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</si>
  <si>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</si>
  <si>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</si>
  <si>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</si>
  <si>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</si>
  <si>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</si>
  <si>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</si>
  <si>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</si>
  <si>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</si>
  <si>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</si>
  <si>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</si>
  <si>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</si>
  <si>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</si>
  <si>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</si>
  <si>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</si>
  <si>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</si>
  <si>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</si>
  <si>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</si>
  <si>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</si>
  <si>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</si>
  <si>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</si>
  <si>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</si>
  <si>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</si>
  <si>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</si>
  <si>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</si>
  <si>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</si>
  <si>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</si>
  <si>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</si>
  <si>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</si>
  <si>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</si>
  <si>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</si>
  <si>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</si>
  <si>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</si>
  <si>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</si>
  <si>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</si>
  <si>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</si>
  <si>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</si>
  <si>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</si>
  <si>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</si>
  <si>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</si>
  <si>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</si>
  <si>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</si>
  <si>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</si>
  <si>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</si>
  <si>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</si>
  <si>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</si>
  <si>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</si>
  <si>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</si>
  <si>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</si>
  <si>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</si>
  <si>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</si>
  <si>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</si>
  <si>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</si>
  <si>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</si>
  <si>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</si>
  <si>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</si>
  <si>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</si>
  <si>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</si>
  <si>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</si>
  <si>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</si>
  <si>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</si>
  <si>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</si>
  <si>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</si>
  <si>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</si>
  <si>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</si>
  <si>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</si>
  <si>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</si>
  <si>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</si>
  <si>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</si>
  <si>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</si>
  <si>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</si>
  <si>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</si>
  <si>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</si>
  <si>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</si>
  <si>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</si>
  <si>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</si>
  <si>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</si>
  <si>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</si>
  <si>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</si>
  <si>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</si>
  <si>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</si>
  <si>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</si>
  <si>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</si>
  <si>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</si>
  <si>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</si>
  <si>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</si>
  <si>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</si>
  <si>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</si>
  <si>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</si>
  <si>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</si>
  <si>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</si>
  <si>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</si>
  <si>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</si>
  <si>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</si>
  <si>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</si>
  <si>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</si>
  <si>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</si>
  <si>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</si>
  <si>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</si>
  <si>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</si>
  <si>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</si>
  <si>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</si>
  <si>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</si>
  <si>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</si>
  <si>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</si>
  <si>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</si>
  <si>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</si>
  <si>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</si>
  <si>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</si>
  <si>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</si>
  <si>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</si>
  <si>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</si>
  <si>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</si>
  <si>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</si>
  <si>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</si>
  <si>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</si>
  <si>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</si>
  <si>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</si>
  <si>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</si>
  <si>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</si>
  <si>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</si>
  <si>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</si>
  <si>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</si>
  <si>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</si>
  <si>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</si>
  <si>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</si>
  <si>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</si>
  <si>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</si>
  <si>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</si>
  <si>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</si>
  <si>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</si>
  <si>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</si>
  <si>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</si>
  <si>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</si>
  <si>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</si>
  <si>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</si>
  <si>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</si>
  <si>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</si>
  <si>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</si>
  <si>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</si>
  <si>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</si>
  <si>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</si>
  <si>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</si>
  <si>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</si>
  <si>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</si>
  <si>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</si>
  <si>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</si>
  <si>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</si>
  <si>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</si>
  <si>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</si>
  <si>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</si>
  <si>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</si>
  <si>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</si>
  <si>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</si>
  <si>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</si>
  <si>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</si>
  <si>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</si>
  <si>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</si>
  <si>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</si>
  <si>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</si>
  <si>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</si>
  <si>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</si>
  <si>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</si>
  <si>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</si>
  <si>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</si>
  <si>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</si>
  <si>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</si>
  <si>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</si>
  <si>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</si>
  <si>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</si>
  <si>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</si>
  <si>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</si>
  <si>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</si>
  <si>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</si>
  <si>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</si>
  <si>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</si>
  <si>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</si>
  <si>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</si>
  <si>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</si>
  <si>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</si>
  <si>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</si>
  <si>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</si>
  <si>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</si>
  <si>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</si>
  <si>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</si>
  <si>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</si>
  <si>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</si>
  <si>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</si>
  <si>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</si>
  <si>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</si>
  <si>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</si>
  <si>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</si>
  <si>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</si>
  <si>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</si>
  <si>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</si>
  <si>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</si>
  <si>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</si>
  <si>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</si>
  <si>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</si>
  <si>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</si>
  <si>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</si>
  <si>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</si>
  <si>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</si>
  <si>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</si>
  <si>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</si>
  <si>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</si>
  <si>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</si>
  <si>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</si>
  <si>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</si>
  <si>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</si>
  <si>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</si>
  <si>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</si>
  <si>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</si>
  <si>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</si>
  <si>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</si>
  <si>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</si>
  <si>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</si>
  <si>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</si>
  <si>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</si>
  <si>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</si>
  <si>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</si>
  <si>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</si>
  <si>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</si>
  <si>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</si>
  <si>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</si>
  <si>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</si>
  <si>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</si>
  <si>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</si>
  <si>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</si>
  <si>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</si>
  <si>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</si>
  <si>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</si>
  <si>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</si>
  <si>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</si>
  <si>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</si>
  <si>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</si>
  <si>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</si>
  <si>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</si>
  <si>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</si>
  <si>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</si>
  <si>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</si>
  <si>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</si>
  <si>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</si>
  <si>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</si>
  <si>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</si>
  <si>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</si>
  <si>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</si>
  <si>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</si>
  <si>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</si>
  <si>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</si>
  <si>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</si>
  <si>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</si>
  <si>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</si>
  <si>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</si>
  <si>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</si>
  <si>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</si>
  <si>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</si>
  <si>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</si>
  <si>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</si>
  <si>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</si>
  <si>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</si>
  <si>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</si>
  <si>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</si>
  <si>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</si>
  <si>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</si>
  <si>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</si>
  <si>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</si>
  <si>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</si>
  <si>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</si>
  <si>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</si>
  <si>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</si>
  <si>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</si>
  <si>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</si>
  <si>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</si>
  <si>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</si>
  <si>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</si>
  <si>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</si>
  <si>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</si>
  <si>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</si>
  <si>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</si>
  <si>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</si>
  <si>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</si>
  <si>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</si>
  <si>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</si>
  <si>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</si>
  <si>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</si>
  <si>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</si>
  <si>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</si>
  <si>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</si>
  <si>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</si>
  <si>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</si>
  <si>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</si>
  <si>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</si>
  <si>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</si>
  <si>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</si>
  <si>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</si>
  <si>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</si>
  <si>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</si>
  <si>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</si>
  <si>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</si>
  <si>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</si>
  <si>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</si>
  <si>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</si>
  <si>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</si>
  <si>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</si>
  <si>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</si>
  <si>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</si>
  <si>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</si>
  <si>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</si>
  <si>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</si>
  <si>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</si>
  <si>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</si>
  <si>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</si>
  <si>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</si>
  <si>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</si>
  <si>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</si>
  <si>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</si>
  <si>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</si>
  <si>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</si>
  <si>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</si>
  <si>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</si>
  <si>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</si>
  <si>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</si>
  <si>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</si>
  <si>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</si>
  <si>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</si>
  <si>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</si>
  <si>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</si>
  <si>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</si>
  <si>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</si>
  <si>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</si>
  <si>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</si>
  <si>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</si>
  <si>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</si>
  <si>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</si>
  <si>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</si>
  <si>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</si>
  <si>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</si>
  <si>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</si>
  <si>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</si>
  <si>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</si>
  <si>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</si>
  <si>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</si>
  <si>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</si>
  <si>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</si>
  <si>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</si>
  <si>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</si>
  <si>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</si>
  <si>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</si>
  <si>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</si>
  <si>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</si>
  <si>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</si>
  <si>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</si>
  <si>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</si>
  <si>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</si>
  <si>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</si>
  <si>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</si>
  <si>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</si>
  <si>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</si>
  <si>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</si>
  <si>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</si>
  <si>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</si>
  <si>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</si>
  <si>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</si>
  <si>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</si>
  <si>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</si>
  <si>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</si>
  <si>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</si>
  <si>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</si>
  <si>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</si>
  <si>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</si>
  <si>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</si>
  <si>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</si>
  <si>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</si>
  <si>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</si>
  <si>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</si>
  <si>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</si>
  <si>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</si>
  <si>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</si>
  <si>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</si>
  <si>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</si>
  <si>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</si>
  <si>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</si>
  <si>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</si>
  <si>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</si>
  <si>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</si>
  <si>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</si>
  <si>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</si>
  <si>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</si>
  <si>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</si>
  <si>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</si>
  <si>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</si>
  <si>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</si>
  <si>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</si>
  <si>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</si>
  <si>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</si>
  <si>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</si>
  <si>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</si>
  <si>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</si>
  <si>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</si>
  <si>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</si>
  <si>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</si>
  <si>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</si>
  <si>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</si>
  <si>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</si>
  <si>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</si>
  <si>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</si>
  <si>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</si>
  <si>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</si>
  <si>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</si>
  <si>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</si>
  <si>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</si>
  <si>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</si>
  <si>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</si>
  <si>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</si>
  <si>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</si>
  <si>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</si>
  <si>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</si>
  <si>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</si>
  <si>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</si>
  <si>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</si>
  <si>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</si>
  <si>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</si>
  <si>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</si>
  <si>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</si>
  <si>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</si>
  <si>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</si>
  <si>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</si>
  <si>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</si>
  <si>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</si>
  <si>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</si>
  <si>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</si>
  <si>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</si>
  <si>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</si>
  <si>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</si>
  <si>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</si>
  <si>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</si>
  <si>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</si>
  <si>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</si>
  <si>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</si>
  <si>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</si>
  <si>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</si>
  <si>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</si>
  <si>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</si>
  <si>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</si>
  <si>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</si>
  <si>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</si>
  <si>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</si>
  <si>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</si>
  <si>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</si>
  <si>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</si>
  <si>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</si>
  <si>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</si>
  <si>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</si>
  <si>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</si>
  <si>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</si>
  <si>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</si>
  <si>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</si>
  <si>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</si>
  <si>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</si>
  <si>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</si>
  <si>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</si>
  <si>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</si>
  <si>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</si>
  <si>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</si>
  <si>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</si>
  <si>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</si>
  <si>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</si>
  <si>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</si>
  <si>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</si>
  <si>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</si>
  <si>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</si>
  <si>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</si>
  <si>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</si>
  <si>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</si>
  <si>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</si>
  <si>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</si>
  <si>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</si>
  <si>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</si>
  <si>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</si>
  <si>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</si>
  <si>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</si>
  <si>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</si>
  <si>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</si>
  <si>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</si>
  <si>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</si>
  <si>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</si>
  <si>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</si>
  <si>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</si>
  <si>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</si>
  <si>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</si>
  <si>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</si>
  <si>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</si>
  <si>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</si>
  <si>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</si>
  <si>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</si>
  <si>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</si>
  <si>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</si>
  <si>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</si>
  <si>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</si>
  <si>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</si>
  <si>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</si>
  <si>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</si>
  <si>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</si>
  <si>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</si>
  <si>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</si>
  <si>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</si>
  <si>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</si>
  <si>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</si>
  <si>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</si>
  <si>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</si>
  <si>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</si>
  <si>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</si>
  <si>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</si>
  <si>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</si>
  <si>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</si>
  <si>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</si>
  <si>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</si>
  <si>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</si>
  <si>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</si>
  <si>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</si>
  <si>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</si>
  <si>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</si>
  <si>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</si>
  <si>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</si>
  <si>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</si>
  <si>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</si>
  <si>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</si>
  <si>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</si>
  <si>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</si>
  <si>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</si>
  <si>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</si>
  <si>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</si>
  <si>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</si>
  <si>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</si>
  <si>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</si>
  <si>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</si>
  <si>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</si>
  <si>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</si>
  <si>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</si>
  <si>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</si>
  <si>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</si>
  <si>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</si>
  <si>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</si>
  <si>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</si>
  <si>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</si>
  <si>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</si>
  <si>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</si>
  <si>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</si>
  <si>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</si>
  <si>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</si>
  <si>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</si>
  <si>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</si>
  <si>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</si>
  <si>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</si>
  <si>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</si>
  <si>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</si>
  <si>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</si>
  <si>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</si>
  <si>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</si>
  <si>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</si>
  <si>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</si>
  <si>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</si>
  <si>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</si>
  <si>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</si>
  <si>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</si>
  <si>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</si>
  <si>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</si>
  <si>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</si>
  <si>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</si>
  <si>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</si>
  <si>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</si>
  <si>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</si>
  <si>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</si>
  <si>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</si>
  <si>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</si>
  <si>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</si>
  <si>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</si>
  <si>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</si>
  <si>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</si>
  <si>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</si>
  <si>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</si>
  <si>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</si>
  <si>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</si>
  <si>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</si>
  <si>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</si>
  <si>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</si>
  <si>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</si>
  <si>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</si>
  <si>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</si>
  <si>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</si>
  <si>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</si>
  <si>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</si>
  <si>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</si>
  <si>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</si>
  <si>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</si>
  <si>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</si>
  <si>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</si>
  <si>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</si>
  <si>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</si>
  <si>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</si>
  <si>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</si>
  <si>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</si>
  <si>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</si>
  <si>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</si>
  <si>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</si>
  <si>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</si>
  <si>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</si>
  <si>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</si>
  <si>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</si>
  <si>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</si>
  <si>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</si>
  <si>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</si>
  <si>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</si>
  <si>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</si>
  <si>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</si>
  <si>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</si>
  <si>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</si>
  <si>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</si>
  <si>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</si>
  <si>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</si>
  <si>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</si>
  <si>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</si>
  <si>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</si>
  <si>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</si>
  <si>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</si>
  <si>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</si>
  <si>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</si>
  <si>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</si>
  <si>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</si>
  <si>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</si>
  <si>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</si>
  <si>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</si>
  <si>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</si>
  <si>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</si>
  <si>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</si>
  <si>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</si>
  <si>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</si>
  <si>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</si>
  <si>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</si>
  <si>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</si>
  <si>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</si>
  <si>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</si>
  <si>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</si>
  <si>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</si>
  <si>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</si>
  <si>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</si>
  <si>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</si>
  <si>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</si>
  <si>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</si>
  <si>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</si>
  <si>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</si>
  <si>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</si>
  <si>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</si>
  <si>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</si>
  <si>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</si>
  <si>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</si>
  <si>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</si>
  <si>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</si>
  <si>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</si>
  <si>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</si>
  <si>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</si>
  <si>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</si>
  <si>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</si>
  <si>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</si>
  <si>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</si>
  <si>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</si>
  <si>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</si>
  <si>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</si>
  <si>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</si>
  <si>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</si>
  <si>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</si>
  <si>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</si>
  <si>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</si>
  <si>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</si>
  <si>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</si>
  <si>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</si>
  <si>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</si>
  <si>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</si>
  <si>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</si>
  <si>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</si>
  <si>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</si>
  <si>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</si>
  <si>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</si>
  <si>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</si>
  <si>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</si>
  <si>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</si>
  <si>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</si>
  <si>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</si>
  <si>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</si>
  <si>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</si>
  <si>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</si>
  <si>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</si>
  <si>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</si>
  <si>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</si>
  <si>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</si>
  <si>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</si>
  <si>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</si>
  <si>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</si>
  <si>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</si>
  <si>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</si>
  <si>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</si>
  <si>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</si>
  <si>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</si>
  <si>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</si>
  <si>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</si>
  <si>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</si>
  <si>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</si>
  <si>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</si>
  <si>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</si>
  <si>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</si>
  <si>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</si>
  <si>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</si>
  <si>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</si>
  <si>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</si>
  <si>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</si>
  <si>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</si>
  <si>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</si>
  <si>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</si>
  <si>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</si>
  <si>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</si>
  <si>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</si>
  <si>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</si>
  <si>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</si>
  <si>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</si>
  <si>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</si>
  <si>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</si>
  <si>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</si>
  <si>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</si>
  <si>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</si>
  <si>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</si>
  <si>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</si>
  <si>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</si>
  <si>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</si>
  <si>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</si>
  <si>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</si>
  <si>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</si>
  <si>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</si>
  <si>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</si>
  <si>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</si>
  <si>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</si>
  <si>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</si>
  <si>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</si>
  <si>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</si>
  <si>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</si>
  <si>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</si>
  <si>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</si>
  <si>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</si>
  <si>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</si>
  <si>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</si>
  <si>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</si>
  <si>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</si>
  <si>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</si>
  <si>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</si>
  <si>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</si>
  <si>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</si>
  <si>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</si>
  <si>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</si>
  <si>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</si>
  <si>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</si>
  <si>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</si>
  <si>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</si>
  <si>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</si>
  <si>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</si>
  <si>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</si>
  <si>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</si>
  <si>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</si>
  <si>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</si>
  <si>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</si>
  <si>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</si>
  <si>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</si>
  <si>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</si>
  <si>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</si>
  <si>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</si>
  <si>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</si>
  <si>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</si>
  <si>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</si>
  <si>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</si>
  <si>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</si>
  <si>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</si>
  <si>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</si>
  <si>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</si>
  <si>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</si>
  <si>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</si>
  <si>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</si>
  <si>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</si>
  <si>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</si>
  <si>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</si>
  <si>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</si>
  <si>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</si>
  <si>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</si>
  <si>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</si>
  <si>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</si>
  <si>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</si>
  <si>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</si>
  <si>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</si>
  <si>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</si>
  <si>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</si>
  <si>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</si>
  <si>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</si>
  <si>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</si>
  <si>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</si>
  <si>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</si>
  <si>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</si>
  <si>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</si>
  <si>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</si>
  <si>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</si>
  <si>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</si>
  <si>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</si>
  <si>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</si>
  <si>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</si>
  <si>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</si>
  <si>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</si>
  <si>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</si>
  <si>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</si>
  <si>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</si>
  <si>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</si>
  <si>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</si>
  <si>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</si>
  <si>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</si>
  <si>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</si>
  <si>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</si>
  <si>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</si>
  <si>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</si>
  <si>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</si>
  <si>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</si>
  <si>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</si>
  <si>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</si>
  <si>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</si>
  <si>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</si>
  <si>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</si>
  <si>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</si>
  <si>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</si>
  <si>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</si>
  <si>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</si>
  <si>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</si>
  <si>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</si>
  <si>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</si>
  <si>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</si>
  <si>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</si>
  <si>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</si>
  <si>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</si>
  <si>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</si>
  <si>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</si>
  <si>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</si>
  <si>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</si>
  <si>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</si>
  <si>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</si>
  <si>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</si>
  <si>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</si>
  <si>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</si>
  <si>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</si>
  <si>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</si>
  <si>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</si>
  <si>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</si>
  <si>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</si>
  <si>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</si>
  <si>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</si>
  <si>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</si>
  <si>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</si>
  <si>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</si>
  <si>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</si>
  <si>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</si>
  <si>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</si>
  <si>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</si>
  <si>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</si>
  <si>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</si>
  <si>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</si>
  <si>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</si>
  <si>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</si>
  <si>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</si>
  <si>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</si>
  <si>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</si>
  <si>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</si>
  <si>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</si>
  <si>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</si>
  <si>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</si>
  <si>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</si>
  <si>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</si>
  <si>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</si>
  <si>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</si>
  <si>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</si>
  <si>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</si>
  <si>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</si>
  <si>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</si>
  <si>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</si>
  <si>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</si>
  <si>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</si>
  <si>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</si>
  <si>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</si>
  <si>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</si>
  <si>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</si>
  <si>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</si>
  <si>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</si>
  <si>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</si>
  <si>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</si>
  <si>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</si>
  <si>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</si>
  <si>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</si>
  <si>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</si>
  <si>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</si>
  <si>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</si>
  <si>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</si>
  <si>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</si>
  <si>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</si>
  <si>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</si>
  <si>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</si>
  <si>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</si>
  <si>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</si>
  <si>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</si>
  <si>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</si>
  <si>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</si>
  <si>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</si>
  <si>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</si>
  <si>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</si>
  <si>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</si>
  <si>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</si>
  <si>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</si>
  <si>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</si>
  <si>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</si>
  <si>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</si>
  <si>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</si>
  <si>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</si>
  <si>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</si>
  <si>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</si>
  <si>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</si>
  <si>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</si>
  <si>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</si>
  <si>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</si>
  <si>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</si>
  <si>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</si>
  <si>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</si>
  <si>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</si>
  <si>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</si>
  <si>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</si>
  <si>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</si>
  <si>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</si>
  <si>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</si>
  <si>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</si>
  <si>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</si>
  <si>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</si>
  <si>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</si>
  <si>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</si>
  <si>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</si>
  <si>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</si>
  <si>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</si>
  <si>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</si>
  <si>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</si>
  <si>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</si>
  <si>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</si>
  <si>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</si>
  <si>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</si>
  <si>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</si>
  <si>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</si>
  <si>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</si>
  <si>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</si>
  <si>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</si>
  <si>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</si>
  <si>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</si>
  <si>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</si>
  <si>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</si>
  <si>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</si>
  <si>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</si>
  <si>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</si>
  <si>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</si>
  <si>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</si>
  <si>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</si>
  <si>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</si>
  <si>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</si>
  <si>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</si>
  <si>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</si>
  <si>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</si>
  <si>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</si>
  <si>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</si>
  <si>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</si>
  <si>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</si>
  <si>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</si>
  <si>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</si>
  <si>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</si>
  <si>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</si>
  <si>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</si>
  <si>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</si>
  <si>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</si>
  <si>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</si>
  <si>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</si>
  <si>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</si>
  <si>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</si>
  <si>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</si>
  <si>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</si>
  <si>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</si>
  <si>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</si>
  <si>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</si>
  <si>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</si>
  <si>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</si>
  <si>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</si>
  <si>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</si>
  <si>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</si>
  <si>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</si>
  <si>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</si>
  <si>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</si>
  <si>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</si>
  <si>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</si>
  <si>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</si>
  <si>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</si>
  <si>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</si>
  <si>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</si>
  <si>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</si>
  <si>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</si>
  <si>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</si>
  <si>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</si>
  <si>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</si>
  <si>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</si>
  <si>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</si>
  <si>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</si>
  <si>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</si>
  <si>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</si>
  <si>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</si>
  <si>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</si>
  <si>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</si>
  <si>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</si>
  <si>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</si>
  <si>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</si>
  <si>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</si>
  <si>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</si>
  <si>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</si>
  <si>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</si>
  <si>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</si>
  <si>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</si>
  <si>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</si>
  <si>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</si>
  <si>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</si>
  <si>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</si>
  <si>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</si>
  <si>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</si>
  <si>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</si>
  <si>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</si>
  <si>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</si>
  <si>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</si>
  <si>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</si>
  <si>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</si>
  <si>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</si>
  <si>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</si>
  <si>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</si>
  <si>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</si>
  <si>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</si>
  <si>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</si>
  <si>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</si>
  <si>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</si>
  <si>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</si>
  <si>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</si>
  <si>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</si>
  <si>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</si>
  <si>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</si>
  <si>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</si>
  <si>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</si>
  <si>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</si>
  <si>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</si>
  <si>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</si>
  <si>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</si>
  <si>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</si>
  <si>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</si>
  <si>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</si>
  <si>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</si>
  <si>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</si>
  <si>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</si>
  <si>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</si>
  <si>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</si>
  <si>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</si>
  <si>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</si>
  <si>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</si>
  <si>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</si>
  <si>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</si>
  <si>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</si>
  <si>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</si>
  <si>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</si>
  <si>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</si>
  <si>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</si>
  <si>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</si>
  <si>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</si>
  <si>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</si>
  <si>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</si>
  <si>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</si>
  <si>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</si>
  <si>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</si>
  <si>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</si>
  <si>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</si>
  <si>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</si>
  <si>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</si>
  <si>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</si>
  <si>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</si>
  <si>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</si>
  <si>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</si>
  <si>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</si>
  <si>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</si>
  <si>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</si>
  <si>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</si>
  <si>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</si>
  <si>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</si>
  <si>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</si>
  <si>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</si>
  <si>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</si>
  <si>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</si>
  <si>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</si>
  <si>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</si>
  <si>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</si>
  <si>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</si>
  <si>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</si>
  <si>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</si>
  <si>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</si>
  <si>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</si>
  <si>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</si>
  <si>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</si>
  <si>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</si>
  <si>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</si>
  <si>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</si>
  <si>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</si>
  <si>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</si>
  <si>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</si>
  <si>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</si>
  <si>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</si>
  <si>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</si>
  <si>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</si>
  <si>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</si>
  <si>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</si>
  <si>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</si>
  <si>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</si>
  <si>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</si>
  <si>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</si>
  <si>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</si>
  <si>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</si>
  <si>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</si>
  <si>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</si>
  <si>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</si>
  <si>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</si>
  <si>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</si>
  <si>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</si>
  <si>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</si>
  <si>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</si>
  <si>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</si>
  <si>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</si>
  <si>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</si>
  <si>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</si>
  <si>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</si>
  <si>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</si>
  <si>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</si>
  <si>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</si>
  <si>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</si>
  <si>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</si>
  <si>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</si>
  <si>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</si>
  <si>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</si>
  <si>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</si>
  <si>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</si>
  <si>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</si>
  <si>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</si>
  <si>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</si>
  <si>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</si>
  <si>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</si>
  <si>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</si>
  <si>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</si>
  <si>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</si>
  <si>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</si>
  <si>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</si>
  <si>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</si>
  <si>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</si>
  <si>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</si>
  <si>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</si>
  <si>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</si>
  <si>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</si>
  <si>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</si>
  <si>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</si>
  <si>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</si>
  <si>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</si>
  <si>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</si>
  <si>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</si>
  <si>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</si>
  <si>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</si>
  <si>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</si>
  <si>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</si>
  <si>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</si>
  <si>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</si>
  <si>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</si>
  <si>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</si>
  <si>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</si>
  <si>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</si>
  <si>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</si>
  <si>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</si>
  <si>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</si>
  <si>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</si>
  <si>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</si>
  <si>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</si>
  <si>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</si>
  <si>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</si>
  <si>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</si>
  <si>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</si>
  <si>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</si>
  <si>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</si>
  <si>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</si>
  <si>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</si>
  <si>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</si>
  <si>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</si>
  <si>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</si>
  <si>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</si>
  <si>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</si>
  <si>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</si>
  <si>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</si>
  <si>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</si>
  <si>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</si>
  <si>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</si>
  <si>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</si>
  <si>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</si>
  <si>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</si>
  <si>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</si>
  <si>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</si>
  <si>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</si>
  <si>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</si>
  <si>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</si>
  <si>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</si>
  <si>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</si>
  <si>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</si>
  <si>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</si>
  <si>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</si>
  <si>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</si>
  <si>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</si>
  <si>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</si>
  <si>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</si>
  <si>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</si>
  <si>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</si>
  <si>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</si>
  <si>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</si>
  <si>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</si>
  <si>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</si>
  <si>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</si>
  <si>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</si>
  <si>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</si>
  <si>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</si>
  <si>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</si>
  <si>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</si>
  <si>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</si>
  <si>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</si>
  <si>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</si>
  <si>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</si>
  <si>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</si>
  <si>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</si>
  <si>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</si>
  <si>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</si>
  <si>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</si>
  <si>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</si>
  <si>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</si>
  <si>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</si>
  <si>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</si>
  <si>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</si>
  <si>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</si>
  <si>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</si>
  <si>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</si>
  <si>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</si>
  <si>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</si>
  <si>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</si>
  <si>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</si>
  <si>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</si>
  <si>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</si>
  <si>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</si>
  <si>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</si>
  <si>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</si>
  <si>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</si>
  <si>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</si>
  <si>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</si>
  <si>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</si>
  <si>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</si>
  <si>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</si>
  <si>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</si>
  <si>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</si>
  <si>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</si>
  <si>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</si>
  <si>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</si>
  <si>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</si>
  <si>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</si>
  <si>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</si>
  <si>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</si>
  <si>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</si>
  <si>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</si>
  <si>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</si>
  <si>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</si>
  <si>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</si>
  <si>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</si>
  <si>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</si>
  <si>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</si>
  <si>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</si>
  <si>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</si>
  <si>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</si>
  <si>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</si>
  <si>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</si>
  <si>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</si>
  <si>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</si>
  <si>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</si>
  <si>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</si>
  <si>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</si>
  <si>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</si>
  <si>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</si>
  <si>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</si>
  <si>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</si>
  <si>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</si>
  <si>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</si>
  <si>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</si>
  <si>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</si>
  <si>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</si>
  <si>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</si>
  <si>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</si>
  <si>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</si>
  <si>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</si>
  <si>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</si>
  <si>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</si>
  <si>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</si>
  <si>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</si>
  <si>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</si>
  <si>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</si>
  <si>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</si>
  <si>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</si>
  <si>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</si>
  <si>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</si>
  <si>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</si>
  <si>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</si>
  <si>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</si>
  <si>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</si>
  <si>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</si>
  <si>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</si>
  <si>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</si>
  <si>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</si>
  <si>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</si>
  <si>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</si>
  <si>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</si>
  <si>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</si>
  <si>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</si>
  <si>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</si>
  <si>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</si>
  <si>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</si>
  <si>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</si>
  <si>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</si>
  <si>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</si>
  <si>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</si>
  <si>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</si>
  <si>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</si>
  <si>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</si>
  <si>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</si>
  <si>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</si>
  <si>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</si>
  <si>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</si>
  <si>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</si>
  <si>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</si>
  <si>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</si>
  <si>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</si>
  <si>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</si>
  <si>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</si>
  <si>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</si>
  <si>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</si>
  <si>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</si>
  <si>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</si>
  <si>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</si>
  <si>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</si>
  <si>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</si>
  <si>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</si>
  <si>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</si>
  <si>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</si>
  <si>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</si>
  <si>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</si>
  <si>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</si>
  <si>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</si>
  <si>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</si>
  <si>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</si>
  <si>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</si>
  <si>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</si>
  <si>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</si>
  <si>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</si>
  <si>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</si>
  <si>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</si>
  <si>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</si>
  <si>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</si>
  <si>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</si>
  <si>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</si>
  <si>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</si>
  <si>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</si>
  <si>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</si>
  <si>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</si>
  <si>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</si>
  <si>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</si>
  <si>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</si>
  <si>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</si>
  <si>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</si>
  <si>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</si>
  <si>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</si>
  <si>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</si>
  <si>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</si>
  <si>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</si>
  <si>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</si>
  <si>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</si>
  <si>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</si>
  <si>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</si>
  <si>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</si>
  <si>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</si>
  <si>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</si>
  <si>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</si>
  <si>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</si>
  <si>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</si>
  <si>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</si>
  <si>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</si>
  <si>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</si>
  <si>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</si>
  <si>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</si>
  <si>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</si>
  <si>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</si>
  <si>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</si>
  <si>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</si>
  <si>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</si>
  <si>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</si>
  <si>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</si>
  <si>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</si>
  <si>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</si>
  <si>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</si>
  <si>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</si>
  <si>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</si>
  <si>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</si>
  <si>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</si>
  <si>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</si>
  <si>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</si>
  <si>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</si>
  <si>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</si>
  <si>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</si>
  <si>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</si>
  <si>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</si>
  <si>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</si>
  <si>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</si>
  <si>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</si>
  <si>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</si>
  <si>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</si>
  <si>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</si>
  <si>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</si>
  <si>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</si>
  <si>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</si>
  <si>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</si>
  <si>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</si>
  <si>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</si>
  <si>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</si>
  <si>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</si>
  <si>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</si>
  <si>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</si>
  <si>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</si>
  <si>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</si>
  <si>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</si>
  <si>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</si>
  <si>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</si>
  <si>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</si>
  <si>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</si>
  <si>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</si>
  <si>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</si>
  <si>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</si>
  <si>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</si>
  <si>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</si>
  <si>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</si>
  <si>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</si>
  <si>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</si>
  <si>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</si>
  <si>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</si>
  <si>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</si>
  <si>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</si>
  <si>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</si>
  <si>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</si>
  <si>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</si>
  <si>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</si>
  <si>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</si>
  <si>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</si>
  <si>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</si>
  <si>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</si>
  <si>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</si>
  <si>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</si>
  <si>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</si>
  <si>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</si>
  <si>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</si>
  <si>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</si>
  <si>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</si>
  <si>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</si>
  <si>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</si>
  <si>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</si>
  <si>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</si>
  <si>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</si>
  <si>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</si>
  <si>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</si>
  <si>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</si>
  <si>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</si>
  <si>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</si>
  <si>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</si>
  <si>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</si>
  <si>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</si>
  <si>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</si>
  <si>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</si>
  <si>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</si>
  <si>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</si>
  <si>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</si>
  <si>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</si>
  <si>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</si>
  <si>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</si>
  <si>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</si>
  <si>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</si>
  <si>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</si>
  <si>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</si>
  <si>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</si>
  <si>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</si>
  <si>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</si>
  <si>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</si>
  <si>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</si>
  <si>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</si>
  <si>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</si>
  <si>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</si>
  <si>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</si>
  <si>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</si>
  <si>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</si>
  <si>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</si>
  <si>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</si>
  <si>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</si>
  <si>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</si>
  <si>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</si>
  <si>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</si>
  <si>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</si>
  <si>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</si>
  <si>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</si>
  <si>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</si>
  <si>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</si>
  <si>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</si>
  <si>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</si>
  <si>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</si>
  <si>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</si>
  <si>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</si>
  <si>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</si>
  <si>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</si>
  <si>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</si>
  <si>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</si>
  <si>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</si>
  <si>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</si>
  <si>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</si>
  <si>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</si>
  <si>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</si>
  <si>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</si>
  <si>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</si>
  <si>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</si>
  <si>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</si>
  <si>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</si>
  <si>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</si>
  <si>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</si>
  <si>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</si>
  <si>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</si>
  <si>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</si>
  <si>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</si>
  <si>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</si>
  <si>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</si>
  <si>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</si>
  <si>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</si>
  <si>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</si>
  <si>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</si>
  <si>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</si>
  <si>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</si>
  <si>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</si>
  <si>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</si>
  <si>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</si>
  <si>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</si>
  <si>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</si>
  <si>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</si>
  <si>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</si>
  <si>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</si>
  <si>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</si>
  <si>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</si>
  <si>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</si>
  <si>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</si>
  <si>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</si>
  <si>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</si>
  <si>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</si>
  <si>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</si>
  <si>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</si>
  <si>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</si>
  <si>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</si>
  <si>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</si>
  <si>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</si>
  <si>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</si>
  <si>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</si>
  <si>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</si>
  <si>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</si>
  <si>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</si>
  <si>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</si>
  <si>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</si>
  <si>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</si>
  <si>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</si>
  <si>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</si>
  <si>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</si>
  <si>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</si>
  <si>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</si>
  <si>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</si>
  <si>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</si>
  <si>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</si>
  <si>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</si>
  <si>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</si>
  <si>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</si>
  <si>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</si>
  <si>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</si>
  <si>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</si>
  <si>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</si>
  <si>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</si>
  <si>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</si>
  <si>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</si>
  <si>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</si>
  <si>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</si>
  <si>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</si>
  <si>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</si>
  <si>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</si>
  <si>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</si>
  <si>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</si>
  <si>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</si>
  <si>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</si>
  <si>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</si>
  <si>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</si>
  <si>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</si>
  <si>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</si>
  <si>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</si>
  <si>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</si>
  <si>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</si>
  <si>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</si>
  <si>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</si>
  <si>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</si>
  <si>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</si>
  <si>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</si>
  <si>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</si>
  <si>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</si>
  <si>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</si>
  <si>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</si>
  <si>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</si>
  <si>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</si>
  <si>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</si>
  <si>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</si>
  <si>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</si>
  <si>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</si>
  <si>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</si>
  <si>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</si>
  <si>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</si>
  <si>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</si>
  <si>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</si>
  <si>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</si>
  <si>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</si>
  <si>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</si>
  <si>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</si>
  <si>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</si>
  <si>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</si>
  <si>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</si>
  <si>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</si>
  <si>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</si>
  <si>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</si>
  <si>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</si>
  <si>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</si>
  <si>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</si>
  <si>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</si>
  <si>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</si>
  <si>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</si>
  <si>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</si>
  <si>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</si>
  <si>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</si>
  <si>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</si>
  <si>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</si>
  <si>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</si>
  <si>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</si>
  <si>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</si>
  <si>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</si>
  <si>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</si>
  <si>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</si>
  <si>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</si>
  <si>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</si>
  <si>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</si>
  <si>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</si>
  <si>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</si>
  <si>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</si>
  <si>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</si>
  <si>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</si>
  <si>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</si>
  <si>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</si>
  <si>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</si>
  <si>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</si>
  <si>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</si>
  <si>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</si>
  <si>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</si>
  <si>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</si>
  <si>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</si>
  <si>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</si>
  <si>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</si>
  <si>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</si>
  <si>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</si>
  <si>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</si>
  <si>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</si>
  <si>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</si>
  <si>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</si>
  <si>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</si>
  <si>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</si>
  <si>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</si>
  <si>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</si>
  <si>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</si>
  <si>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</si>
  <si>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</si>
  <si>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</si>
  <si>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</si>
  <si>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</si>
  <si>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</si>
  <si>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</si>
  <si>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</si>
  <si>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</si>
  <si>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</si>
  <si>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</si>
  <si>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</si>
  <si>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</si>
  <si>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</si>
  <si>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</si>
  <si>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</si>
  <si>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</si>
  <si>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</si>
  <si>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</si>
  <si>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</si>
  <si>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</si>
  <si>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</si>
  <si>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</si>
  <si>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</si>
  <si>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</si>
  <si>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</si>
  <si>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</si>
  <si>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</si>
  <si>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</si>
  <si>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</si>
  <si>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</si>
  <si>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</si>
  <si>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</si>
  <si>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</si>
  <si>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</si>
  <si>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</si>
  <si>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</si>
  <si>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</si>
  <si>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</si>
  <si>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</si>
  <si>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</si>
  <si>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</si>
  <si>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</si>
  <si>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</si>
  <si>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</si>
  <si>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</si>
  <si>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</si>
  <si>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</si>
  <si>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</si>
  <si>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</si>
  <si>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</si>
  <si>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</si>
  <si>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</si>
  <si>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</si>
  <si>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</si>
  <si>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</si>
  <si>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</si>
  <si>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</si>
  <si>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</si>
  <si>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</si>
  <si>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</si>
  <si>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</si>
  <si>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</si>
  <si>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</si>
  <si>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</si>
  <si>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</si>
  <si>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</si>
  <si>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</si>
  <si>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</si>
  <si>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</si>
  <si>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</si>
  <si>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</si>
  <si>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</si>
  <si>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</si>
  <si>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</si>
  <si>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</si>
  <si>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</si>
  <si>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</si>
  <si>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</si>
  <si>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</si>
  <si>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</si>
  <si>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</si>
  <si>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</si>
  <si>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</si>
  <si>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</si>
  <si>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</si>
  <si>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</si>
  <si>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</si>
  <si>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</si>
  <si>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</si>
  <si>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</si>
  <si>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</si>
  <si>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</si>
  <si>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</si>
  <si>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</si>
  <si>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</si>
  <si>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</si>
  <si>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</si>
  <si>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</si>
  <si>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</si>
  <si>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</si>
  <si>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</si>
  <si>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</si>
  <si>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</si>
  <si>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</si>
  <si>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</si>
  <si>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</si>
  <si>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</si>
  <si>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</si>
  <si>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</si>
  <si>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</si>
  <si>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</si>
  <si>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</si>
  <si>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</si>
  <si>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</si>
  <si>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</si>
  <si>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</si>
  <si>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</si>
  <si>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</si>
  <si>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</si>
  <si>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</si>
  <si>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</si>
  <si>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</si>
  <si>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</si>
  <si>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</si>
  <si>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</si>
  <si>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</si>
  <si>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</si>
  <si>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</si>
  <si>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</si>
  <si>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</si>
  <si>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</si>
  <si>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</si>
  <si>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</si>
  <si>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</si>
  <si>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</si>
  <si>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</si>
  <si>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</si>
  <si>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</si>
  <si>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</si>
  <si>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</si>
  <si>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</si>
  <si>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</si>
  <si>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</si>
  <si>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</si>
  <si>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</si>
  <si>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</si>
  <si>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</si>
  <si>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</si>
  <si>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</si>
  <si>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</si>
  <si>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</si>
  <si>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</si>
  <si>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</si>
  <si>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</si>
  <si>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</si>
  <si>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</si>
  <si>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</si>
  <si>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</si>
  <si>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</si>
  <si>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</si>
  <si>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</si>
  <si>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</si>
  <si>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</si>
  <si>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</si>
  <si>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</si>
  <si>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</si>
  <si>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</si>
  <si>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</si>
  <si>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</si>
  <si>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</si>
  <si>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</si>
  <si>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</si>
  <si>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</si>
  <si>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</si>
  <si>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</si>
  <si>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</si>
  <si>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</si>
  <si>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</si>
  <si>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</si>
  <si>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</si>
  <si>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</si>
  <si>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</si>
  <si>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</si>
  <si>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</si>
  <si>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</si>
  <si>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</si>
  <si>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</si>
  <si>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</si>
  <si>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</si>
  <si>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</si>
  <si>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</si>
  <si>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</si>
  <si>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</si>
  <si>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</si>
  <si>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</si>
  <si>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</si>
  <si>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</si>
  <si>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</si>
  <si>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</si>
  <si>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</si>
  <si>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</si>
  <si>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</si>
  <si>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</si>
  <si>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</si>
  <si>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</si>
  <si>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</si>
  <si>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</si>
  <si>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</si>
  <si>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</si>
  <si>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</si>
  <si>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</si>
  <si>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</si>
  <si>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</si>
  <si>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</si>
  <si>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</si>
  <si>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</si>
  <si>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</si>
  <si>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</si>
  <si>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</si>
  <si>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</si>
  <si>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</si>
  <si>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</si>
  <si>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</si>
  <si>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</si>
  <si>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</si>
  <si>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</si>
  <si>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</si>
  <si>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</si>
  <si>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</si>
  <si>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</si>
  <si>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</si>
  <si>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</si>
  <si>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</si>
  <si>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</si>
  <si>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</si>
  <si>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</si>
  <si>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</si>
  <si>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</si>
  <si>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</si>
  <si>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</si>
  <si>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</si>
  <si>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</si>
  <si>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</si>
  <si>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</si>
  <si>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</si>
  <si>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</si>
  <si>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</si>
  <si>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</si>
  <si>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</si>
  <si>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</si>
  <si>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</si>
  <si>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</si>
  <si>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</si>
  <si>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</si>
  <si>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</si>
  <si>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</si>
  <si>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</si>
  <si>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</si>
  <si>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</si>
  <si>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</si>
  <si>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</si>
  <si>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</si>
  <si>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</si>
  <si>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</si>
  <si>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</si>
  <si>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</si>
  <si>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</si>
  <si>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</si>
  <si>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</si>
  <si>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</si>
  <si>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</si>
  <si>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</si>
  <si>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</si>
  <si>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</si>
  <si>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</si>
  <si>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</si>
  <si>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</si>
  <si>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</si>
  <si>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</si>
  <si>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</si>
  <si>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</si>
  <si>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</si>
  <si>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</si>
  <si>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</si>
  <si>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</si>
  <si>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</si>
  <si>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</si>
  <si>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</si>
  <si>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</si>
  <si>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</si>
  <si>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</si>
  <si>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</si>
  <si>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</si>
  <si>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</si>
  <si>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</si>
  <si>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</si>
  <si>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</si>
  <si>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</si>
  <si>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</si>
  <si>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</si>
  <si>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</si>
  <si>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</si>
  <si>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</si>
  <si>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</si>
  <si>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</si>
  <si>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</si>
  <si>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</si>
  <si>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</si>
  <si>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</si>
  <si>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</si>
  <si>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</si>
  <si>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</si>
  <si>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</si>
  <si>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</si>
  <si>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</si>
  <si>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</si>
  <si>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</si>
  <si>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</si>
  <si>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</si>
  <si>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</si>
  <si>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</si>
  <si>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</si>
  <si>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</si>
  <si>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</si>
  <si>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</si>
  <si>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</si>
  <si>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</si>
  <si>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</si>
  <si>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</si>
  <si>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</si>
  <si>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</si>
  <si>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</si>
  <si>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</si>
  <si>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</si>
  <si>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</si>
  <si>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</si>
  <si>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</si>
  <si>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</si>
  <si>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</si>
  <si>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</si>
  <si>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</si>
  <si>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</si>
  <si>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</si>
  <si>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</si>
  <si>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</si>
  <si>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</si>
  <si>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</si>
  <si>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</si>
  <si>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</si>
  <si>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</si>
  <si>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</si>
  <si>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</si>
  <si>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</si>
  <si>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</si>
  <si>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</si>
  <si>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</si>
  <si>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</si>
  <si>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</si>
  <si>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</si>
  <si>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</si>
  <si>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</si>
  <si>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</si>
  <si>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</si>
  <si>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</si>
  <si>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</si>
  <si>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</si>
  <si>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</si>
  <si>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</si>
  <si>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</si>
  <si>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</si>
  <si>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</si>
  <si>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</si>
  <si>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</si>
  <si>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</si>
  <si>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</si>
  <si>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</si>
  <si>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</si>
  <si>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</si>
  <si>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</si>
  <si>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</si>
  <si>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</si>
  <si>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</si>
  <si>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</si>
  <si>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</si>
  <si>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</si>
  <si>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</si>
  <si>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</si>
  <si>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</si>
  <si>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</si>
  <si>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</si>
  <si>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</si>
  <si>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</si>
  <si>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</si>
  <si>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</si>
  <si>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</si>
  <si>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</si>
  <si>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</si>
  <si>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</si>
  <si>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</si>
  <si>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</si>
  <si>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</si>
  <si>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</si>
  <si>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</si>
  <si>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</si>
  <si>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</si>
  <si>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</si>
  <si>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</si>
  <si>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</si>
  <si>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</si>
  <si>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</si>
  <si>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</si>
  <si>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</si>
  <si>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</si>
  <si>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</si>
  <si>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</si>
  <si>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</si>
  <si>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</si>
  <si>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</si>
  <si>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</si>
  <si>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</si>
  <si>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</si>
  <si>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</si>
  <si>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</si>
  <si>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</si>
  <si>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</si>
  <si>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</si>
  <si>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</si>
  <si>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</si>
  <si>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</si>
  <si>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</si>
  <si>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</si>
  <si>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</si>
  <si>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</si>
  <si>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</si>
  <si>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</si>
  <si>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</si>
  <si>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</si>
  <si>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</si>
  <si>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</si>
  <si>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</si>
  <si>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</si>
  <si>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</si>
  <si>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</si>
  <si>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</si>
  <si>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</si>
  <si>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</si>
  <si>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</si>
  <si>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</si>
  <si>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</si>
  <si>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</si>
  <si>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</si>
  <si>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</si>
  <si>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</si>
  <si>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</si>
  <si>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</si>
  <si>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</si>
  <si>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</si>
  <si>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</si>
  <si>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</si>
  <si>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</si>
  <si>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</si>
  <si>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</si>
  <si>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</si>
  <si>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</si>
  <si>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</si>
  <si>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</si>
  <si>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</si>
  <si>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</si>
  <si>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</si>
  <si>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</si>
  <si>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</si>
  <si>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</si>
  <si>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</si>
  <si>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</si>
  <si>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</si>
  <si>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</si>
  <si>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</si>
  <si>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</si>
  <si>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</si>
  <si>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</si>
  <si>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</si>
  <si>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</si>
  <si>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</si>
  <si>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</si>
  <si>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</si>
  <si>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</si>
  <si>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</si>
  <si>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</si>
  <si>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</si>
  <si>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</si>
  <si>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</si>
  <si>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</si>
  <si>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</si>
  <si>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</si>
  <si>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</si>
  <si>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</si>
  <si>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</si>
  <si>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</si>
  <si>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</si>
  <si>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</si>
  <si>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</si>
  <si>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</si>
  <si>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</si>
  <si>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</si>
  <si>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</si>
  <si>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</si>
  <si>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</si>
  <si>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</si>
  <si>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</si>
  <si>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</si>
  <si>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</si>
  <si>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</si>
  <si>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</si>
  <si>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</si>
  <si>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</si>
  <si>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</si>
  <si>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</si>
  <si>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</si>
  <si>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</si>
  <si>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</si>
  <si>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</si>
  <si>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</si>
  <si>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</si>
  <si>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</si>
  <si>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</si>
  <si>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</si>
  <si>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</si>
  <si>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</si>
  <si>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</si>
  <si>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</si>
  <si>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</si>
  <si>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</si>
  <si>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</si>
  <si>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</si>
  <si>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</si>
  <si>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</si>
  <si>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</si>
  <si>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</si>
  <si>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</si>
  <si>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</si>
  <si>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</si>
  <si>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</si>
  <si>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</si>
  <si>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</si>
  <si>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</si>
  <si>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</si>
  <si>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</si>
  <si>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</si>
  <si>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</si>
  <si>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</si>
  <si>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</si>
  <si>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</si>
  <si>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</si>
  <si>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</si>
  <si>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</si>
  <si>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</si>
  <si>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</si>
  <si>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</si>
  <si>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</si>
  <si>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</si>
  <si>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</si>
  <si>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</si>
  <si>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</si>
  <si>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</si>
  <si>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</si>
  <si>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</si>
  <si>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</si>
  <si>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</si>
  <si>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</si>
  <si>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</si>
  <si>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</si>
  <si>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</si>
  <si>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</si>
  <si>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</si>
  <si>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</si>
  <si>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</si>
  <si>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</si>
  <si>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</si>
  <si>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</si>
  <si>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</si>
  <si>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</si>
  <si>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</si>
  <si>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</si>
  <si>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</si>
  <si>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</si>
  <si>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</si>
  <si>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</si>
  <si>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</si>
  <si>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</si>
  <si>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</si>
  <si>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</si>
  <si>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</si>
  <si>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</si>
  <si>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</si>
  <si>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</si>
  <si>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</si>
  <si>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</si>
  <si>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</si>
  <si>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</si>
  <si>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</si>
  <si>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</si>
  <si>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</si>
  <si>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</si>
  <si>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</si>
  <si>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</si>
  <si>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</si>
  <si>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</si>
  <si>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</si>
  <si>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</si>
  <si>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</si>
  <si>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</si>
  <si>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</si>
  <si>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</si>
  <si>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</si>
  <si>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</si>
  <si>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</si>
  <si>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</si>
  <si>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</si>
  <si>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</si>
  <si>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</si>
  <si>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</si>
  <si>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</si>
  <si>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</si>
  <si>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</si>
  <si>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</si>
  <si>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</si>
  <si>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</si>
  <si>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</si>
  <si>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</si>
  <si>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</si>
  <si>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</si>
  <si>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</si>
  <si>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</si>
  <si>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</si>
  <si>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</si>
  <si>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</si>
  <si>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</si>
  <si>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</si>
  <si>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</si>
  <si>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</si>
  <si>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</si>
  <si>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</si>
  <si>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</si>
  <si>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</si>
  <si>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</si>
  <si>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</si>
  <si>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</si>
  <si>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</si>
  <si>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</si>
  <si>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</si>
  <si>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</si>
  <si>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</si>
  <si>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</si>
  <si>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</si>
  <si>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</si>
  <si>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</si>
  <si>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</si>
  <si>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</si>
  <si>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</si>
  <si>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</si>
  <si>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</si>
  <si>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</si>
  <si>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</si>
  <si>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</si>
  <si>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</si>
  <si>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</si>
  <si>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</si>
  <si>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</si>
  <si>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</si>
  <si>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</si>
  <si>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</si>
  <si>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</si>
  <si>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</si>
  <si>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</si>
  <si>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</si>
  <si>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</si>
  <si>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</si>
  <si>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</si>
  <si>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</si>
  <si>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</si>
  <si>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</si>
  <si>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</si>
  <si>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</si>
  <si>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</si>
  <si>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</si>
  <si>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</si>
  <si>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</si>
  <si>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</si>
  <si>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</si>
  <si>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</si>
  <si>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</si>
  <si>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</si>
  <si>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</si>
  <si>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</si>
  <si>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</si>
  <si>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</si>
  <si>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</si>
  <si>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</si>
  <si>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</si>
  <si>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</si>
  <si>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</si>
  <si>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</si>
  <si>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</si>
  <si>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</si>
  <si>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</si>
  <si>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</si>
  <si>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</si>
  <si>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</si>
  <si>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</si>
  <si>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</si>
  <si>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</si>
  <si>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</si>
  <si>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</si>
  <si>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</si>
  <si>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</si>
  <si>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</si>
  <si>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</si>
  <si>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</si>
  <si>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</si>
  <si>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</si>
  <si>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</si>
  <si>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</si>
  <si>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</si>
  <si>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</si>
  <si>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</si>
  <si>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</si>
  <si>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</si>
  <si>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</si>
  <si>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</si>
  <si>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</si>
  <si>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</si>
  <si>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</si>
  <si>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</si>
  <si>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</si>
  <si>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</si>
  <si>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</si>
  <si>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</si>
  <si>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</si>
  <si>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</si>
  <si>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</si>
  <si>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</si>
  <si>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</si>
  <si>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</si>
  <si>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</si>
  <si>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</si>
  <si>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</si>
  <si>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</si>
  <si>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</si>
  <si>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</si>
  <si>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</si>
  <si>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</si>
  <si>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</si>
  <si>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</si>
  <si>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</si>
  <si>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</si>
  <si>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</si>
  <si>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</si>
  <si>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</si>
  <si>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</si>
  <si>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</si>
  <si>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</si>
  <si>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</si>
  <si>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</si>
  <si>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</si>
  <si>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</si>
  <si>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</si>
  <si>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</si>
  <si>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</si>
  <si>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</si>
  <si>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</si>
  <si>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</si>
  <si>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</si>
  <si>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</si>
  <si>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</si>
  <si>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</si>
  <si>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</si>
  <si>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</si>
  <si>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</si>
  <si>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</si>
  <si>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</si>
  <si>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</si>
  <si>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</si>
  <si>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</si>
  <si>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</si>
  <si>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</si>
  <si>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</si>
  <si>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</si>
  <si>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</si>
  <si>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</si>
  <si>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</si>
  <si>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</si>
  <si>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</si>
  <si>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</si>
  <si>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</si>
  <si>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</si>
  <si>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</si>
  <si>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</si>
  <si>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</si>
  <si>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</si>
  <si>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</si>
  <si>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</si>
  <si>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</si>
  <si>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</si>
  <si>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</si>
  <si>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</si>
  <si>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</si>
  <si>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</si>
  <si>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</si>
  <si>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</si>
  <si>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</si>
  <si>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</si>
  <si>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</si>
  <si>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</si>
  <si>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</si>
  <si>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</si>
  <si>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</si>
  <si>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</si>
  <si>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</si>
  <si>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</si>
  <si>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</si>
  <si>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</si>
  <si>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</si>
  <si>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</si>
  <si>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</si>
  <si>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</si>
  <si>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</si>
  <si>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</si>
  <si>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</si>
  <si>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</si>
  <si>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</si>
  <si>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</si>
  <si>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</si>
  <si>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</si>
  <si>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</si>
  <si>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</si>
  <si>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</si>
  <si>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</si>
  <si>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</si>
  <si>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</si>
  <si>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</si>
  <si>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</si>
  <si>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</si>
  <si>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</si>
  <si>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</si>
  <si>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</si>
  <si>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</si>
  <si>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</si>
  <si>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</si>
  <si>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</si>
  <si>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</si>
  <si>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</si>
  <si>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</si>
  <si>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</si>
  <si>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</si>
  <si>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</si>
  <si>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</si>
  <si>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</si>
  <si>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</si>
  <si>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</si>
  <si>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</si>
  <si>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</si>
  <si>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</si>
  <si>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</si>
  <si>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</si>
  <si>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</si>
  <si>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</si>
  <si>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</si>
  <si>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</si>
  <si>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</si>
  <si>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</si>
  <si>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</si>
  <si>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</si>
  <si>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</si>
  <si>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</si>
  <si>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</si>
  <si>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</si>
  <si>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</si>
  <si>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</si>
  <si>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</si>
  <si>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</si>
  <si>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</si>
  <si>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</si>
  <si>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</si>
  <si>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</si>
  <si>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</si>
  <si>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</si>
  <si>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</si>
  <si>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</si>
  <si>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</si>
  <si>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</si>
  <si>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</si>
  <si>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</si>
  <si>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</si>
  <si>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</si>
  <si>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</si>
  <si>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</si>
  <si>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</si>
  <si>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</si>
  <si>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</si>
  <si>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</si>
  <si>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</si>
  <si>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</si>
  <si>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</si>
  <si>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</si>
  <si>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</si>
  <si>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</si>
  <si>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</si>
  <si>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</si>
  <si>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</si>
  <si>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</si>
  <si>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</si>
  <si>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</si>
  <si>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</si>
  <si>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</si>
  <si>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</si>
  <si>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</si>
  <si>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</si>
  <si>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</si>
  <si>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</si>
  <si>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</si>
  <si>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</si>
  <si>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</si>
  <si>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</si>
  <si>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</si>
  <si>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</si>
  <si>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</si>
  <si>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</si>
  <si>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</si>
  <si>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</si>
  <si>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</si>
  <si>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</si>
  <si>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</si>
  <si>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</si>
  <si>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</si>
  <si>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</si>
  <si>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</si>
  <si>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</si>
  <si>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</si>
  <si>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</si>
  <si>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</si>
  <si>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</si>
  <si>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</si>
  <si>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</si>
  <si>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</si>
  <si>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</si>
  <si>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</si>
  <si>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</si>
  <si>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</si>
  <si>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</si>
  <si>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</si>
  <si>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</si>
  <si>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</si>
  <si>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</si>
  <si>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</si>
  <si>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</si>
  <si>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</si>
  <si>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</si>
  <si>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</si>
  <si>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</si>
  <si>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</si>
  <si>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</si>
  <si>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</si>
  <si>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</si>
  <si>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</si>
  <si>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</si>
  <si>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</si>
  <si>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</si>
  <si>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</si>
  <si>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</si>
  <si>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</si>
  <si>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</si>
  <si>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</si>
  <si>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</si>
  <si>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</si>
  <si>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</si>
  <si>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</si>
  <si>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</si>
  <si>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</si>
  <si>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</si>
  <si>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</si>
  <si>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</si>
  <si>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</si>
  <si>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</si>
  <si>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</si>
  <si>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</si>
  <si>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</si>
  <si>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</si>
  <si>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</si>
  <si>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</si>
  <si>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</si>
  <si>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</si>
  <si>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</si>
  <si>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</si>
  <si>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</si>
  <si>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</si>
  <si>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</si>
  <si>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</si>
  <si>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</si>
  <si>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</si>
  <si>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</si>
  <si>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</si>
  <si>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</si>
  <si>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</si>
  <si>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</si>
  <si>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</si>
  <si>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</si>
  <si>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</si>
  <si>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</si>
  <si>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</si>
  <si>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</si>
  <si>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</si>
  <si>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</si>
  <si>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</si>
  <si>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</si>
  <si>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</si>
  <si>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</si>
  <si>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</si>
  <si>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</si>
  <si>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</si>
  <si>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</si>
  <si>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</si>
  <si>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</si>
  <si>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</si>
  <si>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</si>
  <si>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</si>
  <si>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</si>
  <si>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</si>
  <si>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</si>
  <si>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</si>
  <si>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</si>
  <si>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</si>
  <si>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</si>
  <si>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</si>
  <si>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</si>
  <si>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</si>
  <si>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</si>
  <si>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</si>
  <si>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</si>
  <si>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</si>
  <si>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</si>
  <si>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</si>
  <si>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</si>
  <si>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</si>
  <si>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</si>
  <si>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</si>
  <si>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</si>
  <si>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</si>
  <si>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</si>
  <si>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</si>
  <si>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</si>
  <si>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</si>
  <si>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</si>
  <si>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</si>
  <si>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</si>
  <si>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</si>
  <si>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</si>
  <si>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</si>
  <si>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</si>
  <si>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</si>
  <si>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</si>
  <si>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</si>
  <si>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</si>
  <si>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</si>
  <si>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</si>
  <si>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</si>
  <si>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</si>
  <si>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</si>
  <si>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</si>
  <si>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</si>
  <si>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</si>
  <si>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</si>
  <si>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</si>
  <si>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</si>
  <si>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</si>
  <si>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</si>
  <si>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</si>
  <si>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</si>
  <si>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</si>
  <si>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</si>
  <si>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</si>
  <si>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</si>
  <si>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</si>
  <si>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</si>
  <si>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</si>
  <si>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</si>
  <si>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</si>
  <si>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</si>
  <si>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</si>
  <si>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</si>
  <si>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</si>
  <si>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</si>
  <si>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</si>
  <si>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</si>
  <si>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</si>
  <si>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</si>
  <si>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</si>
  <si>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</si>
  <si>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</si>
  <si>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</si>
  <si>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</si>
  <si>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</si>
  <si>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</si>
  <si>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</si>
  <si>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</si>
  <si>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</si>
  <si>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</si>
  <si>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</si>
  <si>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</si>
  <si>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</si>
  <si>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</si>
  <si>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</si>
  <si>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</si>
  <si>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</si>
  <si>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</si>
  <si>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</si>
  <si>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</si>
  <si>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</si>
  <si>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</si>
  <si>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</si>
  <si>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</si>
  <si>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</si>
  <si>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</si>
  <si>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</si>
  <si>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</si>
  <si>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</si>
  <si>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</si>
  <si>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</si>
  <si>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</si>
  <si>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</si>
  <si>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</si>
  <si>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</si>
  <si>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</si>
  <si>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</si>
  <si>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</si>
  <si>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</si>
  <si>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</si>
  <si>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</si>
  <si>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</si>
  <si>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</si>
  <si>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</si>
  <si>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</si>
  <si>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</si>
  <si>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</si>
  <si>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</si>
  <si>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</si>
  <si>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</si>
  <si>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</si>
  <si>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</si>
  <si>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</si>
  <si>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</si>
  <si>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</si>
  <si>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</si>
  <si>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</si>
  <si>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</si>
  <si>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</si>
  <si>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</si>
  <si>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</si>
  <si>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</si>
  <si>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</si>
  <si>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</si>
  <si>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</si>
  <si>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</si>
  <si>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</si>
  <si>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</si>
  <si>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</si>
  <si>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</si>
  <si>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</si>
  <si>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</si>
  <si>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</si>
  <si>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</si>
  <si>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</si>
  <si>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</si>
  <si>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</si>
  <si>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</si>
  <si>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</si>
  <si>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</si>
  <si>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</si>
  <si>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</si>
  <si>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</si>
  <si>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</si>
  <si>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</si>
  <si>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</si>
  <si>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</si>
  <si>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</si>
  <si>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</si>
  <si>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</si>
  <si>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</si>
  <si>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</si>
  <si>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</si>
  <si>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</si>
  <si>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</si>
  <si>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</si>
  <si>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</si>
  <si>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</si>
  <si>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</si>
  <si>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</si>
  <si>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</si>
  <si>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</si>
  <si>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</si>
  <si>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</si>
  <si>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</si>
  <si>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</si>
  <si>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</si>
  <si>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</si>
  <si>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</si>
  <si>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</si>
  <si>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</si>
  <si>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</si>
  <si>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</si>
  <si>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</si>
  <si>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</si>
  <si>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</si>
  <si>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</si>
  <si>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</si>
  <si>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</si>
  <si>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</si>
  <si>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</si>
  <si>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</si>
  <si>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</si>
  <si>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</si>
  <si>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</si>
  <si>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</si>
  <si>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</si>
  <si>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</si>
  <si>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</si>
  <si>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</si>
  <si>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</si>
  <si>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</si>
  <si>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</si>
  <si>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</si>
  <si>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</si>
  <si>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</si>
  <si>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</si>
  <si>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</si>
  <si>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</si>
  <si>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</si>
  <si>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</si>
  <si>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</si>
  <si>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</si>
  <si>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</si>
  <si>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</si>
  <si>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</si>
  <si>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</si>
  <si>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</si>
  <si>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</si>
  <si>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</si>
  <si>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</si>
  <si>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</si>
  <si>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</si>
  <si>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</si>
  <si>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</si>
  <si>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</si>
  <si>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</si>
  <si>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</si>
  <si>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</si>
  <si>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</si>
  <si>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</si>
  <si>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</si>
  <si>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</si>
  <si>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</si>
  <si>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</si>
  <si>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</si>
  <si>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</si>
  <si>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</si>
  <si>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</si>
  <si>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</si>
  <si>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</si>
  <si>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</si>
  <si>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</si>
  <si>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</si>
  <si>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</si>
  <si>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</si>
  <si>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</si>
  <si>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</si>
  <si>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</si>
  <si>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</si>
  <si>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</si>
  <si>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</si>
  <si>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</si>
  <si>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</si>
  <si>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</si>
  <si>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</si>
  <si>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</si>
  <si>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</si>
  <si>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</si>
  <si>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</si>
  <si>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</si>
  <si>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</si>
  <si>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</si>
  <si>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</si>
  <si>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</si>
  <si>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</si>
  <si>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</si>
  <si>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</si>
  <si>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</si>
  <si>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</si>
  <si>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</si>
  <si>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</si>
  <si>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</si>
  <si>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</si>
  <si>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</si>
  <si>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</si>
  <si>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</si>
  <si>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</si>
  <si>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</si>
  <si>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</si>
  <si>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</si>
  <si>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</si>
  <si>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</si>
  <si>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</si>
  <si>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</si>
  <si>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</si>
  <si>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</si>
  <si>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</si>
  <si>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</si>
  <si>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</si>
  <si>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</si>
  <si>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</si>
  <si>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</si>
  <si>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</si>
  <si>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</si>
  <si>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</si>
  <si>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</si>
  <si>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</si>
  <si>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</si>
  <si>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</si>
  <si>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</si>
  <si>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</si>
  <si>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</si>
  <si>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</si>
  <si>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</si>
  <si>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</si>
  <si>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</si>
  <si>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</si>
  <si>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</si>
  <si>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</si>
  <si>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</si>
  <si>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</si>
  <si>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</si>
  <si>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</si>
  <si>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</si>
  <si>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</si>
  <si>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</si>
  <si>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</si>
  <si>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</si>
  <si>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</si>
  <si>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</si>
  <si>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</si>
  <si>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</si>
  <si>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</si>
  <si>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</si>
  <si>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</si>
  <si>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</si>
  <si>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</si>
  <si>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</si>
  <si>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</si>
  <si>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</si>
  <si>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</si>
  <si>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</si>
  <si>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</si>
  <si>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</si>
  <si>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</si>
  <si>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</si>
  <si>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</si>
  <si>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</si>
  <si>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</si>
  <si>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</si>
  <si>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</si>
  <si>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</si>
  <si>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</si>
  <si>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</si>
  <si>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</si>
  <si>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</si>
  <si>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</si>
  <si>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</si>
  <si>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</si>
  <si>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</si>
  <si>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</si>
  <si>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</si>
  <si>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</si>
  <si>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</si>
  <si>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</si>
  <si>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</si>
  <si>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</si>
  <si>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</si>
  <si>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</si>
  <si>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</si>
  <si>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</si>
  <si>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</si>
  <si>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</si>
  <si>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</si>
  <si>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</si>
  <si>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</si>
  <si>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</si>
  <si>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</si>
  <si>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</si>
  <si>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</si>
  <si>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</si>
  <si>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</si>
  <si>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</si>
  <si>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</si>
  <si>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</si>
  <si>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</si>
  <si>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</si>
  <si>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</si>
  <si>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</si>
  <si>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</si>
  <si>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</si>
  <si>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</si>
  <si>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</si>
  <si>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</si>
  <si>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</si>
  <si>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</si>
  <si>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</si>
  <si>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</si>
  <si>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</si>
  <si>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</si>
  <si>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</si>
  <si>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</si>
  <si>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</si>
  <si>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</si>
  <si>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</si>
  <si>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</si>
  <si>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</si>
  <si>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</si>
  <si>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</si>
  <si>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</si>
  <si>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</si>
  <si>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</si>
  <si>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</si>
  <si>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</si>
  <si>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</si>
  <si>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</si>
  <si>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</si>
  <si>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</si>
  <si>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</si>
  <si>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</si>
  <si>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</si>
  <si>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</si>
  <si>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</si>
  <si>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</si>
  <si>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</si>
  <si>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</si>
  <si>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</si>
  <si>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</si>
  <si>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</si>
  <si>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</si>
  <si>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</si>
  <si>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</si>
  <si>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</si>
  <si>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</si>
  <si>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</si>
  <si>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</si>
  <si>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</si>
  <si>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</si>
  <si>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</si>
  <si>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</si>
  <si>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</si>
  <si>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</si>
  <si>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</si>
  <si>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</si>
  <si>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</si>
  <si>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</si>
  <si>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</si>
  <si>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</si>
  <si>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</si>
  <si>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</si>
  <si>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</si>
  <si>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</si>
  <si>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</si>
  <si>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</si>
  <si>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</si>
  <si>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</si>
  <si>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</si>
  <si>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</si>
  <si>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</si>
  <si>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</si>
  <si>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</si>
  <si>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</si>
  <si>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</si>
  <si>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</si>
  <si>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</si>
  <si>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</si>
  <si>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</si>
  <si>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</si>
  <si>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</si>
  <si>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</si>
  <si>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</si>
  <si>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</si>
  <si>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</si>
  <si>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</si>
  <si>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</si>
  <si>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</si>
  <si>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</si>
  <si>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</si>
  <si>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</si>
  <si>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</si>
  <si>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</si>
  <si>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</si>
  <si>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</si>
  <si>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</si>
  <si>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</si>
  <si>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</si>
  <si>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</si>
  <si>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</si>
  <si>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</si>
  <si>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</si>
  <si>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</si>
  <si>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</si>
  <si>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</si>
  <si>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</si>
  <si>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</si>
  <si>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</si>
  <si>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</si>
  <si>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</si>
  <si>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</si>
  <si>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</si>
  <si>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</si>
  <si>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</si>
  <si>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</si>
  <si>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</si>
  <si>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</si>
  <si>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</si>
  <si>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</si>
  <si>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</si>
  <si>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</si>
  <si>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</si>
  <si>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</si>
  <si>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</si>
  <si>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</si>
  <si>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</si>
  <si>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</si>
  <si>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</si>
  <si>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</si>
  <si>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</si>
  <si>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</si>
  <si>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</si>
  <si>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</si>
  <si>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</si>
  <si>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</si>
  <si>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</si>
  <si>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</si>
  <si>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</si>
  <si>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</si>
  <si>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</si>
  <si>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</si>
  <si>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</si>
  <si>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</si>
  <si>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</si>
  <si>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</si>
  <si>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</si>
  <si>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</si>
  <si>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</si>
  <si>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</si>
  <si>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</si>
  <si>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</si>
  <si>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</si>
  <si>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</si>
  <si>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</si>
  <si>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</si>
  <si>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</si>
  <si>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</si>
  <si>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</si>
  <si>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</si>
  <si>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</si>
  <si>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</si>
  <si>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</si>
  <si>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</si>
  <si>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</si>
  <si>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</si>
  <si>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</si>
  <si>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</si>
  <si>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</si>
  <si>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</si>
  <si>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</si>
  <si>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</si>
  <si>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</si>
  <si>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</si>
  <si>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</si>
  <si>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</si>
  <si>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</si>
  <si>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</si>
  <si>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</si>
  <si>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</si>
  <si>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</si>
  <si>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</si>
  <si>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</si>
  <si>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</si>
  <si>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</si>
  <si>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</si>
  <si>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</si>
  <si>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</si>
  <si>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</si>
  <si>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</si>
  <si>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</si>
  <si>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</si>
  <si>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</si>
  <si>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</si>
  <si>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</si>
  <si>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</si>
  <si>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</si>
  <si>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</si>
  <si>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</si>
  <si>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</si>
  <si>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</si>
  <si>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</si>
  <si>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</si>
  <si>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</si>
  <si>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</si>
  <si>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</si>
  <si>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</si>
  <si>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</si>
  <si>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</si>
  <si>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</si>
  <si>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</si>
  <si>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</si>
  <si>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</si>
  <si>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</si>
  <si>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</si>
  <si>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</si>
  <si>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</si>
  <si>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</si>
  <si>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</si>
  <si>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</si>
  <si>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</si>
  <si>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</si>
  <si>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</si>
  <si>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</si>
  <si>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</si>
  <si>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</si>
  <si>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</si>
  <si>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</si>
  <si>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</si>
  <si>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</si>
  <si>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</si>
  <si>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</si>
  <si>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</si>
  <si>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</si>
  <si>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</si>
  <si>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</si>
  <si>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</si>
  <si>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</si>
  <si>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</si>
  <si>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</si>
  <si>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</si>
  <si>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</si>
  <si>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</si>
  <si>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</si>
  <si>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</si>
  <si>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</si>
  <si>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</si>
  <si>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</si>
  <si>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</si>
  <si>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</si>
  <si>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</si>
  <si>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</si>
  <si>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</si>
  <si>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</si>
  <si>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</si>
  <si>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</si>
  <si>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</si>
  <si>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</si>
  <si>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</si>
  <si>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</si>
  <si>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</si>
  <si>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</si>
  <si>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</si>
  <si>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</si>
  <si>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</si>
  <si>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</si>
  <si>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</si>
  <si>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</si>
  <si>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</si>
  <si>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</si>
  <si>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</si>
  <si>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</si>
  <si>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</si>
  <si>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</si>
  <si>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</si>
  <si>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</si>
  <si>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</si>
  <si>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</si>
  <si>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</si>
  <si>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</si>
  <si>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</si>
  <si>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</si>
  <si>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</si>
  <si>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</si>
  <si>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</si>
  <si>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</si>
  <si>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</si>
  <si>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</si>
  <si>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</si>
  <si>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</si>
  <si>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</si>
  <si>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</si>
  <si>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</si>
  <si>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</si>
  <si>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</si>
  <si>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</si>
  <si>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</si>
  <si>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</si>
  <si>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</si>
  <si>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</si>
  <si>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</si>
  <si>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</si>
  <si>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</si>
  <si>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</si>
  <si>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</si>
  <si>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</si>
  <si>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</si>
  <si>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</si>
  <si>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</si>
  <si>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</si>
  <si>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</si>
  <si>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</si>
  <si>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</si>
  <si>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</si>
  <si>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</si>
  <si>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</si>
  <si>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</si>
  <si>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</si>
  <si>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</si>
  <si>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</si>
  <si>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</si>
  <si>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</si>
  <si>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</si>
  <si>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</si>
  <si>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</si>
  <si>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</si>
  <si>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</si>
  <si>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</si>
  <si>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</si>
  <si>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</si>
  <si>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</si>
  <si>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</si>
  <si>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</si>
  <si>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</si>
  <si>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</si>
  <si>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</si>
  <si>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</si>
  <si>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</si>
  <si>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</si>
  <si>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</si>
  <si>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</si>
  <si>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</si>
  <si>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</si>
  <si>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</si>
  <si>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</si>
  <si>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</si>
  <si>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</si>
  <si>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</si>
  <si>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</si>
  <si>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</si>
  <si>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</si>
  <si>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</si>
  <si>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</si>
  <si>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</si>
  <si>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</si>
  <si>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</si>
  <si>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</si>
  <si>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</si>
  <si>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</si>
  <si>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</si>
  <si>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</si>
  <si>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</si>
  <si>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</si>
  <si>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</si>
  <si>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</si>
  <si>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</si>
  <si>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</si>
  <si>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</si>
  <si>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</si>
  <si>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</si>
  <si>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</si>
  <si>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</si>
  <si>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</si>
  <si>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</si>
  <si>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</si>
  <si>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</si>
  <si>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</si>
  <si>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</si>
  <si>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</si>
  <si>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</si>
  <si>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</si>
  <si>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</si>
  <si>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</si>
  <si>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</si>
  <si>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</si>
  <si>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</si>
  <si>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</si>
  <si>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</si>
  <si>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</si>
  <si>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</si>
  <si>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</si>
  <si>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</si>
  <si>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</si>
  <si>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</si>
  <si>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</si>
  <si>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</si>
  <si>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</si>
  <si>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</si>
  <si>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</si>
  <si>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</si>
  <si>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</si>
  <si>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</si>
  <si>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</si>
  <si>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</si>
  <si>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</si>
  <si>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</si>
  <si>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</si>
  <si>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</si>
  <si>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</si>
  <si>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</si>
  <si>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</si>
  <si>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</si>
  <si>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</si>
  <si>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</si>
  <si>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</si>
  <si>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</si>
  <si>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</si>
  <si>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</si>
  <si>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</si>
  <si>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</si>
  <si>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</si>
  <si>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</si>
  <si>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</si>
  <si>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</si>
  <si>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</si>
  <si>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</si>
  <si>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</si>
  <si>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</si>
  <si>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</si>
  <si>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</si>
  <si>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</si>
  <si>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</si>
  <si>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</si>
  <si>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</si>
  <si>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</si>
  <si>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</si>
  <si>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</si>
  <si>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</si>
  <si>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</si>
  <si>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</si>
  <si>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</si>
  <si>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</si>
  <si>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</si>
  <si>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</si>
  <si>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</si>
  <si>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</si>
  <si>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</si>
  <si>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</si>
  <si>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</si>
  <si>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</si>
  <si>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</si>
  <si>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</si>
  <si>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</si>
  <si>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</si>
  <si>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</si>
  <si>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</si>
  <si>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</si>
  <si>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</si>
  <si>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</si>
  <si>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</si>
  <si>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</si>
  <si>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</si>
  <si>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</si>
  <si>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</si>
  <si>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</si>
  <si>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</si>
  <si>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</si>
  <si>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</si>
  <si>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</si>
  <si>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</si>
  <si>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</si>
  <si>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</si>
  <si>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</si>
  <si>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</si>
  <si>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</si>
  <si>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</si>
  <si>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</si>
  <si>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</si>
  <si>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</si>
  <si>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</si>
  <si>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</si>
  <si>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</si>
  <si>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</si>
  <si>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</si>
  <si>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</si>
  <si>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</si>
  <si>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</si>
  <si>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</si>
  <si>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</si>
  <si>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</si>
  <si>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</si>
  <si>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</si>
  <si>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</si>
  <si>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</si>
  <si>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</si>
  <si>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</si>
  <si>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</si>
  <si>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</si>
  <si>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</si>
  <si>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</si>
  <si>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</si>
  <si>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</si>
  <si>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</si>
  <si>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</si>
  <si>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</si>
  <si>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</si>
  <si>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</si>
  <si>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</si>
  <si>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</si>
  <si>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</si>
  <si>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</si>
  <si>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</si>
  <si>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</si>
  <si>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</si>
  <si>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</si>
  <si>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</si>
  <si>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</si>
  <si>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</si>
  <si>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</si>
  <si>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</si>
  <si>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</si>
  <si>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</si>
  <si>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</si>
  <si>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</si>
  <si>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</si>
  <si>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</si>
  <si>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</si>
  <si>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</si>
  <si>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</si>
  <si>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</si>
  <si>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</si>
  <si>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</si>
  <si>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</si>
  <si>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</si>
  <si>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</si>
  <si>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</si>
  <si>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</si>
  <si>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</si>
  <si>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</si>
  <si>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</si>
  <si>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</si>
  <si>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</si>
  <si>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</si>
  <si>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</si>
  <si>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</si>
  <si>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</si>
  <si>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</si>
  <si>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</si>
  <si>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</si>
  <si>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</si>
  <si>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</si>
  <si>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</si>
  <si>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</si>
  <si>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</si>
  <si>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</si>
  <si>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</si>
  <si>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</si>
  <si>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</si>
  <si>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</si>
  <si>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</si>
  <si>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</si>
  <si>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</si>
  <si>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</si>
  <si>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</si>
  <si>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</si>
  <si>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</si>
  <si>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</si>
  <si>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</si>
  <si>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</si>
  <si>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</si>
  <si>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</si>
  <si>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</si>
  <si>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</si>
  <si>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</si>
  <si>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</si>
  <si>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</si>
  <si>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</si>
  <si>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</si>
  <si>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</si>
  <si>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</si>
  <si>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</si>
  <si>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</si>
  <si>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</si>
  <si>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</si>
  <si>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</si>
  <si>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</si>
  <si>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</si>
  <si>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</si>
  <si>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</si>
  <si>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</si>
  <si>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</si>
  <si>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</si>
  <si>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</si>
  <si>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</si>
  <si>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</si>
  <si>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</si>
  <si>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</si>
  <si>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</si>
  <si>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</si>
  <si>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</si>
  <si>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</si>
  <si>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</si>
  <si>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</si>
  <si>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</si>
  <si>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</si>
  <si>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</si>
  <si>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</si>
  <si>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</si>
  <si>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</si>
  <si>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</si>
  <si>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</si>
  <si>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</si>
  <si>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</si>
  <si>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</si>
  <si>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</si>
  <si>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</si>
  <si>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</si>
  <si>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</si>
  <si>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</si>
  <si>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</si>
  <si>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</si>
  <si>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</si>
  <si>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</si>
  <si>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</si>
  <si>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</si>
  <si>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</si>
  <si>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</si>
  <si>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</si>
  <si>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</si>
  <si>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</si>
  <si>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</si>
  <si>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</si>
  <si>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</si>
  <si>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</si>
  <si>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</si>
  <si>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</si>
  <si>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</si>
  <si>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</si>
  <si>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</si>
  <si>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</si>
  <si>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</si>
  <si>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</si>
  <si>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</si>
  <si>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</si>
  <si>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</si>
  <si>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</si>
  <si>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</si>
  <si>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</si>
  <si>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</si>
  <si>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</si>
  <si>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</si>
  <si>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</si>
  <si>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</si>
  <si>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</si>
  <si>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</si>
  <si>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</si>
  <si>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</si>
  <si>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</si>
  <si>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</si>
  <si>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</si>
  <si>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</si>
  <si>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</si>
  <si>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</si>
  <si>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</si>
  <si>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</si>
  <si>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</si>
  <si>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</si>
  <si>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</si>
  <si>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</si>
  <si>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</si>
  <si>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</si>
  <si>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</si>
  <si>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</si>
  <si>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</si>
  <si>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</si>
  <si>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</si>
  <si>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</si>
  <si>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</si>
  <si>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</si>
  <si>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</si>
  <si>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</si>
  <si>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</si>
  <si>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</si>
  <si>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</si>
  <si>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</si>
  <si>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</si>
  <si>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</si>
  <si>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</si>
  <si>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</si>
  <si>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</si>
  <si>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</si>
  <si>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</si>
  <si>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</si>
  <si>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</si>
  <si>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</si>
  <si>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</si>
  <si>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</si>
  <si>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</si>
  <si>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</si>
  <si>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</si>
  <si>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</si>
  <si>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</si>
  <si>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</si>
  <si>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</si>
  <si>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</si>
  <si>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</si>
  <si>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</si>
  <si>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</si>
  <si>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</si>
  <si>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</si>
  <si>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</si>
  <si>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</si>
  <si>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</si>
  <si>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</si>
  <si>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</si>
  <si>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</si>
  <si>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</si>
  <si>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</si>
  <si>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</si>
  <si>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</si>
  <si>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</si>
  <si>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</si>
  <si>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</si>
  <si>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</si>
  <si>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</si>
  <si>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</si>
  <si>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</si>
  <si>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</si>
  <si>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</si>
  <si>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</si>
  <si>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</si>
  <si>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</si>
  <si>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</si>
  <si>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</si>
  <si>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</si>
  <si>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</si>
  <si>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</si>
  <si>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</si>
  <si>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</si>
  <si>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</si>
  <si>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</si>
  <si>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</si>
  <si>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</si>
  <si>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</si>
  <si>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</si>
  <si>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</si>
  <si>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</si>
  <si>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</si>
  <si>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</si>
  <si>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</si>
  <si>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</si>
  <si>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</si>
  <si>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</si>
  <si>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</si>
  <si>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</si>
  <si>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</si>
  <si>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</si>
  <si>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</si>
  <si>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</si>
  <si>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</si>
  <si>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</si>
  <si>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</si>
  <si>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</si>
  <si>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</si>
  <si>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</si>
  <si>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</si>
  <si>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</si>
  <si>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</si>
  <si>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</si>
  <si>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</si>
  <si>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</si>
  <si>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</si>
  <si>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</si>
  <si>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</si>
  <si>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</si>
  <si>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</si>
  <si>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</si>
  <si>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</si>
  <si>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</si>
  <si>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</si>
  <si>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</si>
  <si>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</si>
  <si>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</si>
  <si>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</si>
  <si>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</si>
  <si>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</si>
  <si>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</si>
  <si>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</si>
  <si>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</si>
  <si>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</si>
  <si>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</si>
  <si>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</si>
  <si>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</si>
  <si>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</si>
  <si>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</si>
  <si>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</si>
  <si>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</si>
  <si>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</si>
  <si>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</si>
  <si>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</si>
  <si>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</si>
  <si>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</si>
  <si>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</si>
  <si>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</si>
  <si>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</si>
  <si>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</si>
  <si>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</si>
  <si>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</si>
  <si>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</si>
  <si>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</si>
  <si>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</si>
  <si>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</si>
  <si>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</si>
  <si>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</si>
  <si>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</si>
  <si>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</si>
  <si>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</si>
  <si>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</si>
  <si>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</si>
  <si>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</si>
  <si>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</si>
  <si>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</si>
  <si>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</si>
  <si>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</si>
  <si>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</si>
  <si>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</si>
  <si>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</si>
  <si>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</si>
  <si>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</si>
  <si>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</si>
  <si>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</si>
  <si>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</si>
  <si>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</si>
  <si>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</si>
  <si>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</si>
  <si>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</si>
  <si>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</si>
  <si>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</si>
  <si>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</si>
  <si>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</si>
  <si>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</si>
  <si>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</si>
  <si>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</si>
  <si>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</si>
  <si>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</si>
  <si>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</si>
  <si>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</si>
  <si>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</si>
  <si>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</si>
  <si>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</si>
  <si>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</si>
  <si>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</si>
  <si>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</si>
  <si>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</si>
  <si>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</si>
  <si>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</si>
  <si>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</si>
  <si>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</si>
  <si>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</si>
  <si>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</si>
  <si>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</si>
  <si>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</si>
  <si>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</si>
  <si>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</si>
  <si>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</si>
  <si>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</si>
  <si>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</si>
  <si>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</si>
  <si>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</si>
  <si>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</si>
  <si>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</si>
  <si>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</si>
  <si>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</si>
  <si>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</si>
  <si>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</si>
  <si>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</si>
  <si>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</si>
  <si>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</si>
  <si>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</si>
  <si>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</si>
  <si>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</si>
  <si>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</si>
  <si>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</si>
  <si>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</si>
  <si>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</si>
  <si>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</si>
  <si>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</si>
  <si>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</si>
  <si>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</si>
  <si>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</si>
  <si>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</si>
  <si>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</si>
  <si>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</si>
  <si>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</si>
  <si>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</si>
  <si>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</si>
  <si>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</si>
  <si>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</si>
  <si>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</si>
  <si>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</si>
  <si>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</si>
  <si>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</si>
  <si>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</si>
  <si>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</si>
  <si>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</si>
  <si>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</si>
  <si>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</si>
  <si>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</si>
  <si>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</si>
  <si>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</si>
  <si>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</si>
  <si>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</si>
  <si>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</si>
  <si>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</si>
  <si>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</si>
  <si>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</si>
  <si>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</si>
  <si>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</si>
  <si>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</si>
  <si>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</si>
  <si>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</si>
  <si>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</si>
  <si>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</si>
  <si>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</si>
  <si>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</si>
  <si>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</si>
  <si>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</si>
  <si>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</si>
  <si>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</si>
  <si>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</si>
  <si>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</si>
  <si>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</si>
  <si>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</si>
  <si>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</si>
  <si>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</si>
  <si>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</si>
  <si>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</si>
  <si>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</si>
  <si>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</si>
  <si>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</si>
  <si>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</si>
  <si>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</si>
  <si>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</si>
  <si>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</si>
  <si>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</si>
  <si>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</si>
  <si>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</si>
  <si>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</si>
  <si>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</si>
  <si>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</si>
  <si>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</si>
  <si>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</si>
  <si>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</si>
  <si>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</si>
  <si>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</si>
  <si>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</si>
  <si>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</si>
  <si>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</si>
  <si>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</si>
  <si>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</si>
  <si>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</si>
  <si>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</si>
  <si>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</si>
  <si>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</si>
  <si>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</si>
  <si>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</si>
  <si>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</si>
  <si>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</si>
  <si>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</si>
  <si>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</si>
  <si>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</si>
  <si>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</si>
  <si>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</si>
  <si>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</si>
  <si>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</si>
  <si>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</si>
  <si>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</si>
  <si>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</si>
  <si>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</si>
  <si>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</si>
  <si>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</si>
  <si>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</si>
  <si>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</si>
  <si>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</si>
  <si>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</si>
  <si>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</si>
  <si>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</si>
  <si>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</si>
  <si>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</si>
  <si>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</si>
  <si>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</si>
  <si>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</si>
  <si>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</si>
  <si>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</si>
  <si>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</si>
  <si>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</si>
  <si>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</si>
  <si>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</si>
  <si>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</si>
  <si>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</si>
  <si>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</si>
  <si>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</si>
  <si>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</si>
  <si>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</si>
  <si>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</si>
  <si>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</si>
  <si>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</si>
  <si>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</si>
  <si>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</si>
  <si>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</si>
  <si>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</si>
  <si>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</si>
  <si>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</si>
  <si>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</si>
  <si>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</si>
  <si>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</si>
  <si>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</si>
  <si>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</si>
  <si>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</si>
  <si>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</si>
  <si>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</si>
  <si>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</si>
  <si>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</si>
  <si>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</si>
  <si>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</si>
  <si>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</si>
  <si>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</si>
  <si>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</si>
  <si>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</si>
  <si>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</si>
  <si>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</si>
  <si>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</si>
  <si>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</si>
  <si>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</si>
  <si>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</si>
  <si>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</si>
  <si>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</si>
  <si>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</si>
  <si>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</si>
  <si>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</si>
  <si>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</si>
  <si>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</si>
  <si>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</si>
  <si>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</si>
  <si>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</si>
  <si>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</si>
  <si>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</si>
  <si>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</si>
  <si>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</si>
  <si>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</si>
  <si>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</si>
  <si>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</si>
  <si>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</si>
  <si>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</si>
  <si>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</si>
  <si>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</si>
  <si>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</si>
  <si>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</si>
  <si>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</si>
  <si>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</si>
  <si>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</si>
  <si>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</si>
  <si>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</si>
  <si>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</si>
  <si>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</si>
  <si>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</si>
  <si>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</si>
  <si>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</si>
  <si>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</si>
  <si>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</si>
  <si>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</si>
  <si>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</si>
  <si>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</si>
  <si>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</si>
  <si>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</si>
  <si>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</si>
  <si>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</si>
  <si>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</si>
  <si>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</si>
  <si>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</si>
  <si>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</si>
  <si>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</si>
  <si>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</si>
  <si>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</si>
  <si>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</si>
  <si>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</si>
  <si>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</si>
  <si>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</si>
  <si>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</si>
  <si>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</si>
  <si>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</si>
  <si>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</si>
  <si>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</si>
  <si>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</si>
  <si>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</si>
  <si>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</si>
  <si>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</si>
  <si>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</si>
  <si>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</si>
  <si>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</si>
  <si>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</si>
  <si>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</si>
  <si>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</si>
  <si>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</si>
  <si>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</si>
  <si>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</si>
  <si>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</si>
  <si>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</si>
  <si>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</si>
  <si>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</si>
  <si>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</si>
  <si>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</si>
  <si>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</si>
  <si>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</si>
  <si>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</si>
  <si>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</si>
  <si>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</si>
  <si>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</si>
  <si>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</si>
  <si>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</si>
  <si>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</si>
  <si>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</si>
  <si>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</si>
  <si>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</si>
  <si>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</si>
  <si>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</si>
  <si>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</si>
  <si>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</si>
  <si>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</si>
  <si>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</si>
  <si>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</si>
  <si>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</si>
  <si>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</si>
  <si>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</si>
  <si>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</si>
  <si>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</si>
  <si>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</si>
  <si>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</si>
  <si>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</si>
  <si>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</si>
  <si>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</si>
  <si>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</si>
  <si>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</si>
  <si>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</si>
  <si>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</si>
  <si>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</si>
  <si>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</si>
  <si>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</si>
  <si>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</si>
  <si>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</si>
  <si>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</si>
  <si>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</si>
  <si>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</si>
  <si>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</si>
  <si>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</si>
  <si>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</si>
  <si>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</si>
  <si>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</si>
  <si>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</si>
  <si>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</si>
  <si>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</si>
  <si>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</si>
  <si>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</si>
  <si>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</si>
  <si>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</si>
  <si>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</si>
  <si>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</si>
  <si>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</si>
  <si>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</si>
  <si>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</si>
  <si>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</si>
  <si>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</si>
  <si>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</si>
  <si>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</si>
  <si>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</si>
  <si>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</si>
  <si>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</si>
  <si>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</si>
  <si>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</si>
  <si>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</si>
  <si>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</si>
  <si>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</si>
  <si>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</si>
  <si>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</si>
  <si>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</si>
  <si>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</si>
  <si>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</si>
  <si>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</si>
  <si>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</si>
  <si>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</si>
  <si>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</si>
  <si>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</si>
  <si>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</si>
  <si>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</si>
  <si>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</si>
  <si>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</si>
  <si>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</si>
  <si>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</si>
  <si>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</si>
  <si>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</si>
  <si>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</si>
  <si>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</si>
  <si>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</si>
  <si>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</si>
  <si>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</si>
  <si>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</si>
  <si>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</si>
  <si>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</si>
  <si>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</si>
  <si>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</si>
  <si>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</si>
  <si>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</si>
  <si>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</si>
  <si>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</si>
  <si>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</si>
  <si>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</si>
  <si>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</si>
  <si>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</si>
  <si>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</si>
  <si>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</si>
  <si>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</si>
  <si>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</si>
  <si>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</si>
  <si>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</si>
  <si>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</si>
  <si>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</si>
  <si>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</si>
  <si>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</si>
  <si>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</si>
  <si>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</si>
  <si>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</si>
  <si>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</si>
  <si>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</si>
  <si>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</si>
  <si>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</si>
  <si>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</si>
  <si>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</si>
  <si>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</si>
  <si>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</si>
  <si>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</si>
  <si>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</si>
  <si>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</si>
  <si>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</si>
  <si>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</si>
  <si>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</si>
  <si>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</si>
  <si>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</si>
  <si>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</si>
  <si>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</si>
  <si>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</si>
  <si>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</si>
  <si>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</si>
  <si>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</si>
  <si>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</si>
  <si>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</si>
  <si>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</si>
  <si>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</si>
  <si>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</si>
  <si>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</si>
  <si>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</si>
  <si>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</si>
  <si>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</si>
  <si>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</si>
  <si>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</si>
  <si>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</si>
  <si>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</si>
  <si>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</si>
  <si>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</si>
  <si>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</si>
  <si>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</si>
  <si>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</si>
  <si>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</si>
  <si>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</si>
  <si>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</si>
  <si>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</si>
  <si>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</si>
  <si>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</si>
  <si>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</si>
  <si>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</si>
  <si>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</si>
  <si>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</si>
  <si>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</si>
  <si>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</si>
  <si>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</si>
  <si>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</si>
  <si>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</si>
  <si>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</si>
  <si>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</si>
  <si>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</si>
  <si>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</si>
  <si>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</si>
  <si>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</si>
  <si>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</si>
  <si>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</si>
  <si>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</si>
  <si>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</si>
  <si>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</si>
  <si>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</si>
  <si>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</si>
  <si>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</si>
  <si>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</si>
  <si>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</si>
  <si>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</si>
  <si>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</si>
  <si>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</si>
  <si>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</si>
  <si>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</si>
  <si>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</si>
  <si>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</si>
  <si>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</si>
  <si>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</si>
  <si>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</si>
  <si>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</si>
  <si>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</si>
  <si>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</si>
  <si>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</si>
  <si>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</si>
  <si>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</si>
  <si>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</si>
  <si>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</si>
  <si>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</si>
  <si>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</si>
  <si>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</si>
  <si>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</si>
  <si>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</si>
  <si>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</si>
  <si>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</si>
  <si>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</si>
  <si>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</si>
  <si>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</si>
  <si>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</si>
  <si>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</si>
  <si>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</si>
  <si>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</si>
  <si>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</si>
  <si>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</si>
  <si>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</si>
  <si>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</si>
  <si>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</si>
  <si>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</si>
  <si>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</si>
  <si>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</si>
  <si>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</si>
  <si>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</si>
  <si>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</si>
  <si>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</si>
  <si>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</si>
  <si>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</si>
  <si>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</si>
  <si>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</si>
  <si>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</si>
  <si>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</si>
  <si>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</si>
  <si>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</si>
  <si>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</si>
  <si>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</si>
  <si>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</si>
  <si>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</si>
  <si>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</si>
  <si>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</si>
  <si>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</si>
  <si>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</si>
  <si>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</si>
  <si>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</si>
  <si>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</si>
  <si>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</si>
  <si>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</si>
  <si>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</si>
  <si>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</si>
  <si>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</si>
  <si>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</si>
  <si>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</si>
  <si>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</si>
  <si>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</si>
  <si>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</si>
  <si>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</si>
  <si>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</si>
  <si>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</si>
  <si>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</si>
  <si>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</si>
  <si>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</si>
  <si>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</si>
  <si>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</si>
  <si>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</si>
  <si>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</si>
  <si>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</si>
  <si>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</si>
  <si>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</si>
  <si>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</si>
  <si>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</si>
  <si>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</si>
  <si>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</si>
  <si>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</si>
  <si>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</si>
  <si>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</si>
  <si>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</si>
  <si>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</si>
  <si>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</si>
  <si>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</si>
  <si>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</si>
  <si>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</si>
  <si>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</si>
  <si>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</si>
  <si>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</si>
  <si>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</si>
  <si>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</si>
  <si>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</si>
  <si>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</si>
  <si>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</si>
  <si>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</si>
  <si>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</si>
  <si>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</si>
  <si>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</si>
  <si>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</si>
  <si>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</si>
  <si>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</si>
  <si>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</si>
  <si>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</si>
  <si>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</si>
  <si>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</si>
  <si>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</si>
  <si>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</si>
  <si>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</si>
  <si>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</si>
  <si>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</si>
  <si>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</si>
  <si>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</si>
  <si>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</si>
  <si>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</si>
  <si>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</si>
  <si>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</si>
  <si>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</si>
  <si>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</si>
  <si>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</si>
  <si>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</si>
  <si>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</si>
  <si>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</si>
  <si>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</si>
  <si>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</si>
  <si>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</si>
  <si>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</si>
  <si>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</si>
  <si>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</si>
  <si>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</si>
  <si>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</si>
  <si>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</si>
  <si>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</si>
  <si>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</si>
  <si>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</si>
  <si>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</si>
  <si>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</si>
  <si>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</si>
  <si>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</si>
  <si>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</si>
  <si>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</si>
  <si>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</si>
  <si>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</si>
  <si>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</si>
  <si>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</si>
  <si>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</si>
  <si>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</si>
  <si>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</si>
  <si>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</si>
  <si>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</si>
  <si>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</si>
  <si>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</si>
  <si>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</si>
  <si>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</si>
  <si>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</si>
  <si>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</si>
  <si>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</si>
  <si>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</si>
  <si>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</si>
  <si>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</si>
  <si>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</si>
  <si>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</si>
  <si>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</si>
  <si>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</si>
  <si>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</si>
  <si>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</si>
  <si>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</si>
  <si>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</si>
  <si>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</si>
  <si>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</si>
  <si>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</si>
  <si>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</si>
  <si>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</si>
  <si>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</si>
  <si>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</si>
  <si>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</si>
  <si>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</si>
  <si>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</si>
  <si>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</si>
  <si>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</si>
  <si>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</si>
  <si>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</si>
  <si>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</si>
  <si>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</si>
  <si>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</si>
  <si>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</si>
  <si>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</si>
  <si>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</si>
  <si>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</si>
  <si>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</si>
  <si>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</si>
  <si>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</si>
  <si>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</si>
  <si>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</si>
  <si>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</si>
  <si>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</si>
  <si>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</si>
  <si>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</si>
  <si>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</si>
  <si>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</si>
  <si>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</si>
  <si>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</si>
  <si>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</si>
  <si>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</si>
  <si>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</si>
  <si>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</si>
  <si>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</si>
  <si>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</si>
  <si>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</si>
  <si>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</si>
  <si>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</si>
  <si>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</si>
  <si>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</si>
  <si>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</si>
  <si>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</si>
  <si>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</si>
  <si>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</si>
  <si>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</si>
  <si>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</si>
  <si>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</si>
  <si>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</si>
  <si>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</si>
  <si>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</si>
  <si>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</si>
  <si>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</si>
  <si>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</si>
  <si>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</si>
  <si>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</si>
  <si>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</si>
  <si>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</si>
  <si>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</si>
  <si>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</si>
  <si>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</si>
  <si>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</si>
  <si>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</si>
  <si>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</si>
  <si>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</si>
  <si>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</si>
  <si>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</si>
  <si>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</si>
  <si>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</si>
  <si>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</si>
  <si>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</si>
  <si>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</si>
  <si>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</si>
  <si>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</si>
  <si>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</si>
  <si>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</si>
  <si>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</si>
  <si>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</si>
  <si>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</si>
  <si>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</si>
  <si>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</si>
  <si>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</si>
  <si>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</si>
  <si>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</si>
  <si>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</si>
  <si>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</si>
  <si>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</si>
  <si>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</si>
  <si>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</si>
  <si>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</si>
  <si>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</si>
  <si>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</si>
  <si>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</si>
  <si>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</si>
  <si>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</si>
  <si>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</si>
  <si>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</si>
  <si>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</si>
  <si>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</si>
  <si>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</si>
  <si>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</si>
  <si>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</si>
  <si>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</si>
  <si>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</si>
  <si>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</si>
  <si>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</si>
  <si>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</si>
  <si>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</si>
  <si>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</si>
  <si>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</si>
  <si>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</si>
  <si>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</si>
  <si>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</si>
  <si>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</si>
  <si>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</si>
  <si>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</si>
  <si>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</si>
  <si>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</si>
  <si>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</si>
  <si>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</si>
  <si>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</si>
  <si>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</si>
  <si>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</si>
  <si>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</si>
  <si>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</si>
  <si>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</si>
  <si>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</si>
  <si>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</si>
  <si>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</si>
  <si>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</si>
  <si>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</si>
  <si>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</si>
  <si>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</si>
  <si>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</si>
  <si>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</si>
  <si>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</si>
  <si>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</si>
  <si>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</si>
  <si>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</si>
  <si>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</si>
  <si>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</si>
  <si>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</si>
  <si>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</si>
  <si>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</si>
  <si>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</si>
  <si>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</si>
  <si>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</si>
  <si>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</si>
  <si>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</si>
  <si>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</si>
  <si>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</si>
  <si>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</si>
  <si>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</si>
  <si>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</si>
  <si>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</si>
  <si>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</si>
  <si>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</si>
  <si>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</si>
  <si>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</si>
  <si>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</si>
  <si>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</si>
  <si>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</si>
  <si>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</si>
  <si>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</si>
  <si>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</si>
  <si>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</si>
  <si>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</si>
  <si>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</si>
  <si>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</si>
  <si>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</si>
  <si>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</si>
  <si>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</si>
  <si>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</si>
  <si>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</si>
  <si>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</si>
  <si>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</si>
  <si>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</si>
  <si>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</si>
  <si>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</si>
  <si>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</si>
  <si>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</si>
  <si>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</si>
  <si>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</si>
  <si>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</si>
  <si>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</si>
  <si>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</si>
  <si>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</si>
  <si>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</si>
  <si>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</si>
  <si>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</si>
  <si>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</si>
  <si>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</si>
  <si>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</si>
  <si>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</si>
  <si>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</si>
  <si>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</si>
  <si>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</si>
  <si>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</si>
  <si>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</si>
  <si>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</si>
  <si>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</si>
  <si>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</si>
  <si>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</si>
  <si>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</si>
  <si>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</si>
  <si>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</si>
  <si>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</si>
  <si>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</si>
  <si>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</si>
  <si>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</si>
  <si>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</si>
  <si>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</si>
  <si>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</si>
  <si>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</si>
  <si>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</si>
  <si>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</si>
  <si>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</si>
  <si>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</si>
  <si>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</si>
  <si>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</si>
  <si>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</si>
  <si>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</si>
  <si>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</si>
  <si>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</si>
  <si>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</si>
  <si>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</si>
  <si>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</si>
  <si>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</si>
  <si>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</si>
  <si>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</si>
  <si>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</si>
  <si>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</si>
  <si>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</si>
  <si>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</si>
  <si>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</si>
  <si>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</si>
  <si>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</si>
  <si>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</si>
  <si>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</si>
  <si>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</si>
  <si>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</si>
  <si>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</si>
  <si>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</si>
  <si>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</si>
  <si>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</si>
  <si>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</si>
  <si>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</si>
  <si>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</si>
  <si>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</si>
  <si>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</si>
  <si>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</si>
  <si>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</si>
  <si>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</si>
  <si>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</si>
  <si>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</si>
  <si>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</si>
  <si>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</si>
  <si>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</si>
  <si>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</si>
  <si>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</si>
  <si>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</si>
  <si>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</si>
  <si>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</si>
  <si>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</si>
  <si>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</si>
  <si>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</si>
  <si>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</si>
  <si>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</si>
  <si>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</si>
  <si>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</si>
  <si>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</si>
  <si>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</si>
  <si>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</si>
  <si>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</si>
  <si>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</si>
  <si>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</si>
  <si>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</si>
  <si>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</si>
  <si>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</si>
  <si>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</si>
  <si>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</si>
  <si>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</si>
  <si>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</si>
  <si>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</si>
  <si>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</si>
  <si>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</si>
  <si>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</si>
  <si>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</si>
  <si>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</si>
  <si>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</si>
  <si>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</si>
  <si>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</si>
  <si>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</si>
  <si>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</si>
  <si>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</si>
  <si>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</si>
  <si>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</si>
  <si>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</si>
  <si>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</si>
  <si>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</si>
  <si>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</si>
  <si>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</si>
  <si>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</si>
  <si>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</si>
  <si>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</si>
  <si>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</si>
  <si>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</si>
  <si>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</si>
  <si>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</si>
  <si>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</si>
  <si>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</si>
  <si>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</si>
  <si>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</si>
  <si>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</si>
  <si>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</si>
  <si>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</si>
  <si>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</si>
  <si>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</si>
  <si>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</si>
  <si>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</si>
  <si>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</si>
  <si>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</si>
  <si>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</si>
  <si>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</si>
  <si>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</si>
  <si>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</si>
  <si>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</si>
  <si>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</si>
  <si>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</si>
  <si>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</si>
  <si>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</si>
  <si>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</si>
  <si>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</si>
  <si>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</si>
  <si>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</si>
  <si>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</si>
  <si>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</si>
  <si>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</si>
  <si>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</si>
  <si>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</si>
  <si>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</si>
  <si>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</si>
  <si>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</si>
  <si>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</si>
  <si>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</si>
  <si>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</si>
  <si>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</si>
  <si>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</si>
  <si>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</si>
  <si>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</si>
  <si>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</si>
  <si>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</si>
  <si>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</si>
  <si>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</si>
  <si>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</si>
  <si>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</si>
  <si>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</si>
  <si>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</si>
  <si>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</si>
  <si>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</si>
  <si>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</si>
  <si>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</si>
  <si>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</si>
  <si>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</si>
  <si>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</si>
  <si>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</si>
  <si>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</si>
  <si>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</si>
  <si>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</si>
  <si>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</si>
  <si>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</si>
  <si>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</si>
  <si>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</si>
  <si>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</si>
  <si>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</si>
  <si>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</si>
  <si>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</si>
  <si>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</si>
  <si>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</si>
  <si>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</si>
  <si>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</si>
  <si>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</si>
  <si>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</si>
  <si>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</si>
  <si>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</si>
  <si>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</si>
  <si>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</si>
  <si>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</si>
  <si>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</si>
  <si>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</si>
  <si>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</si>
  <si>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</si>
  <si>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</si>
  <si>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</si>
  <si>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</si>
  <si>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</si>
  <si>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</si>
  <si>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</si>
  <si>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</si>
  <si>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</si>
  <si>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</si>
  <si>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</si>
  <si>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</si>
  <si>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</si>
  <si>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</si>
  <si>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</si>
  <si>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</si>
  <si>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</si>
  <si>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</si>
  <si>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</si>
  <si>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</si>
  <si>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</si>
  <si>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</si>
  <si>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</si>
  <si>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</si>
  <si>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</si>
  <si>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</si>
  <si>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</si>
  <si>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</si>
  <si>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</si>
  <si>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</si>
  <si>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</si>
  <si>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</si>
  <si>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</si>
  <si>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</si>
  <si>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</si>
  <si>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</si>
  <si>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</si>
  <si>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</si>
  <si>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</si>
  <si>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</si>
  <si>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</si>
  <si>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</si>
  <si>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</si>
  <si>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</si>
  <si>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</si>
  <si>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</si>
  <si>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</si>
  <si>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</si>
  <si>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</si>
  <si>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</si>
  <si>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</si>
  <si>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</si>
  <si>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</si>
  <si>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</si>
  <si>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</si>
  <si>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</si>
  <si>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</si>
  <si>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</si>
  <si>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</si>
  <si>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</si>
  <si>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</si>
  <si>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</si>
  <si>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</si>
  <si>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</si>
  <si>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</si>
  <si>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</si>
  <si>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</si>
  <si>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</si>
  <si>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</si>
  <si>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</si>
  <si>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</si>
  <si>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</si>
  <si>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</si>
  <si>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</si>
  <si>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</si>
  <si>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</si>
  <si>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</si>
  <si>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</si>
  <si>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</si>
  <si>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</si>
  <si>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</si>
  <si>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</si>
  <si>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</si>
  <si>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</si>
  <si>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</si>
  <si>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</si>
  <si>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</si>
  <si>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</si>
  <si>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</si>
  <si>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</si>
  <si>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</si>
  <si>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</si>
  <si>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</si>
  <si>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</si>
  <si>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</si>
  <si>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</si>
  <si>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</si>
  <si>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</si>
  <si>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</si>
  <si>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</si>
  <si>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</si>
  <si>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</si>
  <si>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</si>
  <si>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</si>
  <si>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</si>
  <si>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</si>
  <si>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</si>
  <si>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</si>
  <si>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</si>
  <si>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</si>
  <si>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</si>
  <si>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</si>
  <si>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</si>
  <si>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</si>
  <si>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</si>
  <si>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</si>
  <si>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</si>
  <si>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</si>
  <si>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</si>
  <si>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</si>
  <si>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</si>
  <si>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</si>
  <si>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</si>
  <si>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</si>
  <si>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</si>
  <si>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</si>
  <si>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</si>
  <si>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</si>
  <si>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</si>
  <si>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</si>
  <si>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</si>
  <si>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</si>
  <si>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</si>
  <si>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</si>
  <si>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</si>
  <si>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</si>
  <si>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</si>
  <si>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</si>
  <si>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</si>
  <si>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</si>
  <si>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</si>
  <si>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</si>
  <si>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</si>
  <si>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</si>
  <si>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</si>
  <si>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</si>
  <si>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</si>
  <si>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</si>
  <si>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</si>
  <si>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</si>
  <si>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</si>
  <si>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</si>
  <si>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</si>
  <si>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</si>
  <si>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</si>
  <si>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</si>
  <si>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</si>
  <si>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</si>
  <si>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</si>
  <si>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</si>
  <si>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</si>
  <si>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</si>
  <si>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</si>
  <si>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</si>
  <si>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</si>
  <si>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</si>
  <si>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</si>
  <si>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</si>
  <si>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</si>
  <si>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</si>
  <si>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</si>
  <si>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</si>
  <si>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</si>
  <si>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</si>
  <si>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</si>
  <si>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</si>
  <si>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</si>
  <si>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</si>
  <si>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</si>
  <si>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</si>
  <si>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</si>
  <si>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</si>
  <si>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</si>
  <si>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</si>
  <si>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</si>
  <si>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</si>
  <si>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</si>
  <si>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</si>
  <si>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</si>
  <si>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</si>
  <si>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</si>
  <si>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</si>
  <si>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</si>
  <si>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</si>
  <si>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</si>
  <si>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</si>
  <si>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</si>
  <si>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</si>
  <si>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</si>
  <si>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</si>
  <si>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</si>
  <si>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</si>
  <si>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</si>
  <si>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</si>
  <si>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</si>
  <si>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</si>
  <si>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</si>
  <si>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</si>
  <si>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</si>
  <si>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</si>
  <si>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</si>
  <si>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</si>
  <si>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</si>
  <si>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</si>
  <si>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</si>
  <si>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</si>
  <si>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</si>
  <si>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</si>
  <si>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</si>
  <si>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</si>
  <si>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</si>
  <si>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</si>
  <si>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</si>
  <si>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</si>
  <si>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</si>
  <si>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</si>
  <si>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</si>
  <si>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</si>
  <si>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</si>
  <si>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</si>
  <si>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</si>
  <si>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</si>
  <si>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</si>
  <si>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</si>
  <si>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</si>
  <si>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</si>
  <si>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</si>
  <si>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</si>
  <si>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</si>
  <si>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</si>
  <si>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</si>
  <si>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</si>
  <si>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</si>
  <si>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</si>
  <si>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</si>
  <si>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</si>
  <si>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</si>
  <si>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</si>
  <si>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</si>
  <si>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</si>
  <si>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</si>
  <si>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</si>
  <si>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</si>
  <si>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</si>
  <si>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</si>
  <si>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</si>
  <si>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</si>
  <si>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</si>
  <si>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</si>
  <si>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</si>
  <si>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</si>
  <si>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</si>
  <si>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</si>
  <si>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</si>
  <si>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</si>
  <si>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</si>
  <si>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</si>
  <si>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</si>
  <si>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</si>
  <si>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</si>
  <si>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</si>
  <si>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</si>
  <si>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</si>
  <si>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</si>
  <si>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</si>
  <si>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</si>
  <si>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</si>
  <si>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</si>
  <si>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</si>
  <si>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</si>
  <si>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</si>
  <si>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</si>
  <si>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</si>
  <si>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</si>
  <si>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</si>
  <si>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</si>
  <si>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</si>
  <si>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</si>
  <si>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</si>
  <si>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</si>
  <si>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</si>
  <si>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</si>
  <si>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</si>
  <si>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</si>
  <si>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</si>
  <si>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</si>
  <si>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</si>
  <si>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</si>
  <si>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</si>
  <si>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</si>
  <si>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</si>
  <si>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</si>
  <si>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</si>
  <si>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</si>
  <si>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</si>
  <si>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</si>
  <si>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</si>
  <si>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</si>
  <si>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</si>
  <si>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</si>
  <si>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</si>
  <si>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</si>
  <si>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</si>
  <si>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</si>
  <si>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</si>
  <si>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</si>
  <si>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</si>
  <si>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</si>
  <si>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</si>
  <si>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</si>
  <si>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</si>
  <si>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</si>
  <si>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</si>
  <si>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</si>
  <si>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</si>
  <si>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</si>
  <si>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</si>
  <si>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</si>
  <si>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</si>
  <si>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</si>
  <si>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</si>
  <si>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</si>
  <si>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</si>
  <si>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</si>
  <si>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</si>
  <si>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</si>
  <si>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</si>
  <si>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</si>
  <si>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</si>
  <si>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</si>
  <si>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</si>
  <si>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</si>
  <si>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</si>
  <si>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</si>
  <si>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</si>
  <si>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</si>
  <si>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</si>
  <si>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</si>
  <si>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</si>
  <si>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</si>
  <si>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</si>
  <si>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</si>
  <si>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</si>
  <si>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</si>
  <si>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</si>
  <si>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</si>
  <si>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</si>
  <si>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</si>
  <si>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</si>
  <si>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</si>
  <si>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</si>
  <si>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</si>
  <si>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</si>
  <si>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</si>
  <si>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</si>
  <si>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</si>
  <si>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</si>
  <si>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</si>
  <si>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</si>
  <si>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</si>
  <si>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</si>
  <si>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</si>
  <si>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</si>
  <si>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</si>
  <si>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</si>
  <si>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</si>
  <si>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</si>
  <si>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</si>
  <si>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</si>
  <si>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</si>
  <si>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</si>
  <si>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</si>
  <si>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</si>
  <si>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</si>
  <si>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</si>
  <si>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</si>
  <si>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</si>
  <si>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</si>
  <si>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</si>
  <si>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</si>
  <si>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</si>
  <si>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</si>
  <si>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</si>
  <si>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</si>
  <si>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</si>
  <si>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</si>
  <si>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</si>
  <si>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</si>
  <si>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</si>
  <si>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</si>
  <si>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</si>
  <si>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</si>
  <si>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</si>
  <si>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</si>
  <si>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</si>
  <si>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</si>
  <si>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</si>
  <si>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</si>
  <si>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</si>
  <si>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</si>
  <si>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</si>
  <si>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</si>
  <si>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</si>
  <si>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</si>
  <si>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</si>
  <si>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</si>
  <si>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</si>
  <si>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</si>
  <si>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</si>
  <si>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</si>
  <si>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</si>
  <si>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</si>
  <si>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</si>
  <si>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</si>
  <si>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</si>
  <si>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</si>
  <si>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</si>
  <si>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</si>
  <si>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</si>
  <si>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</si>
  <si>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</si>
  <si>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</si>
  <si>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</si>
  <si>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</si>
  <si>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</si>
  <si>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</si>
  <si>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</si>
  <si>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</si>
  <si>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</si>
  <si>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</si>
  <si>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</si>
  <si>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</si>
  <si>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</si>
  <si>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</si>
  <si>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</si>
  <si>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</si>
  <si>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</si>
  <si>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</si>
  <si>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</si>
  <si>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</si>
  <si>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</si>
  <si>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</si>
  <si>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</si>
  <si>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</si>
  <si>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</si>
  <si>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</si>
  <si>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</si>
  <si>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</si>
  <si>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</si>
  <si>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</si>
  <si>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</si>
  <si>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</si>
  <si>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</si>
  <si>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</si>
  <si>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</si>
  <si>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</si>
  <si>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</si>
  <si>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</si>
  <si>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</si>
  <si>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</si>
  <si>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</si>
  <si>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</si>
  <si>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</si>
  <si>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</si>
  <si>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</si>
  <si>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</si>
  <si>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</si>
  <si>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</si>
  <si>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</si>
  <si>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</si>
  <si>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</si>
  <si>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</si>
  <si>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</si>
  <si>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</si>
  <si>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</si>
  <si>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</si>
  <si>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</si>
  <si>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</si>
  <si>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</si>
  <si>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</si>
  <si>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</si>
  <si>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</si>
  <si>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</si>
  <si>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</si>
  <si>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</si>
  <si>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</si>
  <si>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</si>
  <si>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</si>
  <si>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</si>
  <si>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</si>
  <si>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</si>
  <si>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</si>
  <si>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</si>
  <si>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</si>
  <si>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</si>
  <si>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</si>
  <si>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</si>
  <si>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</si>
  <si>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</si>
  <si>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</si>
  <si>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</si>
  <si>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</si>
  <si>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</si>
  <si>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</si>
  <si>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</si>
  <si>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</si>
  <si>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</si>
  <si>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</si>
  <si>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</si>
  <si>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</si>
  <si>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</si>
  <si>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</si>
  <si>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</si>
  <si>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</si>
  <si>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</si>
  <si>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</si>
  <si>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</si>
  <si>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</si>
  <si>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</si>
  <si>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</si>
  <si>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</si>
  <si>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</si>
  <si>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</si>
  <si>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</si>
  <si>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</si>
  <si>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</si>
  <si>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</si>
  <si>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</si>
  <si>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</si>
  <si>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</si>
  <si>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</si>
  <si>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</si>
  <si>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</si>
  <si>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</si>
  <si>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</si>
  <si>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</si>
  <si>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</si>
  <si>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</si>
  <si>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</si>
  <si>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</si>
  <si>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</si>
  <si>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</si>
  <si>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</si>
  <si>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</si>
  <si>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</si>
  <si>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</si>
  <si>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</si>
  <si>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</si>
  <si>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</si>
  <si>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</si>
  <si>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</si>
  <si>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</si>
  <si>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</si>
  <si>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</si>
  <si>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</si>
  <si>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</si>
  <si>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</si>
  <si>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</si>
  <si>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</si>
  <si>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</si>
  <si>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</si>
  <si>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</si>
  <si>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</si>
  <si>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</si>
  <si>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</si>
  <si>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</si>
  <si>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</si>
  <si>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</si>
  <si>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</si>
  <si>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</si>
  <si>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</si>
  <si>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</si>
  <si>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</si>
  <si>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</si>
  <si>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</si>
  <si>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</si>
  <si>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</si>
  <si>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</si>
  <si>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</si>
  <si>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</si>
  <si>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</si>
  <si>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</si>
  <si>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</si>
  <si>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</si>
  <si>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</si>
  <si>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</si>
  <si>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</si>
  <si>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</si>
  <si>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</si>
  <si>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</si>
  <si>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</si>
  <si>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</si>
  <si>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</si>
  <si>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</si>
  <si>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</si>
  <si>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</si>
  <si>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</si>
  <si>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</si>
  <si>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</si>
  <si>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</si>
  <si>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</si>
  <si>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</si>
  <si>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</si>
  <si>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</si>
  <si>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</si>
  <si>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</si>
  <si>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</si>
  <si>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</si>
  <si>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</si>
  <si>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</si>
  <si>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</si>
  <si>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</si>
  <si>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</si>
  <si>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</si>
  <si>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</si>
  <si>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</si>
  <si>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</si>
  <si>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</si>
  <si>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</si>
  <si>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</si>
  <si>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</si>
  <si>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</si>
  <si>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</si>
  <si>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</si>
  <si>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</si>
  <si>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</si>
  <si>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</si>
  <si>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</si>
  <si>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</si>
  <si>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</si>
  <si>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</si>
  <si>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</si>
  <si>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</si>
  <si>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</si>
  <si>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</si>
  <si>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</si>
  <si>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</si>
  <si>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</si>
  <si>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</si>
  <si>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</si>
  <si>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</si>
  <si>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</si>
  <si>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</si>
  <si>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</si>
  <si>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</si>
  <si>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</si>
  <si>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</si>
  <si>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</si>
  <si>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</si>
  <si>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</si>
  <si>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</si>
  <si>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</si>
  <si>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</si>
  <si>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</si>
  <si>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</si>
  <si>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</si>
  <si>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</si>
  <si>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</si>
  <si>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</si>
  <si>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</si>
  <si>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</si>
  <si>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</si>
  <si>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</si>
  <si>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</si>
  <si>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</si>
  <si>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</si>
  <si>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</si>
  <si>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</si>
  <si>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</si>
  <si>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</si>
  <si>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</si>
  <si>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</si>
  <si>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</si>
  <si>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</si>
  <si>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</si>
  <si>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</si>
  <si>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</si>
  <si>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</si>
  <si>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</si>
  <si>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</si>
  <si>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</si>
  <si>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</si>
  <si>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</si>
  <si>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</si>
  <si>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</si>
  <si>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</si>
  <si>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</si>
  <si>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</si>
  <si>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</si>
  <si>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</si>
  <si>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</si>
  <si>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</si>
  <si>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</si>
  <si>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</si>
  <si>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</si>
  <si>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</si>
  <si>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</si>
  <si>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</si>
  <si>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</si>
  <si>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</si>
  <si>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</si>
  <si>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</si>
  <si>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</si>
  <si>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</si>
  <si>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</si>
  <si>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</si>
  <si>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</si>
  <si>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</si>
  <si>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</si>
  <si>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</si>
  <si>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</si>
  <si>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</si>
  <si>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</si>
  <si>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</si>
  <si>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</si>
  <si>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</si>
  <si>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</si>
  <si>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</si>
  <si>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</si>
  <si>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</si>
  <si>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</si>
  <si>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</si>
  <si>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</si>
  <si>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</si>
  <si>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</si>
  <si>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</si>
  <si>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</si>
  <si>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</si>
  <si>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</si>
  <si>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</si>
  <si>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</si>
  <si>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</si>
  <si>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</si>
  <si>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</si>
  <si>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</si>
  <si>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</si>
  <si>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</si>
  <si>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</si>
  <si>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</si>
  <si>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</si>
  <si>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</si>
  <si>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</si>
  <si>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</si>
  <si>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</si>
  <si>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</si>
  <si>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</si>
  <si>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</si>
  <si>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</si>
  <si>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</si>
  <si>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</si>
  <si>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</si>
  <si>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</si>
  <si>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</si>
  <si>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</si>
  <si>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</si>
  <si>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</si>
  <si>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</si>
  <si>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</si>
  <si>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</si>
  <si>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</si>
  <si>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</si>
  <si>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</si>
  <si>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</si>
  <si>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</si>
  <si>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</si>
  <si>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</si>
  <si>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</si>
  <si>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</si>
  <si>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</si>
  <si>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</si>
  <si>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</si>
  <si>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</si>
  <si>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</si>
  <si>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</si>
  <si>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</si>
  <si>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</si>
  <si>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</si>
  <si>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</si>
  <si>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</si>
  <si>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</si>
  <si>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</si>
  <si>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</si>
  <si>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</si>
  <si>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</si>
  <si>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</si>
  <si>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</si>
  <si>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</si>
  <si>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</si>
  <si>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</si>
  <si>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</si>
  <si>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</si>
  <si>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</si>
  <si>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</si>
  <si>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</si>
  <si>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</si>
  <si>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</si>
  <si>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</si>
  <si>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</si>
  <si>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</si>
  <si>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</si>
  <si>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</si>
  <si>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</si>
  <si>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</si>
  <si>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</si>
  <si>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</si>
  <si>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</si>
  <si>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</si>
  <si>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</si>
  <si>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</si>
  <si>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</si>
  <si>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</si>
  <si>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</si>
  <si>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</si>
  <si>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</si>
  <si>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</si>
  <si>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</si>
  <si>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</si>
  <si>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</si>
  <si>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</si>
  <si>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</si>
  <si>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</si>
  <si>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</si>
  <si>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</si>
  <si>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</si>
  <si>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</si>
  <si>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</si>
  <si>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</si>
  <si>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</si>
  <si>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</si>
  <si>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</si>
  <si>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</si>
  <si>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</si>
  <si>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</si>
  <si>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</si>
  <si>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</si>
  <si>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</si>
  <si>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</si>
  <si>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</si>
  <si>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</si>
  <si>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</si>
  <si>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</si>
  <si>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</si>
  <si>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</si>
  <si>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</si>
  <si>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</si>
  <si>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</si>
  <si>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</si>
  <si>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</si>
  <si>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</si>
  <si>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</si>
  <si>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</si>
  <si>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</si>
  <si>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</si>
  <si>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</si>
  <si>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</si>
  <si>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</si>
  <si>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</si>
  <si>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</si>
  <si>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</si>
  <si>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</si>
  <si>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</si>
  <si>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</si>
  <si>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</si>
  <si>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</si>
  <si>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</si>
  <si>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</si>
  <si>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</si>
  <si>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</si>
  <si>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</si>
  <si>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</si>
  <si>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</si>
  <si>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</si>
  <si>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</si>
  <si>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</si>
  <si>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</si>
  <si>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</si>
  <si>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</si>
  <si>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</si>
  <si>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</si>
  <si>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</si>
  <si>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</si>
  <si>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</si>
  <si>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</si>
  <si>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</si>
  <si>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</si>
  <si>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</si>
  <si>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</si>
  <si>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</si>
  <si>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</si>
  <si>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</si>
  <si>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</si>
  <si>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</si>
  <si>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</si>
  <si>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</si>
  <si>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</si>
  <si>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</si>
  <si>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</si>
  <si>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</si>
  <si>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</si>
  <si>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</si>
  <si>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</si>
  <si>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</si>
  <si>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</si>
  <si>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</si>
  <si>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</si>
  <si>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</si>
  <si>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</si>
  <si>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</si>
  <si>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</si>
  <si>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</si>
  <si>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</si>
  <si>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</si>
  <si>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</si>
  <si>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</si>
  <si>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</si>
  <si>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</si>
  <si>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</si>
  <si>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</si>
  <si>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</si>
  <si>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</si>
  <si>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</si>
  <si>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</si>
  <si>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</si>
  <si>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</si>
  <si>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</si>
  <si>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</si>
  <si>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</si>
  <si>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</si>
  <si>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</si>
  <si>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</si>
  <si>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</si>
  <si>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</si>
  <si>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</si>
  <si>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</si>
  <si>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</si>
  <si>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</si>
  <si>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</si>
  <si>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</si>
  <si>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</si>
  <si>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</si>
  <si>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</si>
  <si>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</si>
  <si>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</si>
  <si>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</si>
  <si>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</si>
  <si>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</si>
  <si>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</si>
  <si>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</si>
  <si>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</si>
  <si>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</si>
  <si>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</si>
  <si>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</si>
  <si>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</si>
  <si>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</si>
  <si>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</si>
  <si>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</si>
  <si>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</si>
  <si>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</si>
  <si>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</si>
  <si>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</si>
  <si>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</si>
  <si>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</si>
  <si>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</si>
  <si>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</si>
  <si>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</si>
  <si>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</si>
  <si>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</si>
  <si>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</si>
  <si>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</si>
  <si>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</si>
  <si>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</si>
  <si>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</si>
  <si>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</si>
  <si>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</si>
  <si>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</si>
  <si>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</si>
  <si>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</si>
  <si>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</si>
  <si>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</si>
  <si>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</si>
  <si>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</si>
  <si>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</si>
  <si>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</si>
  <si>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</si>
  <si>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</si>
  <si>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</si>
  <si>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</si>
  <si>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</si>
  <si>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</si>
  <si>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</si>
  <si>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</si>
  <si>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</si>
  <si>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</si>
  <si>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</si>
  <si>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</si>
  <si>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</si>
  <si>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</si>
  <si>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</si>
  <si>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</si>
  <si>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</si>
  <si>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</si>
  <si>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</si>
  <si>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</si>
  <si>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</si>
  <si>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</si>
  <si>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</si>
  <si>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</si>
  <si>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</si>
  <si>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</si>
  <si>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</si>
  <si>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</si>
  <si>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</si>
  <si>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</si>
  <si>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</si>
  <si>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</si>
  <si>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</si>
  <si>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</si>
  <si>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</si>
  <si>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</si>
  <si>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</si>
  <si>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</si>
  <si>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</si>
  <si>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</si>
  <si>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</si>
  <si>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</si>
  <si>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</si>
  <si>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</si>
  <si>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</si>
  <si>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</si>
  <si>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</si>
  <si>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</si>
  <si>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</si>
  <si>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</si>
  <si>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</si>
  <si>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</si>
  <si>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</si>
  <si>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</si>
  <si>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</si>
  <si>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</si>
  <si>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</si>
  <si>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</si>
  <si>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</si>
  <si>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</si>
  <si>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</si>
  <si>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</si>
  <si>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</si>
  <si>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</si>
  <si>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</si>
  <si>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</si>
  <si>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</si>
  <si>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</si>
  <si>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</si>
  <si>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</si>
  <si>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</si>
  <si>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</si>
  <si>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</si>
  <si>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</si>
  <si>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</si>
  <si>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</si>
  <si>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</si>
  <si>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</si>
  <si>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</si>
  <si>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</si>
  <si>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</si>
  <si>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</si>
  <si>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</si>
  <si>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</si>
  <si>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</si>
  <si>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</si>
  <si>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</si>
  <si>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</si>
  <si>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</si>
  <si>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</si>
  <si>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</si>
  <si>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</si>
  <si>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</si>
  <si>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</si>
  <si>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</si>
  <si>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</si>
  <si>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</si>
  <si>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</si>
  <si>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</si>
  <si>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</si>
  <si>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</si>
  <si>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</si>
  <si>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</si>
  <si>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</si>
  <si>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</si>
  <si>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</si>
  <si>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</si>
  <si>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</si>
  <si>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</si>
  <si>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</si>
  <si>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</si>
  <si>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</si>
  <si>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</si>
  <si>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</si>
  <si>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</si>
  <si>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</si>
  <si>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</si>
  <si>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</si>
  <si>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</si>
  <si>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</si>
  <si>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</si>
  <si>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</si>
  <si>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</si>
  <si>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</si>
  <si>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</si>
  <si>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</si>
  <si>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</si>
  <si>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</si>
  <si>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</si>
  <si>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</si>
  <si>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</si>
  <si>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</si>
  <si>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</si>
  <si>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</si>
  <si>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</si>
  <si>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</si>
  <si>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</si>
  <si>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</si>
  <si>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</si>
  <si>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</si>
  <si>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</si>
  <si>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</si>
  <si>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</si>
  <si>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</si>
  <si>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</si>
  <si>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</si>
  <si>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</si>
  <si>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</si>
  <si>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</si>
  <si>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</si>
  <si>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</si>
  <si>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</si>
  <si>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</si>
  <si>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</si>
  <si>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</si>
  <si>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</si>
  <si>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</si>
  <si>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</si>
  <si>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</si>
  <si>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</si>
  <si>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</si>
  <si>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</si>
  <si>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</si>
  <si>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</si>
  <si>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</si>
  <si>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</si>
  <si>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</si>
  <si>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</si>
  <si>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</si>
  <si>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</si>
  <si>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</si>
  <si>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</si>
  <si>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</si>
  <si>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</si>
  <si>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</si>
  <si>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</si>
  <si>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</si>
  <si>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</si>
  <si>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</si>
  <si>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</si>
  <si>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</si>
  <si>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</si>
  <si>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</si>
  <si>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</si>
  <si>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</si>
  <si>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</si>
  <si>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</si>
  <si>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</si>
  <si>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</si>
  <si>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</si>
  <si>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</si>
  <si>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</si>
  <si>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</si>
  <si>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</si>
  <si>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</si>
  <si>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</si>
  <si>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</si>
  <si>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</si>
  <si>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</si>
  <si>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</si>
  <si>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</si>
  <si>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</si>
  <si>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</si>
  <si>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</si>
  <si>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</si>
  <si>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</si>
  <si>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</si>
  <si>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</si>
  <si>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</si>
  <si>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</si>
  <si>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</si>
  <si>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</si>
  <si>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</si>
  <si>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</si>
  <si>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</si>
  <si>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</si>
  <si>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</si>
  <si>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</si>
  <si>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</si>
  <si>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</si>
  <si>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</si>
  <si>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</si>
  <si>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</si>
  <si>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</si>
  <si>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</si>
  <si>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</si>
  <si>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</si>
  <si>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</si>
  <si>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</si>
  <si>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</si>
  <si>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</si>
  <si>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</si>
  <si>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</si>
  <si>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</si>
  <si>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</si>
  <si>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</si>
  <si>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</si>
  <si>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</si>
  <si>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</si>
  <si>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</si>
  <si>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</si>
  <si>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</si>
  <si>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</si>
  <si>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</si>
  <si>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</si>
  <si>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</si>
  <si>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</si>
  <si>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</si>
  <si>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</si>
  <si>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</si>
  <si>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</si>
  <si>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</si>
  <si>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</si>
  <si>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</si>
  <si>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</si>
  <si>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</si>
  <si>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</si>
  <si>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</si>
  <si>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</si>
  <si>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</si>
  <si>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</si>
  <si>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</si>
  <si>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</si>
  <si>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</si>
  <si>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</si>
  <si>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</si>
  <si>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</si>
  <si>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</si>
  <si>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</si>
  <si>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</si>
  <si>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</si>
  <si>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</si>
  <si>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</si>
  <si>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</si>
  <si>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</si>
  <si>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</si>
  <si>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</si>
  <si>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</si>
  <si>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</si>
  <si>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</si>
  <si>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</si>
  <si>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</si>
  <si>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</si>
  <si>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</si>
  <si>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</si>
  <si>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</si>
  <si>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</si>
  <si>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</si>
  <si>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</si>
  <si>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</si>
  <si>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</si>
  <si>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</si>
  <si>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</si>
  <si>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</si>
  <si>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</si>
  <si>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</si>
  <si>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</si>
  <si>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</si>
  <si>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</si>
  <si>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</si>
  <si>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</si>
  <si>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</si>
  <si>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</si>
  <si>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</si>
  <si>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</si>
  <si>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</si>
  <si>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</si>
  <si>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</si>
  <si>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</si>
  <si>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</si>
  <si>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</si>
  <si>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</si>
  <si>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</si>
  <si>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</si>
  <si>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</si>
  <si>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</si>
  <si>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</si>
  <si>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</si>
  <si>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</si>
  <si>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</si>
  <si>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</si>
  <si>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</si>
  <si>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</si>
  <si>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</si>
  <si>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</si>
  <si>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</si>
  <si>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</si>
  <si>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</si>
  <si>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</si>
  <si>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</si>
  <si>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</si>
  <si>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</si>
  <si>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</si>
  <si>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</si>
  <si>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</si>
  <si>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</si>
  <si>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</si>
  <si>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</si>
  <si>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</si>
  <si>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</si>
  <si>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</si>
  <si>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</si>
  <si>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</si>
  <si>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</si>
  <si>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</si>
  <si>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</si>
  <si>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</si>
  <si>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</si>
  <si>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</si>
  <si>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</si>
  <si>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</si>
  <si>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</si>
  <si>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</si>
  <si>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</si>
  <si>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</si>
  <si>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</si>
  <si>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</si>
  <si>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</si>
  <si>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</si>
  <si>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</si>
  <si>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</si>
  <si>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</si>
  <si>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</si>
  <si>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</si>
  <si>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</si>
  <si>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</si>
  <si>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</si>
  <si>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</si>
  <si>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</si>
  <si>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</si>
  <si>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</si>
  <si>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</si>
  <si>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</si>
  <si>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</si>
  <si>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</si>
  <si>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</si>
  <si>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</si>
  <si>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</si>
  <si>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</si>
  <si>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</si>
  <si>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</si>
  <si>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</si>
  <si>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</si>
  <si>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</si>
  <si>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</si>
  <si>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</si>
  <si>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</si>
  <si>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</si>
  <si>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</si>
  <si>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</si>
  <si>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</si>
  <si>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</si>
  <si>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</si>
  <si>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</si>
  <si>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</si>
  <si>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</si>
  <si>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</si>
  <si>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</si>
  <si>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</si>
  <si>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</si>
  <si>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</si>
  <si>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</si>
  <si>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</si>
  <si>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</si>
  <si>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</si>
  <si>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</si>
  <si>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</si>
  <si>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</si>
  <si>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</si>
  <si>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</si>
  <si>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</si>
  <si>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</si>
  <si>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</si>
  <si>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</si>
  <si>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</si>
  <si>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</si>
  <si>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</si>
  <si>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</si>
  <si>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</si>
  <si>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</si>
  <si>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</si>
  <si>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</si>
  <si>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</si>
  <si>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</si>
  <si>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</si>
  <si>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</si>
  <si>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</si>
  <si>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</si>
  <si>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</si>
  <si>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</si>
  <si>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</si>
  <si>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</si>
  <si>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</si>
  <si>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</si>
  <si>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</si>
  <si>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</si>
  <si>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</si>
  <si>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</si>
  <si>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</si>
  <si>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</si>
  <si>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</si>
  <si>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</si>
  <si>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</si>
  <si>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</si>
  <si>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</si>
  <si>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</si>
  <si>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</si>
  <si>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</si>
  <si>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</si>
  <si>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</si>
  <si>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</si>
  <si>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</si>
  <si>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</si>
  <si>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</si>
  <si>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</si>
  <si>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</si>
  <si>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</si>
  <si>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</si>
  <si>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</si>
  <si>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</si>
  <si>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</si>
  <si>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</si>
  <si>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</si>
  <si>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</si>
  <si>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</si>
  <si>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</si>
  <si>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</si>
  <si>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</si>
  <si>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</si>
  <si>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</si>
  <si>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</si>
  <si>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</si>
  <si>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</si>
  <si>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</si>
  <si>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</si>
  <si>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</si>
  <si>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</si>
  <si>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</si>
  <si>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</si>
  <si>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</si>
  <si>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</si>
  <si>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</si>
  <si>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</si>
  <si>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</si>
  <si>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</si>
  <si>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</si>
  <si>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</si>
  <si>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</si>
  <si>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</si>
  <si>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</si>
  <si>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</si>
  <si>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</si>
  <si>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</si>
  <si>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</si>
  <si>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</si>
  <si>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</si>
  <si>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</si>
  <si>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</si>
  <si>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</si>
  <si>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</si>
  <si>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</si>
  <si>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</si>
  <si>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</si>
  <si>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</si>
  <si>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</si>
  <si>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</si>
  <si>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</si>
  <si>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</si>
  <si>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</si>
  <si>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</si>
  <si>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</si>
  <si>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</si>
  <si>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</si>
  <si>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</si>
  <si>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</si>
  <si>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</si>
  <si>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</si>
  <si>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</si>
  <si>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</si>
  <si>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</si>
  <si>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</si>
  <si>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</si>
  <si>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</si>
  <si>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</si>
  <si>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</si>
  <si>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</si>
  <si>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</si>
  <si>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</si>
  <si>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</si>
  <si>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</si>
  <si>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</si>
  <si>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</si>
  <si>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</si>
  <si>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</si>
  <si>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</si>
  <si>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</si>
  <si>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</si>
  <si>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</si>
  <si>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</si>
  <si>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</si>
  <si>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</si>
  <si>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</si>
  <si>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</si>
  <si>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</si>
  <si>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</si>
  <si>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</si>
  <si>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</si>
  <si>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</si>
  <si>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</si>
  <si>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</si>
  <si>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</si>
  <si>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</si>
  <si>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</si>
  <si>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</si>
  <si>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</si>
  <si>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</si>
  <si>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</si>
  <si>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</si>
  <si>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</si>
  <si>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</si>
  <si>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</si>
  <si>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</si>
  <si>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</si>
  <si>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</si>
  <si>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</si>
  <si>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</si>
  <si>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</si>
  <si>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</si>
  <si>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</si>
  <si>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</si>
  <si>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</si>
  <si>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</si>
  <si>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</si>
  <si>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</si>
  <si>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</si>
  <si>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</si>
  <si>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</si>
  <si>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</si>
  <si>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</si>
  <si>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</si>
  <si>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</si>
  <si>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</si>
  <si>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</si>
  <si>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</si>
  <si>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</si>
  <si>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</si>
  <si>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</si>
  <si>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</si>
  <si>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</si>
  <si>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</si>
  <si>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</si>
  <si>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</si>
  <si>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</si>
  <si>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</si>
  <si>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</si>
  <si>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</si>
  <si>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</si>
  <si>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</si>
  <si>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</si>
  <si>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</si>
  <si>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</si>
  <si>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</si>
  <si>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</si>
  <si>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</si>
  <si>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</si>
  <si>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</si>
  <si>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</si>
  <si>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</si>
  <si>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</si>
  <si>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</si>
  <si>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</si>
  <si>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</si>
  <si>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</si>
  <si>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</si>
  <si>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</si>
  <si>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</si>
  <si>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</si>
  <si>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</si>
  <si>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</si>
  <si>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</si>
  <si>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</si>
  <si>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</si>
  <si>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</si>
  <si>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</si>
  <si>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</si>
  <si>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</si>
  <si>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</si>
  <si>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</si>
  <si>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</si>
  <si>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</si>
  <si>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</si>
  <si>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</si>
  <si>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</si>
  <si>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</si>
  <si>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</si>
  <si>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</si>
  <si>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</si>
  <si>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</si>
  <si>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</si>
  <si>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</si>
  <si>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</si>
  <si>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</si>
  <si>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</si>
  <si>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</si>
  <si>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</si>
  <si>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</si>
  <si>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</si>
  <si>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</si>
  <si>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</si>
  <si>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</si>
  <si>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</si>
  <si>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</si>
  <si>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</si>
  <si>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</si>
  <si>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</si>
  <si>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</si>
  <si>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</si>
  <si>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</si>
  <si>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</si>
  <si>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</si>
  <si>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</si>
  <si>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</si>
  <si>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</si>
  <si>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</si>
  <si>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</si>
  <si>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</si>
  <si>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</si>
  <si>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</si>
  <si>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</si>
  <si>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</si>
  <si>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</si>
  <si>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</si>
  <si>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</si>
  <si>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</si>
  <si>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</si>
  <si>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</si>
  <si>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</si>
  <si>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</si>
  <si>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</si>
  <si>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</si>
  <si>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</si>
  <si>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</si>
  <si>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</si>
  <si>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</si>
  <si>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</si>
  <si>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</si>
  <si>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</si>
  <si>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</si>
  <si>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</si>
  <si>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</si>
  <si>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</si>
  <si>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</si>
  <si>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</si>
  <si>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</si>
  <si>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</si>
  <si>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</si>
  <si>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</si>
  <si>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</si>
  <si>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</si>
  <si>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</si>
  <si>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</si>
  <si>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</si>
  <si>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</si>
  <si>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</si>
  <si>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</si>
  <si>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</si>
  <si>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</si>
  <si>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</si>
  <si>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</si>
  <si>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</si>
  <si>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</si>
  <si>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</si>
  <si>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</si>
  <si>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</si>
  <si>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</si>
  <si>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</si>
  <si>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</si>
  <si>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</si>
  <si>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</si>
  <si>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</si>
  <si>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</si>
  <si>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</si>
  <si>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</si>
  <si>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</si>
  <si>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</si>
  <si>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</si>
  <si>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</si>
  <si>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</si>
  <si>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</si>
  <si>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</si>
  <si>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</si>
  <si>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</si>
  <si>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</si>
  <si>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</si>
  <si>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</si>
  <si>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</si>
  <si>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</si>
  <si>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</si>
  <si>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</si>
  <si>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</si>
  <si>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</si>
  <si>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</si>
  <si>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</si>
  <si>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</si>
  <si>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</si>
  <si>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</si>
  <si>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</si>
  <si>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</si>
  <si>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</si>
  <si>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</si>
  <si>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</si>
  <si>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</si>
  <si>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</si>
  <si>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</si>
  <si>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</si>
  <si>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</si>
  <si>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</si>
  <si>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</si>
  <si>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</si>
  <si>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</si>
  <si>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</si>
  <si>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</si>
  <si>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</si>
  <si>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</si>
  <si>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</si>
  <si>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</si>
  <si>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</si>
  <si>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</si>
  <si>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</si>
  <si>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</si>
  <si>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</si>
  <si>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</si>
  <si>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</si>
  <si>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</si>
  <si>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</si>
  <si>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</si>
  <si>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</si>
  <si>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</si>
  <si>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</si>
  <si>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</si>
  <si>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</si>
  <si>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</si>
  <si>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</si>
  <si>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</si>
  <si>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</si>
  <si>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</si>
  <si>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</si>
  <si>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</si>
  <si>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</si>
  <si>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</si>
  <si>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</si>
  <si>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</si>
  <si>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</si>
  <si>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</si>
  <si>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</si>
  <si>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</si>
  <si>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</si>
  <si>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</si>
  <si>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</si>
  <si>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</si>
  <si>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</si>
  <si>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</si>
  <si>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</si>
  <si>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</si>
  <si>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</si>
  <si>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</si>
  <si>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</si>
  <si>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</si>
  <si>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</si>
  <si>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</si>
  <si>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</si>
  <si>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</si>
  <si>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</si>
  <si>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</si>
  <si>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</si>
  <si>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</si>
  <si>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</si>
  <si>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</si>
  <si>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</si>
  <si>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</si>
  <si>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</si>
  <si>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</si>
  <si>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</si>
  <si>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</si>
  <si>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</si>
  <si>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</si>
  <si>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</si>
  <si>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</si>
  <si>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</si>
  <si>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</si>
  <si>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</si>
  <si>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</si>
  <si>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</si>
  <si>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</si>
  <si>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</si>
  <si>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</si>
  <si>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</si>
  <si>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</si>
  <si>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</si>
  <si>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</si>
  <si>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</si>
  <si>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</si>
  <si>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</si>
  <si>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</si>
  <si>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</si>
  <si>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</si>
  <si>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</si>
  <si>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</si>
  <si>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</si>
  <si>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</si>
  <si>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</si>
  <si>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</si>
  <si>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</si>
  <si>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</si>
  <si>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</si>
  <si>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</si>
  <si>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</si>
  <si>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</si>
  <si>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</si>
  <si>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</si>
  <si>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</si>
  <si>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</si>
  <si>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</si>
  <si>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</si>
  <si>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</si>
  <si>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</si>
  <si>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</si>
  <si>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</si>
  <si>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</si>
  <si>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</si>
  <si>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</si>
  <si>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</si>
  <si>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</si>
  <si>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</si>
  <si>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</si>
  <si>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</si>
  <si>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</si>
  <si>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</si>
  <si>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</si>
  <si>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</si>
  <si>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</si>
  <si>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</si>
  <si>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</si>
  <si>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</si>
  <si>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</si>
  <si>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</si>
  <si>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</si>
  <si>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</si>
  <si>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</si>
  <si>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</si>
  <si>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</si>
  <si>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</si>
  <si>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</si>
  <si>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</si>
  <si>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</si>
  <si>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</si>
  <si>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</si>
  <si>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</si>
  <si>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</si>
  <si>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</si>
  <si>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</si>
  <si>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</si>
  <si>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</si>
  <si>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</si>
  <si>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</si>
  <si>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</si>
  <si>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</si>
  <si>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</si>
  <si>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</si>
  <si>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</si>
  <si>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</si>
  <si>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</si>
  <si>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</si>
  <si>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</si>
  <si>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</si>
  <si>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</si>
  <si>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</si>
  <si>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</si>
  <si>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</si>
  <si>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</si>
  <si>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</si>
  <si>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</si>
  <si>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</si>
  <si>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</si>
  <si>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</si>
  <si>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</si>
  <si>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</si>
  <si>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</si>
  <si>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</si>
  <si>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</si>
  <si>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</si>
  <si>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</si>
  <si>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</si>
  <si>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</si>
  <si>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</si>
  <si>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</si>
  <si>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</si>
  <si>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</si>
  <si>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</si>
  <si>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</si>
  <si>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</si>
  <si>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</si>
  <si>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</si>
  <si>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</si>
  <si>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</si>
  <si>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</si>
  <si>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</si>
  <si>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</si>
  <si>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</si>
  <si>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</si>
  <si>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</si>
  <si>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</si>
  <si>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</si>
  <si>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</si>
  <si>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</si>
  <si>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</si>
  <si>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</si>
  <si>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</si>
  <si>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</si>
  <si>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</si>
  <si>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</si>
  <si>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</si>
  <si>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</si>
  <si>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</si>
  <si>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</si>
  <si>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</si>
  <si>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</si>
  <si>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</si>
  <si>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</si>
  <si>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</si>
  <si>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</si>
  <si>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</si>
  <si>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</si>
  <si>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</si>
  <si>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</si>
  <si>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</si>
  <si>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</si>
  <si>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</si>
  <si>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</si>
  <si>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</si>
  <si>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</si>
  <si>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</si>
  <si>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</si>
  <si>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</si>
  <si>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</si>
  <si>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</si>
  <si>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</si>
  <si>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</si>
  <si>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</si>
  <si>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</si>
  <si>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</si>
  <si>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</si>
  <si>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</si>
  <si>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</si>
  <si>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</si>
  <si>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</si>
  <si>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</si>
  <si>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</si>
  <si>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</si>
  <si>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</si>
  <si>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</si>
  <si>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</si>
  <si>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</si>
  <si>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</si>
  <si>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</si>
  <si>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</si>
  <si>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</si>
  <si>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</si>
  <si>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</si>
  <si>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</si>
  <si>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</si>
  <si>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</si>
  <si>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</si>
  <si>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</si>
  <si>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</si>
  <si>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</si>
  <si>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</si>
  <si>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</si>
  <si>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</si>
  <si>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</si>
  <si>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</si>
  <si>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</si>
  <si>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</si>
  <si>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</si>
  <si>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</si>
  <si>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</si>
  <si>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</si>
  <si>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</si>
  <si>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</si>
  <si>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</si>
  <si>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</si>
  <si>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</si>
  <si>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</si>
  <si>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</si>
  <si>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</si>
  <si>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</si>
  <si>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</si>
  <si>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</si>
  <si>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</si>
  <si>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</si>
  <si>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</si>
  <si>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</si>
  <si>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</si>
  <si>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</si>
  <si>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</si>
  <si>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</si>
  <si>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</si>
  <si>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</si>
  <si>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</si>
  <si>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</si>
  <si>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</si>
  <si>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</si>
  <si>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</si>
  <si>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</si>
  <si>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</si>
  <si>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</si>
  <si>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</si>
  <si>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</si>
  <si>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</si>
  <si>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</si>
  <si>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</si>
  <si>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</si>
  <si>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</si>
  <si>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</si>
  <si>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</si>
  <si>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</si>
  <si>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</si>
  <si>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</si>
  <si>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</si>
  <si>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</si>
  <si>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</si>
  <si>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</si>
  <si>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</si>
  <si>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</si>
  <si>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</si>
  <si>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</si>
  <si>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</si>
  <si>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</si>
  <si>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</si>
  <si>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</si>
  <si>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</si>
  <si>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</si>
  <si>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</si>
  <si>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</si>
  <si>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</si>
  <si>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</si>
  <si>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</si>
  <si>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</si>
  <si>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</si>
  <si>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</si>
  <si>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</si>
  <si>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</si>
  <si>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</si>
  <si>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</si>
  <si>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</si>
  <si>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</si>
  <si>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</si>
  <si>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</si>
  <si>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</si>
  <si>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</si>
  <si>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</si>
  <si>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</si>
  <si>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</si>
  <si>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</si>
  <si>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</si>
  <si>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</si>
  <si>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</si>
  <si>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</si>
  <si>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</si>
  <si>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</si>
  <si>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</si>
  <si>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</si>
  <si>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</si>
  <si>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</si>
  <si>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</si>
  <si>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</si>
  <si>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</si>
  <si>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</si>
  <si>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</si>
  <si>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</si>
  <si>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</si>
  <si>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</si>
  <si>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</si>
  <si>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</si>
  <si>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</si>
  <si>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</si>
  <si>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</si>
  <si>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</si>
  <si>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</si>
  <si>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</si>
  <si>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</si>
  <si>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</si>
  <si>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</si>
  <si>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</si>
  <si>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</si>
  <si>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</si>
  <si>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</si>
  <si>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</si>
  <si>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</si>
  <si>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</si>
  <si>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</si>
  <si>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</si>
  <si>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</si>
  <si>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</si>
  <si>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</si>
  <si>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</si>
  <si>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</si>
  <si>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</si>
  <si>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</si>
  <si>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</si>
  <si>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</si>
  <si>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</si>
  <si>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</si>
  <si>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</si>
  <si>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</si>
  <si>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</si>
  <si>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</si>
  <si>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</si>
  <si>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</si>
  <si>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</si>
  <si>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</si>
  <si>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</si>
  <si>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</si>
  <si>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</si>
  <si>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</si>
  <si>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</si>
  <si>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</si>
  <si>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</si>
  <si>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</si>
  <si>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</si>
  <si>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</si>
  <si>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</si>
  <si>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</si>
  <si>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</si>
  <si>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</si>
  <si>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</si>
  <si>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</si>
  <si>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</si>
  <si>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</si>
  <si>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</si>
  <si>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</si>
  <si>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</si>
  <si>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</si>
  <si>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</si>
  <si>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</si>
  <si>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</si>
  <si>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</si>
  <si>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</si>
  <si>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</si>
  <si>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</si>
  <si>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</si>
  <si>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</si>
  <si>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</si>
  <si>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</si>
  <si>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</si>
  <si>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</si>
  <si>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</si>
  <si>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</si>
  <si>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</si>
  <si>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</si>
  <si>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</si>
  <si>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</si>
  <si>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</si>
  <si>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</si>
  <si>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</si>
  <si>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</si>
  <si>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</si>
  <si>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</si>
  <si>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</si>
  <si>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</si>
  <si>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</si>
  <si>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</si>
  <si>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</si>
  <si>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</si>
  <si>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</si>
  <si>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</si>
  <si>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</si>
  <si>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</si>
  <si>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</si>
  <si>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</si>
  <si>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</si>
  <si>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</si>
  <si>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</si>
  <si>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</si>
  <si>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</si>
  <si>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</si>
  <si>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</si>
  <si>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</si>
  <si>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</si>
  <si>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</si>
  <si>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</si>
  <si>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</si>
  <si>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</si>
  <si>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</si>
  <si>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</si>
  <si>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</si>
  <si>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</si>
  <si>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</si>
  <si>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</si>
  <si>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</si>
  <si>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</si>
  <si>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</si>
  <si>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</si>
  <si>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</si>
  <si>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</si>
  <si>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</si>
  <si>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</si>
  <si>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</si>
  <si>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</si>
  <si>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</si>
  <si>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</si>
  <si>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</si>
  <si>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</si>
  <si>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</si>
  <si>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</si>
  <si>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</si>
  <si>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</si>
  <si>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</si>
  <si>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</si>
  <si>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</si>
  <si>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</si>
  <si>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</si>
  <si>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</si>
  <si>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</si>
  <si>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</si>
  <si>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</si>
  <si>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</si>
  <si>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</si>
  <si>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</si>
  <si>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</si>
  <si>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</si>
  <si>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</si>
  <si>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</si>
  <si>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</si>
  <si>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</si>
  <si>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</si>
  <si>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</si>
  <si>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</si>
  <si>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</si>
  <si>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</si>
  <si>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</si>
  <si>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</si>
  <si>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</si>
  <si>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</si>
  <si>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</si>
  <si>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</si>
  <si>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</si>
  <si>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</si>
  <si>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</si>
  <si>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</si>
  <si>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</si>
  <si>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</si>
  <si>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</si>
  <si>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</si>
  <si>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</si>
  <si>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</si>
  <si>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</si>
  <si>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</si>
  <si>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</si>
  <si>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</si>
  <si>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</si>
  <si>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</si>
  <si>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</si>
  <si>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</si>
  <si>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</si>
  <si>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</si>
  <si>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</si>
  <si>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</si>
  <si>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</si>
  <si>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</si>
  <si>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</si>
  <si>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</si>
  <si>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</si>
  <si>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</si>
  <si>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</si>
  <si>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</si>
  <si>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</si>
  <si>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</si>
  <si>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</si>
  <si>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</si>
  <si>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</si>
  <si>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</si>
  <si>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</si>
  <si>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</si>
  <si>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</si>
  <si>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</si>
  <si>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</si>
  <si>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</si>
  <si>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</si>
  <si>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</si>
  <si>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</si>
  <si>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</si>
  <si>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</si>
  <si>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</si>
  <si>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</si>
  <si>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</si>
  <si>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</si>
  <si>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</si>
  <si>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</si>
  <si>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</si>
  <si>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</si>
  <si>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</si>
  <si>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</si>
  <si>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</si>
  <si>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</si>
  <si>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</si>
  <si>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</si>
  <si>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</si>
  <si>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</si>
  <si>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</si>
  <si>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</si>
  <si>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</si>
  <si>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</si>
  <si>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</si>
  <si>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</si>
  <si>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</si>
  <si>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</si>
  <si>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</si>
  <si>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</si>
  <si>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</si>
  <si>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</si>
  <si>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</si>
  <si>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</si>
  <si>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</si>
  <si>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</si>
  <si>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</si>
  <si>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</si>
  <si>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</si>
  <si>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</si>
  <si>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</si>
  <si>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</si>
  <si>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</si>
  <si>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</si>
  <si>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</si>
  <si>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</si>
  <si>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</si>
  <si>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</si>
  <si>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</si>
  <si>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</si>
  <si>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</si>
  <si>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</si>
  <si>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</si>
  <si>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</si>
  <si>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</si>
  <si>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</si>
  <si>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</si>
  <si>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</si>
  <si>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</si>
  <si>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</si>
  <si>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</si>
  <si>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</si>
  <si>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</si>
  <si>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</si>
  <si>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</si>
  <si>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</si>
  <si>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</si>
  <si>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</si>
  <si>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</si>
  <si>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</si>
  <si>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</si>
  <si>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</si>
  <si>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</si>
  <si>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</si>
  <si>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</si>
  <si>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</si>
  <si>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</si>
  <si>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</si>
  <si>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</si>
  <si>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</si>
  <si>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</si>
  <si>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</si>
  <si>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</si>
  <si>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</si>
  <si>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</si>
  <si>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</si>
  <si>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</si>
  <si>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</si>
  <si>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</si>
  <si>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</si>
  <si>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</si>
  <si>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</si>
  <si>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</si>
  <si>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</si>
  <si>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</si>
  <si>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</si>
  <si>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</si>
  <si>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</si>
  <si>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</si>
  <si>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</si>
  <si>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</si>
  <si>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</si>
  <si>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</si>
  <si>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</si>
  <si>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</si>
  <si>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</si>
  <si>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</si>
  <si>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</si>
  <si>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</si>
  <si>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</si>
  <si>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</si>
  <si>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</si>
  <si>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</si>
  <si>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</si>
  <si>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</si>
  <si>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</si>
  <si>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</si>
  <si>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</si>
  <si>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</si>
  <si>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</si>
  <si>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</si>
  <si>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</si>
  <si>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</si>
  <si>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</si>
  <si>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</si>
  <si>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</si>
  <si>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</si>
  <si>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</si>
  <si>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</si>
  <si>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</si>
  <si>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</si>
  <si>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</si>
  <si>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</si>
  <si>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</si>
  <si>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</si>
  <si>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</si>
  <si>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</si>
  <si>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</si>
  <si>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</si>
  <si>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</si>
  <si>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</si>
  <si>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</si>
  <si>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</si>
  <si>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</si>
  <si>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</si>
  <si>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</si>
  <si>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</si>
  <si>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</si>
  <si>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</si>
  <si>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</si>
  <si>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</si>
  <si>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</si>
  <si>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</si>
  <si>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</si>
  <si>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</si>
  <si>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</si>
  <si>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</si>
  <si>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</si>
  <si>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</si>
  <si>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</si>
  <si>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</si>
  <si>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</si>
  <si>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</si>
  <si>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</si>
  <si>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</si>
  <si>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</si>
  <si>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</si>
  <si>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</si>
  <si>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</si>
  <si>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</si>
  <si>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</si>
  <si>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</si>
  <si>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</si>
  <si>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</si>
  <si>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</si>
  <si>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</si>
  <si>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</si>
  <si>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</si>
  <si>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</si>
  <si>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</si>
  <si>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</si>
  <si>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</si>
  <si>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</si>
  <si>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</si>
  <si>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</si>
  <si>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</si>
  <si>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</si>
  <si>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</si>
  <si>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</si>
  <si>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</si>
  <si>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</si>
  <si>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</si>
  <si>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</si>
  <si>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</si>
  <si>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</si>
  <si>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</si>
  <si>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</si>
  <si>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</si>
  <si>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</si>
  <si>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</si>
  <si>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</si>
  <si>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</si>
  <si>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</si>
  <si>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</si>
  <si>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</si>
  <si>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</si>
  <si>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</si>
  <si>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</si>
  <si>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</si>
  <si>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</si>
  <si>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</si>
  <si>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</si>
  <si>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</si>
  <si>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</si>
  <si>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</si>
  <si>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</si>
  <si>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</si>
  <si>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</si>
  <si>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</si>
  <si>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</si>
  <si>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</si>
  <si>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</si>
  <si>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</si>
  <si>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</si>
  <si>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</si>
  <si>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</si>
  <si>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</si>
  <si>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</si>
  <si>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</si>
  <si>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</si>
  <si>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</si>
  <si>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</si>
  <si>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</si>
  <si>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</si>
  <si>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</si>
  <si>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</si>
  <si>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</si>
  <si>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</si>
  <si>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</si>
  <si>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</si>
  <si>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</si>
  <si>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</si>
  <si>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</si>
  <si>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</si>
  <si>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</si>
  <si>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</si>
  <si>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</si>
  <si>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</si>
  <si>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</si>
  <si>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</si>
  <si>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</si>
  <si>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</si>
  <si>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</si>
  <si>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</si>
  <si>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</si>
  <si>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</si>
  <si>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</si>
  <si>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</si>
  <si>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</si>
  <si>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</si>
  <si>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</si>
  <si>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</si>
  <si>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</si>
  <si>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</si>
  <si>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</si>
  <si>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</si>
  <si>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</si>
  <si>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</si>
  <si>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</si>
  <si>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</si>
  <si>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</si>
  <si>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</si>
  <si>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</si>
  <si>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</si>
  <si>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</si>
  <si>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</si>
  <si>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</si>
  <si>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</si>
  <si>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</si>
  <si>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</si>
  <si>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</si>
  <si>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</si>
  <si>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</si>
  <si>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</si>
  <si>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</si>
  <si>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</si>
  <si>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</si>
  <si>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</si>
  <si>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</si>
  <si>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</si>
  <si>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</si>
  <si>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</si>
  <si>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</si>
  <si>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</si>
  <si>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</si>
  <si>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</si>
  <si>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</si>
  <si>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</si>
  <si>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</si>
  <si>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пилорама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</si>
  <si>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</si>
  <si>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</si>
  <si>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</si>
  <si>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</si>
  <si>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</si>
  <si>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</si>
  <si>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</si>
  <si>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</si>
  <si>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</si>
  <si>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</si>
  <si>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</si>
  <si>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</si>
  <si>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</si>
  <si>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</si>
  <si>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</si>
  <si>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</si>
  <si>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</si>
  <si>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</si>
  <si>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</si>
  <si>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</si>
  <si>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</si>
  <si>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</si>
  <si>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</si>
  <si>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</si>
  <si>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</si>
  <si>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</si>
  <si>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</si>
  <si>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</si>
  <si>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</si>
  <si>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</si>
  <si>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</si>
  <si>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</si>
  <si>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</si>
  <si>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</si>
  <si>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</si>
  <si>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</si>
  <si>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</si>
  <si>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</si>
  <si>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</si>
  <si>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</si>
  <si>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</si>
  <si>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</si>
  <si>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</si>
  <si>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</si>
  <si>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</si>
  <si>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</si>
  <si>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</si>
  <si>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</si>
  <si>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</si>
  <si>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</si>
  <si>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</si>
  <si>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</si>
  <si>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</si>
  <si>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</si>
  <si>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</si>
  <si>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</si>
  <si>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</si>
  <si>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</si>
  <si>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</si>
  <si>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</si>
  <si>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</si>
  <si>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</si>
  <si>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</si>
  <si>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</si>
  <si>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</si>
  <si>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</si>
  <si>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</si>
  <si>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</si>
  <si>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</si>
  <si>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</si>
  <si>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</si>
  <si>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</si>
  <si>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</si>
  <si>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</si>
  <si>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</si>
  <si>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</si>
  <si>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</si>
  <si>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</si>
  <si>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</si>
  <si>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</si>
  <si>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</si>
  <si>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</si>
  <si>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</si>
  <si>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</si>
  <si>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</si>
  <si>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</si>
  <si>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</si>
  <si>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</si>
  <si>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</si>
  <si>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</si>
  <si>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</si>
  <si>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</si>
  <si>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</si>
  <si>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</si>
  <si>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</si>
  <si>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</si>
  <si>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</si>
  <si>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</si>
  <si>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</si>
  <si>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</si>
  <si>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</si>
  <si>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</si>
  <si>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</si>
  <si>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</si>
  <si>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</si>
  <si>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</si>
  <si>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</si>
  <si>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</si>
  <si>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</si>
  <si>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</si>
  <si>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</si>
  <si>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</si>
  <si>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</si>
  <si>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</si>
  <si>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</si>
  <si>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</si>
  <si>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</si>
  <si>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</si>
  <si>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</si>
  <si>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</si>
  <si>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</si>
  <si>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</si>
  <si>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</si>
  <si>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</si>
  <si>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</si>
  <si>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</si>
  <si>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</si>
  <si>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</si>
  <si>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</si>
  <si>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</si>
  <si>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</si>
  <si>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</si>
  <si>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</si>
  <si>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</si>
  <si>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</si>
  <si>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</si>
  <si>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</si>
  <si>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</si>
  <si>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</si>
  <si>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</si>
  <si>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</si>
  <si>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</si>
  <si>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</si>
  <si>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</si>
  <si>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</si>
  <si>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</si>
  <si>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</si>
  <si>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</si>
  <si>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</si>
  <si>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</si>
  <si>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</si>
  <si>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</si>
  <si>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</si>
  <si>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</si>
  <si>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</si>
  <si>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</si>
  <si>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</si>
  <si>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</si>
  <si>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</si>
  <si>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</si>
  <si>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</si>
  <si>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</si>
  <si>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</si>
  <si>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</si>
  <si>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</si>
  <si>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</si>
  <si>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</si>
  <si>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</si>
  <si>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</si>
  <si>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</si>
  <si>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</si>
  <si>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</si>
  <si>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</si>
  <si>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</si>
  <si>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</si>
  <si>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</si>
  <si>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</si>
  <si>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</si>
  <si>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</si>
  <si>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</si>
  <si>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</si>
  <si>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</si>
  <si>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</si>
  <si>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</si>
  <si>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</si>
  <si>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</si>
  <si>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</si>
  <si>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</si>
  <si>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</si>
  <si>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</si>
  <si>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</si>
  <si>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</si>
  <si>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</si>
  <si>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</si>
  <si>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</si>
  <si>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</si>
  <si>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</si>
  <si>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</si>
  <si>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</si>
  <si>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</si>
  <si>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</si>
  <si>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</si>
  <si>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</si>
  <si>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</si>
  <si>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</si>
  <si>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</si>
  <si>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</si>
  <si>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</si>
  <si>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</si>
  <si>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</si>
  <si>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</si>
  <si>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</si>
  <si>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</si>
  <si>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</si>
  <si>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</si>
  <si>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</si>
  <si>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</si>
  <si>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</si>
  <si>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</si>
  <si>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</si>
  <si>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</si>
  <si>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</si>
  <si>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</si>
  <si>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</si>
  <si>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</si>
  <si>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</si>
  <si>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</si>
  <si>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</si>
  <si>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</si>
  <si>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</si>
  <si>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</si>
  <si>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</si>
  <si>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</si>
  <si>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</si>
  <si>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</si>
  <si>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</si>
  <si>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</si>
  <si>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</si>
  <si>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</si>
  <si>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</si>
  <si>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</si>
  <si>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</si>
  <si>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</si>
  <si>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</si>
  <si>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</si>
  <si>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</si>
  <si>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</si>
  <si>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</si>
  <si>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</si>
  <si>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</si>
  <si>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</si>
  <si>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</si>
  <si>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</si>
  <si>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</si>
  <si>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</si>
  <si>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</si>
  <si>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</si>
  <si>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</si>
  <si>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</si>
  <si>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</si>
  <si>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</si>
  <si>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</si>
  <si>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</si>
  <si>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</si>
  <si>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</si>
  <si>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</si>
  <si>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</si>
  <si>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</si>
  <si>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</si>
  <si>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</si>
  <si>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</si>
  <si>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</si>
  <si>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</si>
  <si>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</si>
  <si>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</si>
  <si>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</si>
  <si>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</si>
  <si>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</si>
  <si>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</si>
  <si>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</si>
  <si>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</si>
  <si>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</si>
  <si>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</si>
  <si>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</si>
  <si>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</si>
  <si>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</si>
  <si>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</si>
  <si>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</si>
  <si>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</si>
  <si>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</si>
  <si>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</si>
  <si>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</si>
  <si>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</si>
  <si>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</si>
  <si>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</si>
  <si>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</si>
  <si>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</si>
  <si>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</si>
  <si>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</si>
  <si>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</si>
  <si>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</si>
  <si>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</si>
  <si>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</si>
  <si>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</si>
  <si>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</si>
  <si>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</si>
  <si>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</si>
  <si>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</si>
  <si>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</si>
  <si>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</si>
  <si>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</si>
  <si>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</si>
  <si>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</si>
  <si>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</si>
  <si>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</si>
  <si>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</si>
  <si>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</si>
  <si>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</si>
  <si>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</si>
  <si>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</si>
  <si>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</si>
  <si>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</si>
  <si>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</si>
  <si>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</si>
  <si>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</si>
  <si>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</si>
  <si>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</si>
  <si>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</si>
  <si>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</si>
  <si>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</si>
  <si>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</si>
  <si>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</si>
  <si>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</si>
  <si>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</si>
  <si>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</si>
  <si>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</si>
  <si>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</si>
  <si>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</si>
  <si>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</si>
  <si>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</si>
  <si>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</si>
  <si>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</si>
  <si>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</si>
  <si>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</si>
  <si>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</si>
  <si>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</si>
  <si>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</si>
  <si>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</si>
  <si>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</si>
  <si>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</si>
  <si>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</si>
  <si>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</si>
  <si>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</si>
  <si>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</si>
  <si>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</si>
  <si>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</si>
  <si>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</si>
  <si>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</si>
  <si>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</si>
  <si>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</si>
  <si>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</si>
  <si>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</si>
  <si>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</si>
  <si>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</si>
  <si>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</si>
  <si>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</si>
  <si>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</si>
  <si>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</si>
  <si>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</si>
  <si>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</si>
  <si>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</si>
  <si>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</si>
  <si>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</si>
  <si>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</si>
  <si>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</si>
  <si>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</si>
  <si>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</si>
  <si>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</si>
  <si>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</si>
  <si>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</si>
  <si>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</si>
  <si>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</si>
  <si>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</si>
  <si>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</si>
  <si>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</si>
  <si>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</si>
  <si>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</si>
  <si>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</si>
  <si>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</si>
  <si>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</si>
  <si>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</si>
  <si>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</si>
  <si>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</si>
  <si>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</si>
  <si>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</si>
  <si>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</si>
  <si>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</si>
  <si>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</si>
  <si>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</si>
  <si>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</si>
  <si>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</si>
  <si>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</si>
  <si>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</si>
  <si>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</si>
  <si>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</si>
  <si>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</si>
  <si>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</si>
  <si>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</si>
  <si>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</si>
  <si>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</si>
  <si>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</si>
  <si>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</si>
  <si>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</si>
  <si>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</si>
  <si>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</si>
  <si>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</si>
  <si>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</si>
  <si>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</si>
  <si>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</si>
  <si>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</si>
  <si>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</si>
  <si>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</si>
  <si>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</si>
  <si>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</si>
  <si>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</si>
  <si>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</si>
  <si>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</si>
  <si>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</si>
  <si>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</si>
  <si>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</si>
  <si>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</si>
  <si>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</si>
  <si>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</si>
  <si>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</si>
  <si>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</si>
  <si>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</si>
  <si>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</si>
  <si>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</si>
  <si>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</si>
  <si>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</si>
  <si>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</si>
  <si>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</si>
  <si>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</si>
  <si>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</si>
  <si>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</si>
  <si>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</si>
  <si>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</si>
  <si>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</si>
  <si>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</si>
  <si>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</si>
  <si>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</si>
  <si>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</si>
  <si>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</si>
  <si>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</si>
  <si>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</si>
  <si>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</si>
  <si>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</si>
  <si>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</si>
  <si>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</si>
  <si>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</si>
  <si>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</si>
  <si>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</si>
  <si>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</si>
  <si>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</si>
  <si>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</si>
  <si>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</si>
  <si>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</si>
  <si>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</si>
  <si>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</si>
  <si>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</si>
  <si>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</si>
  <si>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</si>
  <si>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</si>
  <si>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</si>
  <si>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</si>
  <si>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</si>
  <si>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</si>
  <si>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</si>
  <si>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</si>
  <si>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</si>
  <si>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</si>
  <si>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</si>
  <si>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</si>
  <si>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</si>
  <si>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</si>
  <si>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</si>
  <si>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</si>
  <si>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</si>
  <si>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</si>
  <si>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</si>
  <si>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</si>
  <si>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</si>
  <si>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</si>
  <si>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</si>
  <si>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</si>
  <si>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</si>
  <si>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</si>
  <si>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</si>
  <si>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</si>
  <si>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</si>
  <si>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</si>
  <si>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</si>
  <si>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</si>
  <si>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</si>
  <si>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</si>
  <si>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</si>
  <si>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</si>
  <si>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</si>
  <si>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</si>
  <si>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</si>
  <si>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</si>
  <si>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</si>
  <si>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</si>
  <si>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</si>
  <si>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</si>
  <si>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</si>
  <si>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</si>
  <si>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</si>
  <si>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</si>
  <si>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</si>
  <si>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</si>
  <si>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</si>
  <si>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</si>
  <si>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</si>
  <si>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</si>
  <si>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</si>
  <si>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</si>
  <si>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</si>
  <si>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</si>
  <si>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</si>
  <si>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</si>
  <si>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</si>
  <si>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</si>
  <si>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</si>
  <si>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</si>
  <si>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</si>
  <si>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</si>
  <si>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</si>
  <si>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</si>
  <si>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</si>
  <si>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</si>
  <si>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</si>
  <si>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</si>
  <si>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</si>
  <si>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</si>
  <si>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</si>
  <si>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</si>
  <si>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</si>
  <si>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</si>
  <si>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</si>
  <si>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</si>
  <si>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</si>
  <si>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</si>
  <si>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</si>
  <si>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</si>
  <si>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</si>
  <si>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</si>
  <si>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</si>
  <si>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</si>
  <si>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</si>
  <si>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</si>
  <si>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</si>
  <si>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</si>
  <si>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</si>
  <si>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</si>
  <si>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</si>
  <si>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</si>
  <si>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</si>
  <si>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</si>
  <si>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</si>
  <si>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</si>
  <si>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</si>
  <si>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</si>
  <si>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</si>
  <si>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</si>
  <si>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</si>
  <si>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</si>
  <si>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</si>
  <si>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</si>
  <si>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</si>
  <si>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</si>
  <si>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</si>
  <si>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</si>
  <si>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</si>
  <si>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</si>
  <si>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</si>
  <si>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</si>
  <si>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</si>
  <si>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</si>
  <si>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</si>
  <si>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</si>
  <si>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</si>
  <si>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</si>
  <si>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</si>
  <si>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</si>
  <si>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</si>
  <si>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</si>
  <si>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</si>
  <si>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</si>
  <si>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</si>
  <si>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</si>
  <si>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</si>
  <si>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</si>
  <si>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</si>
  <si>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</si>
  <si>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</si>
  <si>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</si>
  <si>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</si>
  <si>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</si>
  <si>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</si>
  <si>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</si>
  <si>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</si>
  <si>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</si>
  <si>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</si>
  <si>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</si>
  <si>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</si>
  <si>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</si>
  <si>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</si>
  <si>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</si>
  <si>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</si>
  <si>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</si>
  <si>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</si>
  <si>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</si>
  <si>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</si>
  <si>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</si>
  <si>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</si>
  <si>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</si>
  <si>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</si>
  <si>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</si>
  <si>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</si>
  <si>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</si>
  <si>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</si>
  <si>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</si>
  <si>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</si>
  <si>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</si>
  <si>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</si>
  <si>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</si>
  <si>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</si>
  <si>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</si>
  <si>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</si>
  <si>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</si>
  <si>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</si>
  <si>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</si>
  <si>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</si>
  <si>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</si>
  <si>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</si>
  <si>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</si>
  <si>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</si>
  <si>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</si>
  <si>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</si>
  <si>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</si>
  <si>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</si>
  <si>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</si>
  <si>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</si>
  <si>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</si>
  <si>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</si>
  <si>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</si>
  <si>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</si>
  <si>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</si>
  <si>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</si>
  <si>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</si>
  <si>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</si>
  <si>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</si>
  <si>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</si>
  <si>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</si>
  <si>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</si>
  <si>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</si>
  <si>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</si>
  <si>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</si>
  <si>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</si>
  <si>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</si>
  <si>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</si>
  <si>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</si>
  <si>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</si>
  <si>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</si>
  <si>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</si>
  <si>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</si>
  <si>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</si>
  <si>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</si>
  <si>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</si>
  <si>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</si>
  <si>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</si>
  <si>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</si>
  <si>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</si>
  <si>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</si>
  <si>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</si>
  <si>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</si>
  <si>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</si>
  <si>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</si>
  <si>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</si>
  <si>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</si>
  <si>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</si>
  <si>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</si>
  <si>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</si>
  <si>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</si>
  <si>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</si>
  <si>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</si>
  <si>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</si>
  <si>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</si>
  <si>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</si>
  <si>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</si>
  <si>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</si>
  <si>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</si>
  <si>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</si>
  <si>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</si>
  <si>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</si>
  <si>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</si>
  <si>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</si>
  <si>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</si>
  <si>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</si>
  <si>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</si>
  <si>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</si>
  <si>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</si>
  <si>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</si>
  <si>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</si>
  <si>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</si>
  <si>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</si>
  <si>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</si>
  <si>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</si>
  <si>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</si>
  <si>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</si>
  <si>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</si>
  <si>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</si>
  <si>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</si>
  <si>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</si>
  <si>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</si>
  <si>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</si>
  <si>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</si>
  <si>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</si>
  <si>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</si>
  <si>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</si>
  <si>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</si>
  <si>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</si>
  <si>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</si>
  <si>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</si>
  <si>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</si>
  <si>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</si>
  <si>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</si>
  <si>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</si>
  <si>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</si>
  <si>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</si>
  <si>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</si>
  <si>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</si>
  <si>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</si>
  <si>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</si>
  <si>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</si>
  <si>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</si>
  <si>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</si>
  <si>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</si>
  <si>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</si>
  <si>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</si>
  <si>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</si>
  <si>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</si>
  <si>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</si>
  <si>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</si>
  <si>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</si>
  <si>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</si>
  <si>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</si>
  <si>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</si>
  <si>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</si>
  <si>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</si>
  <si>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</si>
  <si>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</si>
  <si>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</si>
  <si>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</si>
  <si>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</si>
  <si>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</si>
  <si>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</si>
  <si>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</si>
  <si>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</si>
  <si>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</si>
  <si>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</si>
  <si>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</si>
  <si>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</si>
  <si>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</si>
  <si>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</si>
  <si>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</si>
  <si>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</si>
  <si>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</si>
  <si>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</si>
  <si>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</si>
  <si>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</si>
  <si>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</si>
  <si>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</si>
  <si>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</si>
  <si>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</si>
  <si>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</si>
  <si>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</si>
  <si>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</si>
  <si>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</si>
  <si>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</si>
  <si>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</si>
  <si>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</si>
  <si>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</si>
  <si>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</si>
  <si>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</si>
  <si>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</si>
  <si>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</si>
  <si>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</si>
  <si>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</si>
  <si>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</si>
  <si>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</si>
  <si>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</si>
  <si>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</si>
  <si>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</si>
  <si>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</si>
  <si>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</si>
  <si>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</si>
  <si>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</si>
  <si>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</si>
  <si>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</si>
  <si>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</si>
  <si>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</si>
  <si>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</si>
  <si>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</si>
  <si>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</si>
  <si>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</si>
  <si>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</si>
  <si>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</si>
  <si>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</si>
  <si>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</si>
  <si>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</si>
  <si>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</si>
  <si>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</si>
  <si>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</si>
  <si>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</si>
  <si>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</si>
  <si>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</si>
  <si>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</si>
  <si>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</si>
  <si>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</si>
  <si>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</si>
  <si>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</si>
  <si>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</si>
  <si>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</si>
  <si>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</si>
  <si>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</si>
  <si>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</si>
  <si>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</si>
  <si>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</si>
  <si>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</si>
  <si>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</si>
  <si>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</si>
  <si>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</si>
  <si>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</si>
  <si>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</si>
  <si>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</si>
  <si>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</si>
  <si>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</si>
  <si>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</si>
  <si>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</si>
  <si>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</si>
  <si>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</si>
  <si>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</si>
  <si>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</si>
  <si>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</si>
  <si>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</si>
  <si>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</si>
  <si>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</si>
  <si>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</si>
  <si>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</si>
  <si>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</si>
  <si>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</si>
  <si>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</si>
  <si>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</si>
  <si>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</si>
  <si>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</si>
  <si>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</si>
  <si>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</si>
  <si>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</si>
  <si>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</si>
  <si>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</si>
  <si>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</si>
  <si>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</si>
  <si>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</si>
  <si>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</si>
  <si>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</si>
  <si>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</si>
  <si>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</si>
  <si>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</si>
  <si>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</si>
  <si>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</si>
  <si>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</si>
  <si>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</si>
  <si>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</si>
  <si>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</si>
  <si>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</si>
  <si>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</si>
  <si>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</si>
  <si>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</si>
  <si>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</si>
  <si>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</si>
  <si>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</si>
  <si>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</si>
  <si>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</si>
  <si>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</si>
  <si>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</si>
  <si>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</si>
  <si>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</si>
  <si>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</si>
  <si>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</si>
  <si>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</si>
  <si>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</si>
  <si>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</si>
  <si>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</si>
  <si>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</si>
  <si>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</si>
  <si>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</si>
  <si>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</si>
  <si>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</si>
  <si>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</si>
  <si>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</si>
  <si>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</si>
  <si>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</si>
  <si>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</si>
  <si>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</si>
  <si>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</si>
  <si>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</si>
  <si>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</si>
  <si>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</si>
  <si>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</si>
  <si>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</si>
  <si>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</si>
  <si>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</si>
  <si>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</si>
  <si>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</si>
  <si>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</si>
  <si>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</si>
  <si>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</si>
  <si>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</si>
  <si>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</si>
  <si>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</si>
  <si>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</si>
  <si>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</si>
  <si>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</si>
  <si>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</si>
  <si>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</si>
  <si>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</si>
  <si>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</si>
  <si>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</si>
  <si>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</si>
  <si>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</si>
  <si>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</si>
  <si>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</si>
  <si>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</si>
  <si>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</si>
  <si>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</si>
  <si>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</si>
  <si>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</si>
  <si>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</si>
  <si>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</si>
  <si>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</si>
  <si>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</si>
  <si>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</si>
  <si>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</si>
  <si>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</si>
  <si>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</si>
  <si>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</si>
  <si>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</si>
  <si>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</si>
  <si>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</si>
  <si>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</si>
  <si>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</si>
  <si>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</si>
  <si>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</si>
  <si>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</si>
  <si>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</si>
  <si>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</si>
  <si>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</si>
  <si>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</si>
  <si>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</si>
  <si>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</si>
  <si>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</si>
  <si>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</si>
  <si>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</si>
  <si>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</si>
  <si>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</si>
  <si>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</si>
  <si>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</si>
  <si>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</si>
  <si>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</si>
  <si>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</si>
  <si>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</si>
  <si>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</si>
  <si>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</si>
  <si>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</si>
  <si>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</si>
  <si>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</si>
  <si>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</si>
  <si>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</si>
  <si>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</si>
  <si>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</si>
  <si>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</si>
  <si>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</si>
  <si>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</si>
  <si>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</si>
  <si>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</si>
  <si>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</si>
  <si>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</si>
  <si>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</si>
  <si>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</si>
  <si>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</si>
  <si>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</si>
  <si>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</si>
  <si>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</si>
  <si>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</si>
  <si>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</si>
  <si>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</si>
  <si>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</si>
  <si>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</si>
  <si>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</si>
  <si>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</si>
  <si>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</si>
  <si>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</si>
  <si>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</si>
  <si>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</si>
  <si>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</si>
  <si>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</si>
  <si>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</si>
  <si>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</si>
  <si>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</si>
  <si>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</si>
  <si>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</si>
  <si>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</si>
  <si>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</si>
  <si>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</si>
  <si>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</si>
  <si>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</si>
  <si>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</si>
  <si>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</si>
  <si>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</si>
  <si>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</si>
  <si>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</si>
  <si>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</si>
  <si>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</si>
  <si>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</si>
  <si>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</si>
  <si>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</si>
  <si>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</si>
  <si>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</si>
  <si>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</si>
  <si>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</si>
  <si>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</si>
  <si>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</si>
  <si>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</si>
  <si>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</si>
  <si>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</si>
  <si>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</si>
  <si>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</si>
  <si>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</si>
  <si>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</si>
  <si>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</si>
  <si>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</si>
  <si>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</si>
  <si>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</si>
  <si>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</si>
  <si>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</si>
  <si>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</si>
  <si>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</si>
  <si>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</si>
  <si>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</si>
  <si>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</si>
  <si>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</si>
  <si>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</si>
  <si>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</si>
  <si>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</si>
  <si>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</si>
  <si>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</si>
  <si>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</si>
  <si>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</si>
  <si>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</si>
  <si>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</si>
  <si>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</si>
  <si>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</si>
  <si>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</si>
  <si>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</si>
  <si>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</si>
  <si>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</si>
  <si>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</si>
  <si>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</si>
  <si>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</si>
  <si>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</si>
  <si>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</si>
  <si>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</si>
  <si>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</si>
  <si>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</si>
  <si>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</si>
  <si>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</si>
  <si>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</si>
  <si>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</si>
  <si>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</si>
  <si>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</si>
  <si>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</si>
  <si>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</si>
  <si>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</si>
  <si>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</si>
  <si>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</si>
  <si>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</si>
  <si>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</si>
  <si>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</si>
  <si>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</si>
  <si>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</si>
  <si>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</si>
  <si>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</si>
  <si>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</si>
  <si>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</si>
  <si>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</si>
  <si>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</si>
  <si>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</si>
  <si>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</si>
  <si>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</si>
  <si>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</si>
  <si>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</si>
  <si>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</si>
  <si>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</si>
  <si>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</si>
  <si>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</si>
  <si>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</si>
  <si>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</si>
  <si>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</si>
  <si>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</si>
  <si>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</si>
  <si>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</si>
  <si>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</si>
  <si>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</si>
  <si>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</si>
  <si>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</si>
  <si>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</si>
  <si>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</si>
  <si>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</si>
  <si>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</si>
  <si>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</si>
  <si>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</si>
  <si>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</si>
  <si>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</si>
  <si>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</si>
  <si>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</si>
  <si>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</si>
  <si>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</si>
  <si>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</si>
  <si>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</si>
  <si>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</si>
  <si>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</si>
  <si>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</si>
  <si>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</si>
  <si>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</si>
  <si>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</si>
  <si>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</si>
  <si>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</si>
  <si>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</si>
  <si>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</si>
  <si>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</si>
  <si>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</si>
  <si>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</si>
  <si>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</si>
  <si>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</si>
  <si>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</si>
  <si>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</si>
  <si>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</si>
  <si>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</si>
  <si>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</si>
  <si>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</si>
  <si>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</si>
  <si>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</si>
  <si>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</si>
  <si>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</si>
  <si>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</si>
  <si>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</si>
  <si>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</si>
  <si>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</si>
  <si>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</si>
  <si>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</si>
  <si>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</si>
  <si>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</si>
  <si>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</si>
  <si>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</si>
  <si>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</si>
  <si>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</si>
  <si>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</si>
  <si>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</si>
  <si>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</si>
  <si>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</si>
  <si>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</si>
  <si>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</si>
  <si>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</si>
  <si>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</si>
  <si>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</si>
  <si>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</si>
  <si>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</si>
  <si>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</si>
  <si>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</si>
  <si>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</si>
  <si>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</si>
  <si>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</si>
  <si>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</si>
  <si>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</si>
  <si>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</si>
  <si>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</si>
  <si>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</si>
  <si>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</si>
  <si>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</si>
  <si>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</si>
  <si>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</si>
  <si>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</si>
  <si>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</si>
  <si>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</si>
  <si>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</si>
  <si>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</si>
  <si>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</si>
  <si>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</si>
  <si>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</si>
  <si>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</si>
  <si>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</si>
  <si>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</si>
  <si>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</si>
  <si>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</si>
  <si>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</si>
  <si>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</si>
  <si>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</si>
  <si>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</si>
  <si>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</si>
  <si>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</si>
  <si>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</si>
  <si>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</si>
  <si>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</si>
  <si>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</si>
  <si>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</si>
  <si>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</si>
  <si>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</si>
  <si>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</si>
  <si>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</si>
  <si>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</si>
  <si>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</si>
  <si>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</si>
  <si>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</si>
  <si>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</si>
  <si>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</si>
  <si>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</si>
  <si>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</si>
  <si>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</si>
  <si>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</si>
  <si>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</si>
  <si>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</si>
  <si>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</si>
  <si>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</si>
  <si>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</si>
  <si>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</si>
  <si>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</si>
  <si>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</si>
  <si>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</si>
  <si>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</si>
  <si>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</si>
  <si>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</si>
  <si>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</si>
  <si>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</si>
  <si>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</si>
  <si>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</si>
  <si>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</si>
  <si>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</si>
  <si>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</si>
  <si>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</si>
  <si>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</si>
  <si>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</si>
  <si>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</si>
  <si>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</si>
  <si>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</si>
  <si>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</si>
  <si>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</si>
  <si>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</si>
  <si>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</si>
  <si>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</si>
  <si>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</si>
  <si>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</si>
  <si>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</si>
  <si>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</si>
  <si>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</si>
  <si>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</si>
  <si>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</si>
  <si>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</si>
  <si>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</si>
  <si>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</si>
  <si>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</si>
  <si>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</si>
  <si>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</si>
  <si>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</si>
  <si>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</si>
  <si>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</si>
  <si>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</si>
  <si>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</si>
  <si>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</si>
  <si>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</si>
  <si>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</si>
  <si>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</si>
  <si>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</si>
  <si>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</si>
  <si>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</si>
  <si>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</si>
  <si>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</si>
  <si>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</si>
  <si>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</si>
  <si>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</si>
  <si>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</si>
  <si>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</si>
  <si>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</si>
  <si>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</si>
  <si>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</si>
  <si>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</si>
  <si>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</si>
  <si>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</si>
  <si>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</si>
  <si>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</si>
  <si>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</si>
  <si>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</si>
  <si>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</si>
  <si>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</si>
  <si>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</si>
  <si>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</si>
  <si>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</si>
  <si>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</si>
  <si>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</si>
  <si>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</si>
  <si>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</si>
  <si>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</si>
  <si>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</si>
  <si>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</si>
  <si>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</si>
  <si>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</si>
  <si>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</si>
  <si>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</si>
  <si>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</si>
  <si>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</si>
  <si>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</si>
  <si>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</si>
  <si>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</si>
  <si>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</si>
  <si>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</si>
  <si>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</si>
  <si>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</si>
  <si>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</si>
  <si>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</si>
  <si>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</si>
  <si>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</si>
  <si>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</si>
  <si>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</si>
  <si>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</si>
  <si>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</si>
  <si>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</si>
  <si>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</si>
  <si>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</si>
  <si>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</si>
  <si>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</si>
  <si>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</si>
  <si>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</si>
  <si>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</si>
  <si>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</si>
  <si>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</si>
  <si>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</si>
  <si>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</si>
  <si>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</si>
  <si>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</si>
  <si>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</si>
  <si>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</si>
  <si>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</si>
  <si>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</si>
  <si>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</si>
  <si>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</si>
  <si>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</si>
  <si>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</si>
  <si>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</si>
  <si>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</si>
  <si>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</si>
  <si>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</si>
  <si>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</si>
  <si>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</si>
  <si>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</si>
  <si>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</si>
  <si>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</si>
  <si>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</si>
  <si>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</si>
  <si>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</si>
  <si>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</si>
  <si>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</si>
  <si>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</si>
  <si>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</si>
  <si>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</si>
  <si>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</si>
  <si>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</si>
  <si>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</si>
  <si>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</si>
  <si>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</si>
  <si>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</si>
  <si>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</si>
  <si>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</si>
  <si>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</si>
  <si>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</si>
  <si>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</si>
  <si>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</si>
  <si>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</si>
  <si>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</si>
  <si>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</si>
  <si>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</si>
  <si>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</si>
  <si>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</si>
  <si>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</si>
  <si>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</si>
  <si>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</si>
  <si>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</si>
  <si>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</si>
  <si>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</si>
  <si>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</si>
  <si>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</si>
  <si>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</si>
  <si>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</si>
  <si>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</si>
  <si>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</si>
  <si>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</si>
  <si>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</si>
  <si>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</si>
  <si>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</si>
  <si>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</si>
  <si>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</si>
  <si>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</si>
  <si>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</si>
  <si>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</si>
  <si>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</si>
  <si>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</si>
  <si>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</si>
  <si>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</si>
  <si>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</si>
  <si>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</si>
  <si>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</si>
  <si>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</si>
  <si>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</si>
  <si>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</si>
  <si>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</si>
  <si>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</si>
  <si>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</si>
  <si>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</si>
  <si>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</si>
  <si>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</si>
  <si>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</si>
  <si>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</si>
  <si>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</si>
  <si>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</si>
  <si>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</si>
  <si>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</si>
  <si>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</si>
  <si>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</si>
  <si>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</si>
  <si>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</si>
  <si>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</si>
  <si>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</si>
  <si>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</si>
  <si>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</si>
  <si>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</si>
  <si>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</si>
  <si>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</si>
  <si>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</si>
  <si>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</si>
  <si>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</si>
  <si>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</si>
  <si>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</si>
  <si>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</si>
  <si>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</si>
  <si>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</si>
  <si>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</si>
  <si>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</si>
  <si>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</si>
  <si>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</si>
  <si>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</si>
  <si>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</si>
  <si>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</si>
  <si>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</si>
  <si>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</si>
  <si>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</si>
  <si>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</si>
  <si>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</si>
  <si>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</si>
  <si>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</si>
  <si>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</si>
  <si>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</si>
  <si>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</si>
  <si>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</si>
  <si>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</si>
  <si>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</si>
  <si>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</si>
  <si>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</si>
  <si>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</si>
  <si>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</si>
  <si>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</si>
  <si>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</si>
  <si>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</si>
  <si>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</si>
  <si>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</si>
  <si>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</si>
  <si>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</si>
  <si>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</si>
  <si>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</si>
  <si>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</si>
  <si>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</si>
  <si>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</si>
  <si>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</si>
  <si>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</si>
  <si>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</si>
  <si>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</si>
  <si>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</si>
  <si>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</si>
  <si>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</si>
  <si>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</si>
  <si>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</si>
  <si>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</si>
  <si>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</si>
  <si>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</si>
  <si>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</si>
  <si>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</si>
  <si>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</si>
  <si>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</si>
  <si>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</si>
  <si>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</si>
  <si>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</si>
  <si>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</si>
  <si>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</si>
  <si>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</si>
  <si>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</si>
  <si>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</si>
  <si>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</si>
  <si>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</si>
  <si>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</si>
  <si>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</si>
  <si>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</si>
  <si>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</si>
  <si>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</si>
  <si>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</si>
  <si>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</si>
  <si>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</si>
  <si>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</si>
  <si>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</si>
  <si>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</si>
  <si>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</si>
  <si>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</si>
  <si>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</si>
  <si>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</si>
  <si>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</si>
  <si>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</si>
  <si>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</si>
  <si>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</si>
  <si>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</si>
  <si>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</si>
  <si>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</si>
  <si>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</si>
  <si>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</si>
  <si>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</si>
  <si>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</si>
  <si>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</si>
  <si>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</si>
  <si>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</si>
  <si>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</si>
  <si>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</si>
  <si>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</si>
  <si>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</si>
  <si>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</si>
  <si>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</si>
  <si>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</si>
  <si>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</si>
  <si>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</si>
  <si>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</si>
  <si>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</si>
  <si>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</si>
  <si>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</si>
  <si>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</si>
  <si>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</si>
  <si>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</si>
  <si>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</si>
  <si>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</si>
  <si>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</si>
  <si>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</si>
  <si>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</si>
  <si>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</si>
  <si>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</si>
  <si>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</si>
  <si>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</si>
  <si>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</si>
  <si>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</si>
  <si>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</si>
  <si>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</si>
  <si>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</si>
  <si>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</si>
  <si>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</si>
  <si>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</si>
  <si>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</si>
  <si>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</si>
  <si>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</si>
  <si>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</si>
  <si>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</si>
  <si>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</si>
  <si>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</si>
  <si>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</si>
  <si>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</si>
  <si>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</si>
  <si>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</si>
  <si>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</si>
  <si>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</si>
  <si>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</si>
  <si>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</si>
  <si>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</si>
  <si>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</si>
  <si>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</si>
  <si>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</si>
  <si>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</si>
  <si>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</si>
  <si>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</si>
  <si>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</si>
  <si>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</si>
  <si>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</si>
  <si>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</si>
  <si>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</si>
  <si>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</si>
  <si>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</si>
  <si>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</si>
  <si>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</si>
  <si>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</si>
  <si>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</si>
  <si>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</si>
  <si>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</si>
  <si>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</si>
  <si>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</si>
  <si>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</si>
  <si>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</si>
  <si>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</si>
  <si>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</si>
  <si>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</si>
  <si>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</si>
  <si>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</si>
  <si>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</si>
  <si>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</si>
  <si>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</si>
  <si>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</si>
  <si>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</si>
  <si>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</si>
  <si>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</si>
  <si>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</si>
  <si>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</si>
  <si>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</si>
  <si>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</si>
  <si>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</si>
  <si>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</si>
  <si>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</si>
  <si>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</si>
  <si>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</si>
  <si>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</si>
  <si>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</si>
  <si>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</si>
  <si>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</si>
  <si>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</si>
  <si>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</si>
  <si>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</si>
  <si>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</si>
  <si>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</si>
  <si>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</si>
  <si>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</si>
  <si>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</si>
  <si>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</si>
  <si>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</si>
  <si>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</si>
  <si>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</si>
  <si>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</si>
  <si>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</si>
  <si>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</si>
  <si>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</si>
  <si>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</si>
  <si>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</si>
  <si>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</si>
  <si>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</si>
  <si>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</si>
  <si>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</si>
  <si>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</si>
  <si>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</si>
  <si>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</si>
  <si>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</si>
  <si>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</si>
  <si>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</si>
  <si>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</si>
  <si>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</si>
  <si>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</si>
  <si>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</si>
  <si>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</si>
  <si>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</si>
  <si>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</si>
  <si>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</si>
  <si>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</si>
  <si>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</si>
  <si>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</si>
  <si>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</si>
  <si>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</si>
  <si>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</si>
  <si>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</si>
  <si>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</si>
  <si>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</si>
  <si>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</si>
  <si>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</si>
  <si>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</si>
  <si>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</si>
  <si>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</si>
  <si>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</si>
  <si>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</si>
  <si>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</si>
  <si>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</si>
  <si>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</si>
  <si>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</si>
  <si>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</si>
  <si>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</si>
  <si>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</si>
  <si>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</si>
  <si>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</si>
  <si>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</si>
  <si>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</si>
  <si>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</si>
  <si>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</si>
  <si>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</si>
  <si>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</si>
  <si>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</si>
  <si>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</si>
  <si>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</si>
  <si>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</si>
  <si>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</si>
  <si>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</si>
  <si>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</si>
  <si>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</si>
  <si>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</si>
  <si>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</si>
  <si>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</si>
  <si>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</si>
  <si>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</si>
  <si>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</si>
  <si>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</si>
  <si>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</si>
  <si>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</si>
  <si>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</si>
  <si>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</si>
  <si>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</si>
  <si>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</si>
  <si>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</si>
  <si>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</si>
  <si>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</si>
  <si>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</si>
  <si>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</si>
  <si>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</si>
  <si>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</si>
  <si>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</si>
  <si>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</si>
  <si>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</si>
  <si>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</si>
  <si>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</si>
  <si>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</si>
  <si>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</si>
  <si>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</si>
  <si>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</si>
  <si>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</si>
  <si>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</si>
  <si>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</si>
  <si>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</si>
  <si>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</si>
  <si>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</si>
  <si>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</si>
  <si>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</si>
  <si>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</si>
  <si>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</si>
  <si>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</si>
  <si>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</si>
  <si>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</si>
  <si>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</si>
  <si>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</si>
  <si>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</si>
  <si>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</si>
  <si>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</si>
  <si>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</si>
  <si>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</si>
  <si>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</si>
  <si>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</si>
  <si>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</si>
  <si>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</si>
  <si>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</si>
  <si>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</si>
  <si>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</si>
  <si>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</si>
  <si>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</si>
  <si>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</si>
  <si>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</si>
  <si>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</si>
  <si>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</si>
  <si>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</si>
  <si>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</si>
  <si>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</si>
  <si>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</si>
  <si>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</si>
  <si>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</si>
  <si>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</si>
  <si>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</si>
  <si>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</si>
  <si>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</si>
  <si>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</si>
  <si>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</si>
  <si>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</si>
  <si>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</si>
  <si>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</si>
  <si>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</si>
  <si>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</si>
  <si>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</si>
  <si>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</si>
  <si>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</si>
  <si>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</si>
  <si>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</si>
  <si>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</si>
  <si>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</si>
  <si>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</si>
  <si>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</si>
  <si>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</si>
  <si>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</si>
  <si>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</si>
  <si>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</si>
  <si>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</si>
  <si>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</si>
  <si>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</si>
  <si>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</si>
  <si>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</si>
  <si>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</si>
  <si>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</si>
  <si>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</si>
  <si>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</si>
  <si>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</si>
  <si>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</si>
  <si>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</si>
  <si>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</si>
  <si>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</si>
  <si>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</si>
  <si>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</si>
  <si>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</si>
  <si>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</si>
  <si>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</si>
  <si>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</si>
  <si>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</si>
  <si>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</si>
  <si>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</si>
  <si>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</si>
  <si>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</si>
  <si>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</si>
  <si>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</si>
  <si>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</si>
  <si>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</si>
  <si>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</si>
  <si>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</si>
  <si>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</si>
  <si>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</si>
  <si>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</si>
  <si>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</si>
  <si>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</si>
  <si>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</si>
  <si>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</si>
  <si>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</si>
  <si>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</si>
  <si>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</si>
  <si>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</si>
  <si>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</si>
  <si>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</si>
  <si>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</si>
  <si>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</si>
  <si>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</si>
  <si>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</si>
  <si>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</si>
  <si>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</si>
  <si>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</si>
  <si>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</si>
  <si>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</si>
  <si>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</si>
  <si>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</si>
  <si>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</si>
  <si>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</si>
  <si>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</si>
  <si>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</si>
  <si>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</si>
  <si>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</si>
  <si>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</si>
  <si>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</si>
  <si>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</si>
  <si>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</si>
  <si>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</si>
  <si>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</si>
  <si>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</si>
  <si>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</si>
  <si>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</si>
  <si>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</si>
  <si>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</si>
  <si>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</si>
  <si>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</si>
  <si>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</si>
  <si>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</si>
  <si>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</si>
  <si>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</si>
  <si>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</si>
  <si>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</si>
  <si>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</si>
  <si>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</si>
  <si>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</si>
  <si>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</si>
  <si>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</si>
  <si>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</si>
  <si>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</si>
  <si>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</si>
  <si>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</si>
  <si>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</si>
  <si>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</si>
  <si>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</si>
  <si>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</si>
  <si>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</si>
  <si>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</si>
  <si>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</si>
  <si>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</si>
  <si>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</si>
  <si>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</si>
  <si>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</si>
  <si>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</si>
  <si>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</si>
  <si>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</si>
  <si>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</si>
  <si>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</si>
  <si>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</si>
  <si>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</si>
  <si>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</si>
  <si>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</si>
  <si>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</si>
  <si>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</si>
  <si>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</si>
  <si>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</si>
  <si>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</si>
  <si>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</si>
  <si>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</si>
  <si>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</si>
  <si>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</si>
  <si>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</si>
  <si>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</si>
  <si>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</si>
  <si>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</si>
  <si>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</si>
  <si>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</si>
  <si>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</si>
  <si>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</si>
  <si>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</si>
  <si>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</si>
  <si>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</si>
  <si>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</si>
  <si>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</si>
  <si>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</si>
  <si>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</si>
  <si>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</si>
  <si>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</si>
  <si>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</si>
  <si>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</si>
  <si>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</si>
  <si>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</si>
  <si>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</si>
  <si>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</si>
  <si>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</si>
  <si>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</si>
  <si>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</si>
  <si>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</si>
  <si>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</si>
  <si>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</si>
  <si>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</si>
  <si>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</si>
  <si>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</si>
  <si>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</si>
  <si>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</si>
  <si>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</si>
  <si>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</si>
  <si>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</si>
  <si>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</si>
  <si>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</si>
  <si>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</si>
  <si>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</si>
  <si>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</si>
  <si>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</si>
  <si>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</si>
  <si>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</si>
  <si>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</si>
  <si>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</si>
  <si>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</si>
  <si>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</si>
  <si>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</si>
  <si>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</si>
  <si>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</si>
  <si>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</si>
  <si>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</si>
  <si>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</si>
  <si>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</si>
  <si>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</si>
  <si>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</si>
  <si>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</si>
  <si>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</si>
  <si>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</si>
  <si>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</si>
  <si>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</si>
  <si>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</si>
  <si>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</si>
  <si>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</si>
  <si>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</si>
  <si>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</si>
  <si>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</si>
  <si>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</si>
  <si>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</si>
  <si>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</si>
  <si>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</si>
  <si>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</si>
  <si>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</si>
  <si>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</si>
  <si>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</si>
  <si>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</si>
  <si>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</si>
  <si>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</si>
  <si>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</si>
  <si>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</si>
  <si>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</si>
  <si>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</si>
  <si>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</si>
  <si>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</si>
  <si>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</si>
  <si>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</si>
  <si>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</si>
  <si>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</si>
  <si>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</si>
  <si>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</si>
  <si>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</si>
  <si>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</si>
  <si>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</si>
  <si>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</si>
  <si>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</si>
  <si>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</si>
  <si>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</si>
  <si>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</si>
  <si>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</si>
  <si>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</si>
  <si>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</si>
  <si>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</si>
  <si>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</si>
  <si>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</si>
  <si>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</si>
  <si>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</si>
  <si>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</si>
  <si>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</si>
  <si>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</si>
  <si>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</si>
  <si>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</si>
  <si>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</si>
  <si>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</si>
  <si>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</si>
  <si>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</si>
  <si>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</si>
  <si>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</si>
  <si>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</si>
  <si>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</si>
  <si>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</si>
  <si>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</si>
  <si>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</si>
  <si>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</si>
  <si>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</si>
  <si>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</si>
  <si>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</si>
  <si>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</si>
  <si>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</si>
  <si>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</si>
  <si>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</si>
  <si>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</si>
  <si>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</si>
  <si>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</si>
  <si>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</si>
  <si>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</si>
  <si>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</si>
  <si>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</si>
  <si>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</si>
  <si>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</si>
  <si>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</si>
  <si>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</si>
  <si>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</si>
  <si>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</si>
  <si>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</si>
  <si>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</si>
  <si>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</si>
  <si>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</si>
  <si>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</si>
  <si>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</si>
  <si>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</si>
  <si>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</si>
  <si>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</si>
  <si>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</si>
  <si>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</si>
  <si>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</si>
  <si>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</si>
  <si>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</si>
  <si>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</si>
  <si>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</si>
  <si>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</si>
  <si>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</si>
  <si>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</si>
  <si>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</si>
  <si>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</si>
  <si>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</si>
  <si>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</si>
  <si>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</si>
  <si>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</si>
  <si>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</si>
  <si>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</si>
  <si>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</si>
  <si>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</si>
  <si>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</si>
  <si>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</si>
  <si>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</si>
  <si>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</si>
  <si>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</si>
  <si>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</si>
  <si>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</si>
  <si>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</si>
  <si>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</si>
  <si>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</si>
  <si>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</si>
  <si>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</si>
  <si>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</si>
  <si>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</si>
  <si>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</si>
  <si>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</si>
  <si>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</si>
  <si>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</si>
  <si>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</si>
  <si>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</si>
  <si>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</si>
  <si>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</si>
  <si>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</si>
  <si>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</si>
  <si>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</si>
  <si>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</si>
  <si>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</si>
  <si>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</si>
  <si>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</si>
  <si>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</si>
  <si>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</si>
  <si>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</si>
  <si>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</si>
  <si>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</si>
  <si>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</si>
  <si>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</si>
  <si>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</si>
  <si>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</si>
  <si>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</si>
  <si>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</si>
  <si>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</si>
  <si>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</si>
  <si>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</si>
  <si>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</si>
  <si>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</si>
  <si>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</si>
  <si>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</si>
  <si>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</si>
  <si>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</si>
  <si>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</si>
  <si>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</si>
  <si>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</si>
  <si>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</si>
  <si>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</si>
  <si>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</si>
  <si>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</si>
  <si>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</si>
  <si>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</si>
  <si>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</si>
  <si>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</si>
  <si>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</si>
  <si>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</si>
  <si>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</si>
  <si>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</si>
  <si>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</si>
  <si>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</si>
  <si>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</si>
  <si>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</si>
  <si>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</si>
  <si>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</si>
  <si>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</si>
  <si>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</si>
  <si>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</si>
  <si>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</si>
  <si>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</si>
  <si>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</si>
  <si>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</si>
  <si>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</si>
  <si>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</si>
  <si>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</si>
  <si>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</si>
  <si>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</si>
  <si>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</si>
  <si>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</si>
  <si>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</si>
  <si>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</si>
  <si>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</si>
  <si>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</si>
  <si>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</si>
  <si>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</si>
  <si>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</si>
  <si>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</si>
  <si>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</si>
  <si>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</si>
  <si>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</si>
  <si>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</si>
  <si>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</si>
  <si>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</si>
  <si>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</si>
  <si>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</si>
  <si>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</si>
  <si>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</si>
  <si>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</si>
  <si>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</si>
  <si>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</si>
  <si>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</si>
  <si>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</si>
  <si>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</si>
  <si>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</si>
  <si>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</si>
  <si>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</si>
  <si>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</si>
  <si>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</si>
  <si>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</si>
  <si>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</si>
  <si>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</si>
  <si>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</si>
  <si>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</si>
  <si>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</si>
  <si>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</si>
  <si>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</si>
  <si>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</si>
  <si>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</si>
  <si>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</si>
  <si>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</si>
  <si>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</si>
  <si>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</si>
  <si>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</si>
  <si>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</si>
  <si>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</si>
  <si>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</si>
  <si>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</si>
  <si>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</si>
  <si>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</si>
  <si>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</si>
  <si>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</si>
  <si>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</si>
  <si>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</si>
  <si>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</si>
  <si>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</si>
  <si>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</si>
  <si>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</si>
  <si>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</si>
  <si>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</si>
  <si>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</si>
  <si>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</si>
  <si>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</si>
  <si>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</si>
  <si>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</si>
  <si>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</si>
  <si>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</si>
  <si>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</si>
  <si>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</si>
  <si>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</si>
  <si>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</si>
  <si>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</si>
  <si>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</si>
  <si>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</si>
  <si>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</si>
  <si>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</si>
  <si>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</si>
  <si>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</si>
  <si>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</si>
  <si>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</si>
  <si>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</si>
  <si>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</si>
  <si>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</si>
  <si>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</si>
  <si>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</si>
  <si>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</si>
  <si>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</si>
  <si>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</si>
  <si>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</si>
  <si>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</si>
  <si>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</si>
  <si>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</si>
  <si>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</si>
  <si>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</si>
  <si>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</si>
  <si>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</si>
  <si>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</si>
  <si>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</si>
  <si>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</si>
  <si>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</si>
  <si>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</si>
  <si>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</si>
  <si>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</si>
  <si>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</si>
  <si>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</si>
  <si>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</si>
  <si>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</si>
  <si>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</si>
  <si>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</si>
  <si>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</si>
  <si>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</si>
  <si>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</si>
  <si>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</si>
  <si>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</si>
  <si>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</si>
  <si>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</si>
  <si>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</si>
  <si>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</si>
  <si>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</si>
  <si>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</si>
  <si>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</si>
  <si>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</si>
  <si>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</si>
  <si>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</si>
  <si>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</si>
  <si>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</si>
  <si>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</si>
  <si>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</si>
  <si>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</si>
  <si>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</si>
  <si>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</si>
  <si>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</si>
  <si>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</si>
  <si>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</si>
  <si>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</si>
  <si>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</si>
  <si>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</si>
  <si>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</si>
  <si>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</si>
  <si>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</si>
  <si>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</si>
  <si>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</si>
  <si>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</si>
  <si>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</si>
  <si>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</si>
  <si>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</si>
  <si>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</si>
  <si>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</si>
  <si>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</si>
  <si>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</si>
  <si>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</si>
  <si>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</si>
  <si>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</si>
  <si>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</si>
  <si>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</si>
  <si>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</si>
  <si>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</si>
  <si>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</si>
  <si>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</si>
  <si>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</si>
  <si>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</si>
  <si>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</si>
  <si>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</si>
  <si>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</si>
  <si>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</si>
  <si>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</si>
  <si>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</si>
  <si>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</si>
  <si>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</si>
  <si>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</si>
  <si>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</si>
  <si>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</si>
  <si>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</si>
  <si>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</si>
  <si>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</si>
  <si>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</si>
  <si>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</si>
  <si>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</si>
  <si>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</si>
  <si>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</si>
  <si>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</si>
  <si>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</si>
  <si>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</si>
  <si>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</si>
  <si>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</si>
  <si>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</si>
  <si>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</si>
  <si>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</si>
  <si>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</si>
  <si>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</si>
  <si>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</si>
  <si>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</si>
  <si>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</si>
  <si>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</si>
  <si>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</si>
  <si>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</si>
  <si>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</si>
  <si>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</si>
  <si>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</si>
  <si>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</si>
  <si>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</si>
  <si>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</si>
  <si>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</si>
  <si>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</si>
  <si>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</si>
  <si>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</si>
  <si>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</si>
  <si>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</si>
  <si>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</si>
  <si>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</si>
  <si>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</si>
  <si>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</si>
  <si>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</si>
  <si>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</si>
  <si>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</si>
  <si>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</si>
  <si>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</si>
  <si>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</si>
  <si>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</si>
  <si>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</si>
  <si>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</si>
  <si>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</si>
  <si>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</si>
  <si>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</si>
  <si>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</si>
  <si>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</si>
  <si>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</si>
  <si>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</si>
  <si>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</si>
  <si>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</si>
  <si>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</si>
  <si>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</si>
  <si>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</si>
  <si>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</si>
  <si>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</si>
  <si>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</si>
  <si>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</si>
  <si>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</si>
  <si>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</si>
  <si>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</si>
  <si>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</si>
  <si>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</si>
  <si>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</si>
  <si>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</si>
  <si>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</si>
  <si>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</si>
  <si>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</si>
  <si>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</si>
  <si>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</si>
  <si>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</si>
  <si>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</si>
  <si>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</si>
  <si>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</si>
  <si>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</si>
  <si>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</si>
  <si>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</si>
  <si>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</si>
  <si>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</si>
  <si>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</si>
  <si>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</si>
  <si>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</si>
  <si>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</si>
  <si>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</si>
  <si>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</si>
  <si>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</si>
  <si>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</si>
  <si>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</si>
  <si>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</si>
  <si>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</si>
  <si>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</si>
  <si>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</si>
  <si>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</si>
  <si>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</si>
  <si>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</si>
  <si>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</si>
  <si>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</si>
  <si>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</si>
  <si>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</si>
  <si>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</si>
  <si>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</si>
  <si>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</si>
  <si>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</si>
  <si>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</si>
  <si>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</si>
  <si>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</si>
  <si>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</si>
  <si>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</si>
  <si>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</si>
  <si>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</si>
  <si>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</si>
  <si>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</si>
  <si>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</si>
  <si>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</si>
  <si>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</si>
  <si>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</si>
  <si>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</si>
  <si>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</si>
  <si>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</si>
  <si>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</si>
  <si>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</si>
  <si>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</si>
  <si>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</si>
  <si>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</si>
  <si>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</si>
  <si>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</si>
  <si>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</si>
  <si>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</si>
  <si>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</si>
  <si>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</si>
  <si>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</si>
  <si>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</si>
  <si>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</si>
  <si>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</si>
  <si>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</si>
  <si>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</si>
  <si>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</si>
  <si>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</si>
  <si>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</si>
  <si>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</si>
  <si>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</si>
  <si>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</si>
  <si>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</si>
  <si>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</si>
  <si>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</si>
  <si>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</si>
  <si>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</si>
  <si>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</si>
  <si>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</si>
  <si>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</si>
  <si>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</si>
  <si>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</si>
  <si>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</si>
  <si>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</si>
  <si>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</si>
  <si>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</si>
  <si>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22.июн</t>
  </si>
  <si>
    <t>23.июн</t>
  </si>
  <si>
    <t>Кол-во раз</t>
  </si>
  <si>
    <t>Количество авто</t>
  </si>
  <si>
    <t>место загрузки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</si>
</sst>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6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02.767058449077" createdVersion="7" refreshedVersion="7" minRefreshableVersion="3" recordCount="103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27T00:00:00" count="81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</sharedItems>
      <fieldGroup par="14" base="1">
        <rangePr groupBy="days" startDate="2026-03-02T00:00:00" endDate="2026-06-2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7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03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2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</sharedItems>
    </cacheField>
    <cacheField name="Объект" numFmtId="0">
      <sharedItems containsBlank="1" count="78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</sharedItems>
    </cacheField>
    <cacheField name="Груз" numFmtId="0">
      <sharedItems count="85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21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2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7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2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78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79"/>
    <x v="30"/>
    <x v="15"/>
    <x v="78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80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1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2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3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984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985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986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987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988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989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990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991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992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993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994"/>
    <x v="4"/>
    <x v="4"/>
    <x v="79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995"/>
    <x v="4"/>
    <x v="71"/>
    <x v="80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996"/>
    <x v="31"/>
    <x v="71"/>
    <x v="80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997"/>
    <x v="31"/>
    <x v="71"/>
    <x v="80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998"/>
    <x v="17"/>
    <x v="71"/>
    <x v="80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999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00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01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02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03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04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05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06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07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08"/>
    <x v="4"/>
    <x v="76"/>
    <x v="81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09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10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11"/>
    <x v="4"/>
    <x v="72"/>
    <x v="82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12"/>
    <x v="4"/>
    <x v="72"/>
    <x v="83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13"/>
    <x v="4"/>
    <x v="72"/>
    <x v="83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14"/>
    <x v="4"/>
    <x v="72"/>
    <x v="83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15"/>
    <x v="4"/>
    <x v="72"/>
    <x v="83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16"/>
    <x v="4"/>
    <x v="72"/>
    <x v="83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17"/>
    <x v="1"/>
    <x v="72"/>
    <x v="83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18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19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20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21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22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23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24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25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26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27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28"/>
    <x v="29"/>
    <x v="70"/>
    <x v="84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29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30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31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17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6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8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5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x="74"/>
        <item x="76"/>
        <item x="75"/>
        <item x="77"/>
        <item x="78"/>
        <item x="80"/>
        <item x="83"/>
        <item x="79"/>
        <item x="81"/>
        <item x="82"/>
        <item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3">
    <i>
      <x v="174"/>
      <x v="11"/>
      <x v="50"/>
      <x v="77"/>
      <x v="6"/>
      <x v="13"/>
    </i>
    <i>
      <x v="175"/>
      <x v="11"/>
      <x v="13"/>
      <x v="52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4">
      <autoFilter ref="A1">
        <filterColumn colId="0">
          <customFilters>
            <customFilter operator="greaterThan" val="4619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2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85">
        <i x="15" s="1"/>
        <i x="19" s="1"/>
        <i x="63" s="1"/>
        <i x="7" s="1"/>
        <i x="4" s="1"/>
        <i x="5" s="1"/>
        <i x="12" s="1"/>
        <i x="83" s="1"/>
        <i x="71" s="1"/>
        <i x="54" s="1"/>
        <i x="65" s="1"/>
        <i x="61" s="1"/>
        <i x="22" s="1"/>
        <i x="9" s="1"/>
        <i x="35" s="1"/>
        <i x="49" s="1"/>
        <i x="34" s="1"/>
        <i x="82" s="1"/>
        <i x="52" s="1"/>
        <i x="2" s="1"/>
        <i x="48" s="1"/>
        <i x="37" s="1"/>
        <i x="43" s="1"/>
        <i x="80" s="1"/>
        <i x="25" s="1"/>
        <i x="30" s="1"/>
        <i x="53" s="1"/>
        <i x="14" s="1"/>
        <i x="56" s="1"/>
        <i x="11" s="1"/>
        <i x="6" s="1"/>
        <i x="59" s="1"/>
        <i x="79" s="1"/>
        <i x="45" s="1"/>
        <i x="39" s="1"/>
        <i x="81" s="1"/>
        <i x="69" s="1"/>
        <i x="62" s="1"/>
        <i x="44" s="1"/>
        <i x="21" s="1"/>
        <i x="68" s="1"/>
        <i x="18" s="1" nd="1"/>
        <i x="67" s="1" nd="1"/>
        <i x="77" s="1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40" s="1" nd="1"/>
        <i x="72" s="1" nd="1"/>
        <i x="84" s="1" nd="1"/>
        <i x="75" s="1" nd="1"/>
        <i x="76" s="1" nd="1"/>
        <i x="74" s="1" nd="1"/>
        <i x="16" s="1" nd="1"/>
        <i x="28" s="1" nd="1"/>
        <i x="17" s="1" nd="1"/>
        <i x="42" s="1" nd="1"/>
        <i x="78" s="1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42" tableType="queryTable" totalsRowShown="0">
  <autoFilter ref="A1:N442" xr:uid="{B468AF39-21AE-47BD-BA18-EADB2FC1D520}"/>
  <tableColumns count="14">
    <tableColumn id="11" xr3:uid="{6F8E650D-029B-40AD-86B4-92C160128A4F}" uniqueName="11" name="День нед" queryTableFieldId="39" dataDxfId="1249"/>
    <tableColumn id="8" xr3:uid="{7C2AA400-8F21-45B7-B47D-9CF2CFB5DD00}" uniqueName="8" name="Дата" queryTableFieldId="19" dataDxfId="1248"/>
    <tableColumn id="9" xr3:uid="{7CB7ABF0-C98D-49E4-A494-985A43D5F40F}" uniqueName="9" name="Время" queryTableFieldId="20" dataDxfId="1247"/>
    <tableColumn id="5" xr3:uid="{613A944B-9245-4C6D-9CCE-5037AD552DED}" uniqueName="5" name="Событие" queryTableFieldId="27" dataDxfId="1246"/>
    <tableColumn id="7" xr3:uid="{FFEA85A5-3527-4483-91CE-57F760AB9F33}" uniqueName="7" name="Объект" queryTableFieldId="29" dataDxfId="1245"/>
    <tableColumn id="10" xr3:uid="{A2E2C27E-C1B2-4B74-A427-E1854B0E2C76}" uniqueName="10" name="Груз" queryTableFieldId="30" dataDxfId="124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43"/>
    <tableColumn id="4" xr3:uid="{B2B57637-8A7D-4C5F-A6F8-E38F3EA43620}" uniqueName="4" name="Name" queryTableFieldId="14" dataDxfId="1242"/>
    <tableColumn id="1" xr3:uid="{79275791-6385-434B-9F1B-8BDC003824A7}" uniqueName="1" name="Folder Path" queryTableFieldId="11" dataDxfId="124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3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6" tableType="queryTable" totalsRowShown="0">
  <autoFilter ref="A1:M316" xr:uid="{B468AF39-21AE-47BD-BA18-EADB2FC1D520}"/>
  <tableColumns count="13">
    <tableColumn id="11" xr3:uid="{6804E693-7D64-41A5-9B58-B7D348C4DC92}" uniqueName="11" name="День нед" queryTableFieldId="39" dataDxfId="1238"/>
    <tableColumn id="8" xr3:uid="{40827FD9-94EC-4CF6-B212-59CF3E913897}" uniqueName="8" name="Дата" queryTableFieldId="19" dataDxfId="1237"/>
    <tableColumn id="9" xr3:uid="{1F8E8ADE-5BFB-4171-9A0A-859E22042D3B}" uniqueName="9" name="Время" queryTableFieldId="20" dataDxfId="1236"/>
    <tableColumn id="5" xr3:uid="{9D19F2E1-3C70-4F2F-8ED7-6D41C17A9366}" uniqueName="5" name="Событие" queryTableFieldId="27" dataDxfId="1235"/>
    <tableColumn id="7" xr3:uid="{8C8CC69A-BA0A-4417-AE7D-B89E26F69F9B}" uniqueName="7" name="Объект" queryTableFieldId="29" dataDxfId="1234"/>
    <tableColumn id="10" xr3:uid="{375C36FB-077D-4AA3-B6F7-74ACE46C2638}" uniqueName="10" name="Груз" queryTableFieldId="30" dataDxfId="123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2"/>
    <tableColumn id="4" xr3:uid="{4A5BB282-D54C-4C68-A1D9-B3A819F9FCF6}" uniqueName="4" name="Name" queryTableFieldId="14" dataDxfId="1231"/>
    <tableColumn id="1" xr3:uid="{7BD19058-41FF-4EFE-8283-68501A5B1623}" uniqueName="1" name="Folder Path" queryTableFieldId="11" dataDxfId="123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2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79" tableType="queryTable" totalsRowShown="0">
  <autoFilter ref="A1:M379" xr:uid="{B468AF39-21AE-47BD-BA18-EADB2FC1D520}"/>
  <tableColumns count="13">
    <tableColumn id="11" xr3:uid="{8C7989A8-AE95-4BFB-859E-9F3F94DCD873}" uniqueName="11" name="День нед" queryTableFieldId="39" dataDxfId="1228"/>
    <tableColumn id="8" xr3:uid="{B651DAE5-1AB7-4761-9820-CB58DA0D9C46}" uniqueName="8" name="Дата" queryTableFieldId="19" dataDxfId="1227"/>
    <tableColumn id="9" xr3:uid="{22B6AE73-6E8B-4F81-B85C-3D141AD4D773}" uniqueName="9" name="Время" queryTableFieldId="20" dataDxfId="1226"/>
    <tableColumn id="5" xr3:uid="{CB5AF0FF-A861-4F29-BFD9-751A47066C68}" uniqueName="5" name="Событие" queryTableFieldId="27" dataDxfId="1225"/>
    <tableColumn id="7" xr3:uid="{63916370-0910-4B95-ABB4-D88865AA9E43}" uniqueName="7" name="Объект" queryTableFieldId="29" dataDxfId="1224"/>
    <tableColumn id="10" xr3:uid="{DDC7656E-7390-4778-A2CE-EEC7AC518263}" uniqueName="10" name="Груз" queryTableFieldId="30" dataDxfId="122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22"/>
    <tableColumn id="4" xr3:uid="{96665EED-E1B8-437C-869A-35CB5BA419D3}" uniqueName="4" name="Name" queryTableFieldId="14" dataDxfId="1221"/>
    <tableColumn id="1" xr3:uid="{1F225BD8-B59D-4058-9D99-17124C1F38FB}" uniqueName="1" name="Folder Path" queryTableFieldId="11" dataDxfId="122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1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39" tableType="queryTable" totalsRowShown="0">
  <tableColumns count="13">
    <tableColumn id="11" xr3:uid="{F25D1388-C4DF-49FB-9BF5-0132CEDCCAEA}" uniqueName="11" name="День нед" queryTableFieldId="39" dataDxfId="1259"/>
    <tableColumn id="8" xr3:uid="{9EDCCA26-9FD6-4F66-9134-186F89CA663B}" uniqueName="8" name="Дата" queryTableFieldId="19" dataDxfId="1258"/>
    <tableColumn id="9" xr3:uid="{FB005DB9-8D3C-48A5-94F1-246606C665DD}" uniqueName="9" name="Время" queryTableFieldId="20" dataDxfId="1257"/>
    <tableColumn id="5" xr3:uid="{6D19407C-64CF-4FC5-95E7-163AA12EB226}" uniqueName="5" name="Событие" queryTableFieldId="27" dataDxfId="1256"/>
    <tableColumn id="7" xr3:uid="{007BF834-0BCB-4416-8941-11DA4EDFCE5B}" uniqueName="7" name="Объект" queryTableFieldId="29" dataDxfId="1255"/>
    <tableColumn id="10" xr3:uid="{E896F002-4451-441D-B0CB-52AD69A6E5C3}" uniqueName="10" name="Груз" queryTableFieldId="30" dataDxfId="125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3"/>
    <tableColumn id="4" xr3:uid="{9F6560FA-27F8-4BE9-BA58-3B0E40F582E5}" uniqueName="4" name="Name" queryTableFieldId="14" dataDxfId="1252"/>
    <tableColumn id="1" xr3:uid="{44892CD0-9118-4535-9434-E49462140346}" uniqueName="1" name="Folder Path" queryTableFieldId="11" dataDxfId="125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5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67" tableType="queryTable" totalsRowShown="0">
  <tableColumns count="13">
    <tableColumn id="11" xr3:uid="{390CB009-E9E0-4C0F-93C3-AF6B408B816B}" uniqueName="11" name="День нед" queryTableFieldId="39" dataDxfId="1218"/>
    <tableColumn id="8" xr3:uid="{E0A1C296-A368-479C-9A74-85306B3C03D4}" uniqueName="8" name="Дата" queryTableFieldId="19" dataDxfId="1217"/>
    <tableColumn id="9" xr3:uid="{86401298-83EB-49D3-ACBA-E743586F5CCB}" uniqueName="9" name="Время" queryTableFieldId="20" dataDxfId="1216"/>
    <tableColumn id="5" xr3:uid="{FFB4F03A-A400-4544-A729-2375A1F7D5E8}" uniqueName="5" name="Событие" queryTableFieldId="27" dataDxfId="1215"/>
    <tableColumn id="7" xr3:uid="{D96DCF3C-D325-4D0C-94A1-DBE97CC5C9DC}" uniqueName="7" name="Объект" queryTableFieldId="29" dataDxfId="1214"/>
    <tableColumn id="10" xr3:uid="{76D99262-42F5-447E-95AC-9C2A84BF344C}" uniqueName="10" name="Груз" queryTableFieldId="30" dataDxfId="121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12"/>
    <tableColumn id="4" xr3:uid="{D16AEB37-7A8A-406F-8ED7-B8D53BAA9BD9}" uniqueName="4" name="Name" queryTableFieldId="14" dataDxfId="1211"/>
    <tableColumn id="1" xr3:uid="{1746BE5F-089A-476F-AE8D-5F2B27E9AEEA}" uniqueName="1" name="Folder Path" queryTableFieldId="11" dataDxfId="121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0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99" tableType="queryTable" totalsRowShown="0">
  <tableColumns count="13">
    <tableColumn id="11" xr3:uid="{45D23538-AB74-404E-8577-E2B7A36436AF}" uniqueName="11" name="День нед" queryTableFieldId="39" dataDxfId="1208"/>
    <tableColumn id="8" xr3:uid="{40B01B94-168F-4547-A2BC-AA7F91350AB3}" uniqueName="8" name="Дата" queryTableFieldId="19" dataDxfId="1207"/>
    <tableColumn id="9" xr3:uid="{A2C94EFB-3081-4BA9-85C2-DFF0455AFA43}" uniqueName="9" name="Время" queryTableFieldId="20" dataDxfId="1206"/>
    <tableColumn id="5" xr3:uid="{244D3D34-C9EC-4B9C-BE81-12A0C0BB4342}" uniqueName="5" name="Событие" queryTableFieldId="27" dataDxfId="1205"/>
    <tableColumn id="7" xr3:uid="{C449A112-E8A8-4956-B85C-2BA12316F170}" uniqueName="7" name="Объект" queryTableFieldId="29" dataDxfId="1204"/>
    <tableColumn id="10" xr3:uid="{C8411557-C312-4542-93DA-DF5949399E11}" uniqueName="10" name="Груз" queryTableFieldId="30" dataDxfId="120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02"/>
    <tableColumn id="4" xr3:uid="{6A396D44-0898-4737-A4C1-8D6D40981793}" uniqueName="4" name="Name" queryTableFieldId="14" dataDxfId="1201"/>
    <tableColumn id="1" xr3:uid="{328F21C9-48B9-4081-9B8C-BBD168BD38D1}" uniqueName="1" name="Folder Path" queryTableFieldId="11" dataDxfId="120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9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57" tableType="queryTable" totalsRowShown="0">
  <tableColumns count="13">
    <tableColumn id="11" xr3:uid="{2311EAC9-4673-4BE2-ADB0-E8CEB0BD9945}" uniqueName="11" name="День нед" queryTableFieldId="39" dataDxfId="1198"/>
    <tableColumn id="8" xr3:uid="{F1C9804A-F8E7-4755-B717-859265C587A2}" uniqueName="8" name="Дата" queryTableFieldId="19" dataDxfId="1197"/>
    <tableColumn id="9" xr3:uid="{1C2BA522-8D4F-4713-849C-1F60357B476E}" uniqueName="9" name="Время" queryTableFieldId="20" dataDxfId="1196"/>
    <tableColumn id="5" xr3:uid="{6E084A00-DC62-4E93-8ABC-4651FD4D2408}" uniqueName="5" name="Событие" queryTableFieldId="27" dataDxfId="1195"/>
    <tableColumn id="7" xr3:uid="{C9F6EF14-DBE7-4655-9D20-5B253923C11E}" uniqueName="7" name="Объект" queryTableFieldId="29" dataDxfId="1194"/>
    <tableColumn id="10" xr3:uid="{0ADEC0F9-9FE9-4E92-BD38-0B8CDDE1BDBD}" uniqueName="10" name="Груз" queryTableFieldId="30" dataDxfId="119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92"/>
    <tableColumn id="4" xr3:uid="{FE606B6B-0A78-44A2-B44F-54FBA553BAD6}" uniqueName="4" name="Name" queryTableFieldId="14" dataDxfId="1191"/>
    <tableColumn id="1" xr3:uid="{34274AB2-665A-4EF1-8C79-4944C9C122A7}" uniqueName="1" name="Folder Path" queryTableFieldId="11" dataDxfId="119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8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92" tableType="queryTable" totalsRowShown="0">
  <tableColumns count="13">
    <tableColumn id="11" xr3:uid="{72CE202A-C56C-4D63-9F9F-0DFF72BB5190}" uniqueName="11" name="День нед" queryTableFieldId="39" dataDxfId="1188"/>
    <tableColumn id="8" xr3:uid="{0D9F5C4C-70B0-46E2-9E29-649E206B6616}" uniqueName="8" name="Дата" queryTableFieldId="19" dataDxfId="1187"/>
    <tableColumn id="9" xr3:uid="{7C8561D4-BD7D-493F-BC95-213F2D55F3FD}" uniqueName="9" name="Время" queryTableFieldId="20" dataDxfId="1186"/>
    <tableColumn id="5" xr3:uid="{E48795B2-2732-4E4A-81E8-B1585581420B}" uniqueName="5" name="Событие" queryTableFieldId="27" dataDxfId="1185"/>
    <tableColumn id="7" xr3:uid="{F684EE24-0636-4EC2-AB94-A65EA5355534}" uniqueName="7" name="Объект" queryTableFieldId="29" dataDxfId="1184"/>
    <tableColumn id="10" xr3:uid="{0C1B5273-277F-4438-B52D-9F868AD13DEE}" uniqueName="10" name="Груз" queryTableFieldId="30" dataDxfId="118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82"/>
    <tableColumn id="4" xr3:uid="{729433F6-F4FD-435B-851D-D34CC9060068}" uniqueName="4" name="Name" queryTableFieldId="14" dataDxfId="1181"/>
    <tableColumn id="1" xr3:uid="{7A9B9B80-B872-4A82-9D9D-98A75E20F89B}" uniqueName="1" name="Folder Path" queryTableFieldId="11" dataDxfId="118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7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33" tableType="queryTable" totalsRowShown="0">
  <tableColumns count="13">
    <tableColumn id="11" xr3:uid="{2CE691F0-1D02-41BD-8E81-7716875609CD}" uniqueName="11" name="День нед" queryTableFieldId="39" dataDxfId="1178"/>
    <tableColumn id="8" xr3:uid="{1A2A3B97-F602-468E-8AD3-5DD492638A71}" uniqueName="8" name="Дата" queryTableFieldId="19" dataDxfId="1177"/>
    <tableColumn id="9" xr3:uid="{E8725BDD-FF6C-47C3-9100-825160B93721}" uniqueName="9" name="Время" queryTableFieldId="20" dataDxfId="1176"/>
    <tableColumn id="5" xr3:uid="{F68EB906-7F6F-4765-A5C8-9B40064179BE}" uniqueName="5" name="Событие" queryTableFieldId="27" dataDxfId="1175"/>
    <tableColumn id="7" xr3:uid="{812FE0F9-0D7E-497C-893A-B104BA069155}" uniqueName="7" name="Объект" queryTableFieldId="29" dataDxfId="1174"/>
    <tableColumn id="10" xr3:uid="{1679E688-A047-4936-9EBC-9BDCFEA4CD95}" uniqueName="10" name="Груз" queryTableFieldId="30" dataDxfId="117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72"/>
    <tableColumn id="4" xr3:uid="{F9F7F55E-2CCF-4A6B-892F-1C76C0668832}" uniqueName="4" name="Name" queryTableFieldId="14" dataDxfId="1171"/>
    <tableColumn id="1" xr3:uid="{0AF9B05B-8D0E-4B8A-81D0-358A18429CE8}" uniqueName="1" name="Folder Path" queryTableFieldId="11" dataDxfId="117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6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91" tableType="queryTable" totalsRowShown="0">
  <tableColumns count="13">
    <tableColumn id="11" xr3:uid="{96A6BDDB-7ED5-4607-80F3-3FD842EAEE0A}" uniqueName="11" name="День нед" queryTableFieldId="39" dataDxfId="1168"/>
    <tableColumn id="8" xr3:uid="{FBEC9ECA-BD5C-442E-BB86-7CCAEF9464D2}" uniqueName="8" name="Дата" queryTableFieldId="19" dataDxfId="1167"/>
    <tableColumn id="9" xr3:uid="{68242AF7-BC60-4380-843B-35A6CC4A66E6}" uniqueName="9" name="Время" queryTableFieldId="20" dataDxfId="1166"/>
    <tableColumn id="5" xr3:uid="{C98BCFD6-9DE9-4A28-B769-F5737933429D}" uniqueName="5" name="Событие" queryTableFieldId="27" dataDxfId="1165"/>
    <tableColumn id="7" xr3:uid="{4D44F8D4-93A4-4851-894E-AC8CDD93BD71}" uniqueName="7" name="Объект" queryTableFieldId="29" dataDxfId="1164"/>
    <tableColumn id="10" xr3:uid="{0A838B00-A88A-40EE-A542-7E8E08968D89}" uniqueName="10" name="Груз" queryTableFieldId="30" dataDxfId="11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62"/>
    <tableColumn id="4" xr3:uid="{4FA2E248-D5A3-4824-875F-C328FA9AC2F9}" uniqueName="4" name="Name" queryTableFieldId="14" dataDxfId="1161"/>
    <tableColumn id="1" xr3:uid="{B01A6B83-82C4-4172-AD5B-D2AF410DBE1B}" uniqueName="1" name="Folder Path" queryTableFieldId="11" dataDxfId="11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5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32" tableType="queryTable" totalsRowShown="0">
  <tableColumns count="13">
    <tableColumn id="11" xr3:uid="{2AD64508-44AB-4871-8C82-4C5A1E5A5DD2}" uniqueName="11" name="День нед" queryTableFieldId="39" dataDxfId="1158"/>
    <tableColumn id="8" xr3:uid="{C788117B-4896-492B-97B3-B2502F0537D8}" uniqueName="8" name="Дата" queryTableFieldId="19" dataDxfId="1157"/>
    <tableColumn id="9" xr3:uid="{E3EF5757-6705-492A-BD76-A47D414757C0}" uniqueName="9" name="Время" queryTableFieldId="20" dataDxfId="1156"/>
    <tableColumn id="5" xr3:uid="{EF049B28-F832-4F3D-AB4F-3C396920BF5B}" uniqueName="5" name="Событие" queryTableFieldId="27" dataDxfId="1155"/>
    <tableColumn id="7" xr3:uid="{DDB63E42-2809-4377-A568-A326109989E9}" uniqueName="7" name="Объект" queryTableFieldId="29" dataDxfId="1154"/>
    <tableColumn id="10" xr3:uid="{A4FCF3D3-582A-4DEF-8FB8-9D050C82517D}" uniqueName="10" name="Груз" queryTableFieldId="30" dataDxfId="115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52"/>
    <tableColumn id="4" xr3:uid="{DA63B8EC-3587-40B4-A86A-92B91C78723D}" uniqueName="4" name="Name" queryTableFieldId="14" dataDxfId="1151"/>
    <tableColumn id="1" xr3:uid="{360C7476-DEC6-4377-8E95-D472C6673B12}" uniqueName="1" name="Folder Path" queryTableFieldId="11" dataDxfId="115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4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6" tableType="queryTable" totalsRowShown="0">
  <tableColumns count="13">
    <tableColumn id="11" xr3:uid="{C40005DE-8CA6-428A-9DF2-E715CC943F02}" uniqueName="11" name="День нед" queryTableFieldId="39" dataDxfId="1148"/>
    <tableColumn id="8" xr3:uid="{55C75F47-F14F-483C-9C7A-95288D9463D6}" uniqueName="8" name="Дата" queryTableFieldId="19" dataDxfId="1147"/>
    <tableColumn id="9" xr3:uid="{79D3981C-638A-4D64-BACB-D64D85DAC855}" uniqueName="9" name="Время" queryTableFieldId="20" dataDxfId="1146"/>
    <tableColumn id="5" xr3:uid="{B0B848B5-29B2-4292-89A5-7DE5A2F72D15}" uniqueName="5" name="Событие" queryTableFieldId="27" dataDxfId="1145"/>
    <tableColumn id="7" xr3:uid="{A9E0C8AC-2336-4969-BC3E-110E6C33529C}" uniqueName="7" name="Объект" queryTableFieldId="29" dataDxfId="1144"/>
    <tableColumn id="10" xr3:uid="{F8691CA5-2689-452F-9550-C52E06B35BD6}" uniqueName="10" name="Груз" queryTableFieldId="30" dataDxfId="114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42"/>
    <tableColumn id="4" xr3:uid="{E9716AC2-8439-4E67-8698-BA6CD84F7B9C}" uniqueName="4" name="Name" queryTableFieldId="14" dataDxfId="1141"/>
    <tableColumn id="1" xr3:uid="{9AB30DEC-91E3-4633-A156-B937B586CECB}" uniqueName="1" name="Folder Path" queryTableFieldId="11" dataDxfId="114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3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8" tableType="queryTable" totalsRowShown="0">
  <tableColumns count="13">
    <tableColumn id="11" xr3:uid="{B21CFC33-55C8-4073-BBD2-E0A5154A10D6}" uniqueName="11" name="День нед" queryTableFieldId="39" dataDxfId="1138"/>
    <tableColumn id="8" xr3:uid="{004370C0-0D3C-4162-A392-32C741C3A58B}" uniqueName="8" name="Дата" queryTableFieldId="19" dataDxfId="1137"/>
    <tableColumn id="9" xr3:uid="{6537DA5E-247D-44FB-ACE3-933B3C9B9408}" uniqueName="9" name="Время" queryTableFieldId="20" dataDxfId="1136"/>
    <tableColumn id="5" xr3:uid="{4FA9309D-407E-48C1-B1F9-C33DEA7645B1}" uniqueName="5" name="Событие" queryTableFieldId="27" dataDxfId="1135"/>
    <tableColumn id="7" xr3:uid="{76E54E9E-D730-4C99-9BF5-96E9384FF63C}" uniqueName="7" name="Объект" queryTableFieldId="29" dataDxfId="1134"/>
    <tableColumn id="10" xr3:uid="{B9F78DE2-7938-486B-9BE2-F824D0E7A6C4}" uniqueName="10" name="Груз" queryTableFieldId="30" dataDxfId="113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32"/>
    <tableColumn id="4" xr3:uid="{921D28C1-5761-48A7-B447-6A4446F87545}" uniqueName="4" name="Name" queryTableFieldId="14" dataDxfId="1131"/>
    <tableColumn id="1" xr3:uid="{F1A648C1-8DB5-4DEF-B011-BD85E17FCAA3}" uniqueName="1" name="Folder Path" queryTableFieldId="11" dataDxfId="113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2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71" tableType="queryTable" totalsRowShown="0">
  <tableColumns count="13">
    <tableColumn id="11" xr3:uid="{326CF8DE-8E4F-4540-A010-20CF489342A6}" uniqueName="11" name="День нед" queryTableFieldId="39" dataDxfId="1128"/>
    <tableColumn id="8" xr3:uid="{B803C26B-EDF7-4F4B-99B7-759FDE206BB4}" uniqueName="8" name="Дата" queryTableFieldId="19" dataDxfId="1127"/>
    <tableColumn id="9" xr3:uid="{691C5FBB-50CD-4B8E-845B-069A5BEF4054}" uniqueName="9" name="Время" queryTableFieldId="20" dataDxfId="1126"/>
    <tableColumn id="5" xr3:uid="{963AEB35-E363-4027-9FA3-EA15F072700D}" uniqueName="5" name="Событие" queryTableFieldId="27" dataDxfId="1125"/>
    <tableColumn id="7" xr3:uid="{9C2F1BAF-3932-43E9-9155-EA713BB0011D}" uniqueName="7" name="Объект" queryTableFieldId="29" dataDxfId="1124"/>
    <tableColumn id="10" xr3:uid="{5D4CEE63-A195-4AD7-9985-38CAADCF8E9D}" uniqueName="10" name="Груз" queryTableFieldId="30" dataDxfId="1123"/>
    <tableColumn id="13" xr3:uid="{7298E84C-ACAB-4631-8905-CF20AC72E0EA}" uniqueName="13" name="Кол-во" queryTableFieldId="31" dataDxfId="1122"/>
    <tableColumn id="14" xr3:uid="{7C8EF3A5-15A6-4571-8EB7-C981C6BEB025}" uniqueName="14" name="Примечание" queryTableFieldId="32" dataDxfId="1121"/>
    <tableColumn id="4" xr3:uid="{D4638119-06B9-4DD4-899F-6281EFBF2A28}" uniqueName="4" name="Name" queryTableFieldId="14" dataDxfId="1120"/>
    <tableColumn id="1" xr3:uid="{53F21A0B-EBC8-48C0-B8DE-B46C5D45C7AE}" uniqueName="1" name="Folder Path" queryTableFieldId="11" dataDxfId="111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1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8" tableType="queryTable" totalsRowShown="0">
  <tableColumns count="13">
    <tableColumn id="11" xr3:uid="{0CFDC447-3A1C-4713-8714-972F5D0CA073}" uniqueName="11" name="День нед" queryTableFieldId="39" dataDxfId="1117"/>
    <tableColumn id="8" xr3:uid="{0C391974-E2F5-4A95-A1CF-60789D499629}" uniqueName="8" name="Дата" queryTableFieldId="19" dataDxfId="1116"/>
    <tableColumn id="9" xr3:uid="{FA3DAD09-E88C-4F5F-BF0D-4C339BEA0379}" uniqueName="9" name="Время" queryTableFieldId="20" dataDxfId="1115"/>
    <tableColumn id="5" xr3:uid="{A64C6221-99CB-4F4A-8D59-9A565B539E8F}" uniqueName="5" name="Событие" queryTableFieldId="27" dataDxfId="1114"/>
    <tableColumn id="7" xr3:uid="{A450DCE6-DF8B-4086-A9AC-461A34512F32}" uniqueName="7" name="Объект" queryTableFieldId="29" dataDxfId="1113"/>
    <tableColumn id="10" xr3:uid="{10063D90-AC03-4F75-A11D-AC21D3D60004}" uniqueName="10" name="Груз" queryTableFieldId="30" dataDxfId="1112"/>
    <tableColumn id="13" xr3:uid="{181B76AA-1C08-4D33-806D-1F2F74743310}" uniqueName="13" name="Кол-во" queryTableFieldId="31" dataDxfId="1111"/>
    <tableColumn id="14" xr3:uid="{4521D51C-620E-4319-B053-8C6D64C3EDE6}" uniqueName="14" name="Примечание" queryTableFieldId="32" dataDxfId="1110"/>
    <tableColumn id="4" xr3:uid="{D15D4B57-C607-4304-9179-11BE299FB124}" uniqueName="4" name="Name" queryTableFieldId="14" dataDxfId="1109"/>
    <tableColumn id="1" xr3:uid="{A0C0E586-D0B7-448D-928A-8F553900221D}" uniqueName="1" name="Folder Path" queryTableFieldId="11" dataDxfId="110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35" tableType="queryTable" totalsRowShown="0">
  <tableColumns count="13">
    <tableColumn id="11" xr3:uid="{DBE515D3-C915-413E-AB17-4F456480DC24}" uniqueName="11" name="День нед" queryTableFieldId="39" dataDxfId="1106"/>
    <tableColumn id="8" xr3:uid="{3F87D45A-256D-42F9-A0B8-BE1BF846E410}" uniqueName="8" name="Дата" queryTableFieldId="19" dataDxfId="1105"/>
    <tableColumn id="9" xr3:uid="{465B1309-C725-4992-B63E-A70188E91281}" uniqueName="9" name="Время" queryTableFieldId="20" dataDxfId="1104"/>
    <tableColumn id="5" xr3:uid="{50C1A202-1B56-40A2-AB13-2511D2291499}" uniqueName="5" name="Событие" queryTableFieldId="27" dataDxfId="1103"/>
    <tableColumn id="7" xr3:uid="{FDB3318C-D13D-4B0B-9853-1EF40B58299A}" uniqueName="7" name="Объект" queryTableFieldId="29" dataDxfId="1102"/>
    <tableColumn id="10" xr3:uid="{1CEBC306-6BF1-49C1-A704-CC239C79F10B}" uniqueName="10" name="Груз" queryTableFieldId="30" dataDxfId="1101"/>
    <tableColumn id="13" xr3:uid="{3EE0C05E-6FF0-490E-B1B0-19B341DAD03E}" uniqueName="13" name="Кол-во" queryTableFieldId="31" dataDxfId="1100"/>
    <tableColumn id="14" xr3:uid="{2D68CF85-753C-481D-8DC1-3B9EC9B7EC53}" uniqueName="14" name="Примечание" queryTableFieldId="32" dataDxfId="1099"/>
    <tableColumn id="4" xr3:uid="{C8B35D61-7E66-45AB-93A9-51E52D8140C2}" uniqueName="4" name="Name" queryTableFieldId="14" dataDxfId="1098"/>
    <tableColumn id="1" xr3:uid="{7D5853A1-56B3-42B3-9B8D-B85E9D9A2D1A}" uniqueName="1" name="Folder Path" queryTableFieldId="11" dataDxfId="109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81" tableType="queryTable" totalsRowShown="0">
  <tableColumns count="13">
    <tableColumn id="11" xr3:uid="{C2F51F72-E32B-452E-A758-54D19EA7554C}" uniqueName="11" name="День нед" queryTableFieldId="39" dataDxfId="1095"/>
    <tableColumn id="8" xr3:uid="{5605969B-3DDA-4935-9901-BA1373284B0A}" uniqueName="8" name="Дата" queryTableFieldId="19" dataDxfId="1094"/>
    <tableColumn id="9" xr3:uid="{D9EC7471-58C0-46C9-8780-F73898B23AC2}" uniqueName="9" name="Время" queryTableFieldId="20" dataDxfId="1093"/>
    <tableColumn id="5" xr3:uid="{96518AE6-7E5C-4C8D-B54C-F54D11234D6C}" uniqueName="5" name="Событие" queryTableFieldId="27" dataDxfId="1092"/>
    <tableColumn id="7" xr3:uid="{F862865E-2F4F-4BAD-8D28-E2820B418659}" uniqueName="7" name="Объект" queryTableFieldId="29" dataDxfId="1091"/>
    <tableColumn id="10" xr3:uid="{476FE760-4B7E-4311-B61C-EB76222CEA80}" uniqueName="10" name="Груз" queryTableFieldId="30" dataDxfId="1090"/>
    <tableColumn id="13" xr3:uid="{E29E2A9C-9B65-42B8-A282-C804C29C0986}" uniqueName="13" name="Кол-во" queryTableFieldId="31" dataDxfId="1089"/>
    <tableColumn id="14" xr3:uid="{410D0DD1-9316-49BC-A307-70ADAE7FB021}" uniqueName="14" name="Примечание" queryTableFieldId="32" dataDxfId="1088"/>
    <tableColumn id="4" xr3:uid="{F032B895-AD2B-487F-A174-968F9099A5EC}" uniqueName="4" name="Name" queryTableFieldId="14" dataDxfId="1087"/>
    <tableColumn id="1" xr3:uid="{EDB0C229-E24E-4FEA-A0EA-4864FD102E8A}" uniqueName="1" name="Folder Path" queryTableFieldId="11" dataDxfId="108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8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84"/>
    <tableColumn id="8" xr3:uid="{60928C38-9593-43BD-B23F-A707A8BA6BF4}" uniqueName="8" name="Дата" queryTableFieldId="19" dataDxfId="1083"/>
    <tableColumn id="9" xr3:uid="{9E5D4465-E1ED-428A-B708-C10ADDB65305}" uniqueName="9" name="Время" queryTableFieldId="20" dataDxfId="1082"/>
    <tableColumn id="5" xr3:uid="{A9911CA3-0E83-4156-B13A-725D5483CB80}" uniqueName="5" name="Событие" queryTableFieldId="27" dataDxfId="1267"/>
    <tableColumn id="7" xr3:uid="{22ACAF1F-F285-43EB-B67C-1DAA0609E04C}" uniqueName="7" name="Объект" queryTableFieldId="29" dataDxfId="1266"/>
    <tableColumn id="10" xr3:uid="{8E679C38-5159-496B-8534-CDFA63A95BDF}" uniqueName="10" name="Груз" queryTableFieldId="30" dataDxfId="1265"/>
    <tableColumn id="13" xr3:uid="{A06491EC-5198-4E5F-9576-1A3B2FF455BF}" uniqueName="13" name="Кол-во" queryTableFieldId="31" dataDxfId="1081"/>
    <tableColumn id="14" xr3:uid="{881B0B85-064A-4D8F-922A-E2F2D20FE30E}" uniqueName="14" name="Примечание" queryTableFieldId="32" dataDxfId="1264"/>
    <tableColumn id="4" xr3:uid="{83859021-3431-4733-9E28-9475D80139E8}" uniqueName="4" name="Name" queryTableFieldId="14" dataDxfId="1263"/>
    <tableColumn id="1" xr3:uid="{F6AD7BBE-7CE0-4E30-97C2-B8AA8EFFB52B}" uniqueName="1" name="Folder Path" queryTableFieldId="11" dataDxfId="12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33" tableType="queryTable" totalsRowShown="0">
  <sortState xmlns:xlrd2="http://schemas.microsoft.com/office/spreadsheetml/2017/richdata2" ref="A2:N1033">
    <sortCondition ref="B1:B103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73"/>
    <tableColumn id="3" xr3:uid="{8C3702C1-E43C-496C-A204-7587B7ED5C05}" uniqueName="3" name="Время" queryTableFieldId="3" dataDxfId="1072"/>
    <tableColumn id="4" xr3:uid="{C16264D0-558B-425C-8205-E671C6E3EB9E}" uniqueName="4" name="Событие" queryTableFieldId="4" dataDxfId="107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261"/>
    <tableColumn id="10" xr3:uid="{37082223-0A57-495F-97B8-0BCE1F173A2E}" uniqueName="10" name="Folder Path" queryTableFieldId="10" dataDxfId="126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70"/>
    <tableColumn id="13" xr3:uid="{0C2584DC-3A1B-4C4E-BD86-497B7F970B06}" uniqueName="13" name="Ссылка на фото" queryTableFieldId="13" dataDxfId="1069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82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79"/>
    <tableColumn id="3" xr3:uid="{A5BADAB4-5066-43B1-85E5-70A52776C24E}" uniqueName="3" name="Время" queryTableFieldId="3" dataDxfId="1078"/>
    <tableColumn id="4" xr3:uid="{B1D585FC-DA3D-434B-94C8-40BA68B5131D}" uniqueName="4" name="Событие" queryTableFieldId="4" dataDxfId="1077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6"/>
    <tableColumn id="10" xr3:uid="{2646CF32-E994-4A14-AEA5-9E938118AF27}" uniqueName="10" name="Folder Path" queryTableFieldId="10" dataDxfId="107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4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703" totalsRowShown="0">
  <autoFilter ref="A1:G1270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42"/>
  <sheetViews>
    <sheetView zoomScale="90" zoomScaleNormal="90" workbookViewId="0">
      <pane ySplit="1" topLeftCell="A403" activePane="bottomLeft" state="frozen"/>
      <selection pane="bottomLeft" activeCell="E437" sqref="E43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29223</v>
      </c>
      <c r="J389" s="16" t="s">
        <v>4957</v>
      </c>
      <c r="K389" t="s">
        <v>29224</v>
      </c>
      <c r="L389" t="s">
        <v>29225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29226</v>
      </c>
      <c r="J390" s="16" t="s">
        <v>4957</v>
      </c>
      <c r="K390" t="s">
        <v>29227</v>
      </c>
      <c r="L390" t="s">
        <v>29228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29229</v>
      </c>
      <c r="J391" s="16" t="s">
        <v>4957</v>
      </c>
      <c r="K391" t="s">
        <v>29230</v>
      </c>
      <c r="L391" t="s">
        <v>29231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29778</v>
      </c>
      <c r="F392" s="16"/>
      <c r="H392" s="16"/>
      <c r="I392" s="16" t="s">
        <v>29232</v>
      </c>
      <c r="J392" s="16" t="s">
        <v>4957</v>
      </c>
      <c r="K392" t="s">
        <v>29233</v>
      </c>
      <c r="L392" t="s">
        <v>29234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29778</v>
      </c>
      <c r="F393" s="16" t="s">
        <v>58</v>
      </c>
      <c r="H393" s="16"/>
      <c r="I393" s="16" t="s">
        <v>29235</v>
      </c>
      <c r="J393" s="16" t="s">
        <v>4957</v>
      </c>
      <c r="K393" t="s">
        <v>29236</v>
      </c>
      <c r="L393" t="s">
        <v>29237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29238</v>
      </c>
      <c r="J394" s="16" t="s">
        <v>4957</v>
      </c>
      <c r="K394" t="s">
        <v>29239</v>
      </c>
      <c r="L394" t="s">
        <v>29240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29779</v>
      </c>
      <c r="F395" s="16" t="s">
        <v>58</v>
      </c>
      <c r="H395" s="16" t="s">
        <v>1135</v>
      </c>
      <c r="I395" s="16" t="s">
        <v>29241</v>
      </c>
      <c r="J395" s="16" t="s">
        <v>4957</v>
      </c>
      <c r="K395" t="s">
        <v>29242</v>
      </c>
      <c r="L395" t="s">
        <v>29243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29779</v>
      </c>
      <c r="F396" s="16" t="s">
        <v>58</v>
      </c>
      <c r="H396" s="16" t="s">
        <v>1135</v>
      </c>
      <c r="I396" s="16" t="s">
        <v>29244</v>
      </c>
      <c r="J396" s="16" t="s">
        <v>4957</v>
      </c>
      <c r="K396" t="s">
        <v>29245</v>
      </c>
      <c r="L396" t="s">
        <v>29246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29779</v>
      </c>
      <c r="F397" s="16" t="s">
        <v>58</v>
      </c>
      <c r="H397" s="16" t="s">
        <v>1135</v>
      </c>
      <c r="I397" s="16" t="s">
        <v>29247</v>
      </c>
      <c r="J397" s="16" t="s">
        <v>4957</v>
      </c>
      <c r="K397" t="s">
        <v>29248</v>
      </c>
      <c r="L397" t="s">
        <v>29249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29250</v>
      </c>
      <c r="J398" s="16" t="s">
        <v>4957</v>
      </c>
      <c r="K398" t="s">
        <v>29251</v>
      </c>
      <c r="L398" t="s">
        <v>29252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29253</v>
      </c>
      <c r="J399" s="16" t="s">
        <v>4957</v>
      </c>
      <c r="K399" t="s">
        <v>29254</v>
      </c>
      <c r="L399" t="s">
        <v>29255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29789</v>
      </c>
      <c r="H400" s="16"/>
      <c r="I400" s="16" t="s">
        <v>29256</v>
      </c>
      <c r="J400" s="16" t="s">
        <v>4957</v>
      </c>
      <c r="K400" t="s">
        <v>29257</v>
      </c>
      <c r="L400" t="s">
        <v>29258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s="16" t="s">
        <v>64</v>
      </c>
      <c r="E401" s="16" t="s">
        <v>27676</v>
      </c>
      <c r="F401" s="16" t="s">
        <v>51</v>
      </c>
      <c r="H401" s="16"/>
      <c r="I401" s="16" t="s">
        <v>29816</v>
      </c>
      <c r="J401" s="16" t="s">
        <v>4957</v>
      </c>
      <c r="K401" t="s">
        <v>29817</v>
      </c>
      <c r="L401" t="s">
        <v>29818</v>
      </c>
      <c r="M401" s="2" t="str">
        <f>HYPERLINK(склад2въезд[[#This Row],[RelativePath]])</f>
        <v>1 Въезд на базу\GA3948333_4_20260612T060437Z.jpg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s="16" t="s">
        <v>85</v>
      </c>
      <c r="E402" s="16" t="s">
        <v>27676</v>
      </c>
      <c r="F402" s="16" t="s">
        <v>58</v>
      </c>
      <c r="H402" s="16"/>
      <c r="I402" s="16" t="s">
        <v>29819</v>
      </c>
      <c r="J402" s="16" t="s">
        <v>4957</v>
      </c>
      <c r="K402" t="s">
        <v>29820</v>
      </c>
      <c r="L402" t="s">
        <v>29821</v>
      </c>
      <c r="M402" s="2" t="str">
        <f>HYPERLINK(склад2въезд[[#This Row],[RelativePath]])</f>
        <v>1 Въезд на базу\GA3948333_4_20260612T062345Z.jpg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s="16" t="s">
        <v>62</v>
      </c>
      <c r="E403" s="16" t="s">
        <v>13444</v>
      </c>
      <c r="F403" s="16" t="s">
        <v>51</v>
      </c>
      <c r="H403" s="16"/>
      <c r="I403" s="16" t="s">
        <v>29822</v>
      </c>
      <c r="J403" s="16" t="s">
        <v>4957</v>
      </c>
      <c r="K403" t="s">
        <v>29823</v>
      </c>
      <c r="L403" t="s">
        <v>29824</v>
      </c>
      <c r="M403" s="2" t="str">
        <f>HYPERLINK(склад2въезд[[#This Row],[RelativePath]])</f>
        <v>1 Въезд на базу\GA3948333_4_20260612T083339Z.jpg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s="16" t="s">
        <v>91</v>
      </c>
      <c r="E404" s="16" t="s">
        <v>13444</v>
      </c>
      <c r="F404" s="16" t="s">
        <v>51</v>
      </c>
      <c r="H404" s="16"/>
      <c r="I404" s="16" t="s">
        <v>29825</v>
      </c>
      <c r="J404" s="16" t="s">
        <v>4957</v>
      </c>
      <c r="K404" t="s">
        <v>29826</v>
      </c>
      <c r="L404" t="s">
        <v>29827</v>
      </c>
      <c r="M404" s="2" t="str">
        <f>HYPERLINK(склад2въезд[[#This Row],[RelativePath]])</f>
        <v>1 Въезд на базу\GA3948333_4_20260612T140414Z.jpg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s="16" t="s">
        <v>803</v>
      </c>
      <c r="E405" s="16" t="s">
        <v>8</v>
      </c>
      <c r="F405" s="16"/>
      <c r="H405" s="16"/>
      <c r="I405" s="16" t="s">
        <v>29828</v>
      </c>
      <c r="J405" s="16" t="s">
        <v>4957</v>
      </c>
      <c r="K405" t="s">
        <v>29829</v>
      </c>
      <c r="L405" t="s">
        <v>29830</v>
      </c>
      <c r="M405" s="2" t="str">
        <f>HYPERLINK(склад2въезд[[#This Row],[RelativePath]])</f>
        <v>1 Въезд на базу\GA3948333_4_20260613T173312Z.jpg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s="16" t="s">
        <v>803</v>
      </c>
      <c r="E406" s="16" t="s">
        <v>8</v>
      </c>
      <c r="F406" s="16"/>
      <c r="H406" s="16"/>
      <c r="I406" s="16" t="s">
        <v>29831</v>
      </c>
      <c r="J406" s="16" t="s">
        <v>4957</v>
      </c>
      <c r="K406" t="s">
        <v>29832</v>
      </c>
      <c r="L406" t="s">
        <v>29833</v>
      </c>
      <c r="M406" s="2" t="str">
        <f>HYPERLINK(склад2въезд[[#This Row],[RelativePath]])</f>
        <v>1 Въезд на базу\GA3948333_4_20260614T193911Z.jpg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s="16" t="s">
        <v>62</v>
      </c>
      <c r="E407" s="16" t="s">
        <v>28656</v>
      </c>
      <c r="F407" s="16" t="s">
        <v>30389</v>
      </c>
      <c r="G407">
        <v>2</v>
      </c>
      <c r="H407" s="16"/>
      <c r="I407" s="16" t="s">
        <v>30071</v>
      </c>
      <c r="J407" s="16" t="s">
        <v>4957</v>
      </c>
      <c r="K407" t="s">
        <v>30072</v>
      </c>
      <c r="L407" t="s">
        <v>30073</v>
      </c>
      <c r="M407" s="2" t="str">
        <f>HYPERLINK(склад2въезд[[#This Row],[RelativePath]])</f>
        <v>1 Въезд на базу\GA3948333_4_20260615T143312Z.jpg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s="16" t="s">
        <v>91</v>
      </c>
      <c r="E408" s="16" t="s">
        <v>28656</v>
      </c>
      <c r="F408" s="16" t="s">
        <v>30389</v>
      </c>
      <c r="G408">
        <v>2</v>
      </c>
      <c r="H408" s="16"/>
      <c r="I408" s="16" t="s">
        <v>30074</v>
      </c>
      <c r="J408" s="16" t="s">
        <v>4957</v>
      </c>
      <c r="K408" t="s">
        <v>30075</v>
      </c>
      <c r="L408" t="s">
        <v>30076</v>
      </c>
      <c r="M408" s="2" t="str">
        <f>HYPERLINK(склад2въезд[[#This Row],[RelativePath]])</f>
        <v>1 Въезд на базу\GA3948333_4_20260615T150445Z.jpg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s="16" t="s">
        <v>30390</v>
      </c>
      <c r="E409" s="16" t="s">
        <v>646</v>
      </c>
      <c r="F409" s="16" t="s">
        <v>30391</v>
      </c>
      <c r="G409">
        <v>2</v>
      </c>
      <c r="H409" s="16"/>
      <c r="I409" s="16" t="s">
        <v>30077</v>
      </c>
      <c r="J409" s="16" t="s">
        <v>4957</v>
      </c>
      <c r="K409" t="s">
        <v>30078</v>
      </c>
      <c r="L409" t="s">
        <v>30079</v>
      </c>
      <c r="M409" s="2" t="str">
        <f>HYPERLINK(склад2въезд[[#This Row],[RelativePath]])</f>
        <v>1 Въезд на базу\GA3948333_4_20260616T092305Z.jpg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s="16" t="s">
        <v>30392</v>
      </c>
      <c r="E410" s="16" t="s">
        <v>30393</v>
      </c>
      <c r="F410" s="16"/>
      <c r="H410" s="16"/>
      <c r="I410" s="16" t="s">
        <v>30080</v>
      </c>
      <c r="J410" s="16" t="s">
        <v>4957</v>
      </c>
      <c r="K410" t="s">
        <v>30081</v>
      </c>
      <c r="L410" t="s">
        <v>30082</v>
      </c>
      <c r="M410" s="2" t="str">
        <f>HYPERLINK(склад2въезд[[#This Row],[RelativePath]])</f>
        <v>1 Въезд на базу\GA3948333_4_20260616T154405Z.jpg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s="16" t="s">
        <v>30392</v>
      </c>
      <c r="E411" s="16" t="s">
        <v>30393</v>
      </c>
      <c r="F411" s="16"/>
      <c r="H411" s="16" t="s">
        <v>1140</v>
      </c>
      <c r="I411" s="16" t="s">
        <v>30083</v>
      </c>
      <c r="J411" s="16" t="s">
        <v>4957</v>
      </c>
      <c r="K411" t="s">
        <v>30084</v>
      </c>
      <c r="L411" t="s">
        <v>30085</v>
      </c>
      <c r="M411" s="2" t="str">
        <f>HYPERLINK(склад2въезд[[#This Row],[RelativePath]])</f>
        <v>1 Въезд на базу\GA3948333_4_20260616T154407Z.jpg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s="16" t="s">
        <v>85</v>
      </c>
      <c r="E412" s="16" t="s">
        <v>30393</v>
      </c>
      <c r="F412" s="16" t="s">
        <v>53</v>
      </c>
      <c r="G412">
        <v>3</v>
      </c>
      <c r="H412" s="16"/>
      <c r="I412" s="16" t="s">
        <v>30086</v>
      </c>
      <c r="J412" s="16" t="s">
        <v>4957</v>
      </c>
      <c r="K412" t="s">
        <v>30087</v>
      </c>
      <c r="L412" t="s">
        <v>30088</v>
      </c>
      <c r="M412" s="2" t="str">
        <f>HYPERLINK(склад2въезд[[#This Row],[RelativePath]])</f>
        <v>1 Въезд на базу\GA3948333_4_20260616T160038Z.jpg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15</v>
      </c>
      <c r="B413" s="3">
        <v>46190</v>
      </c>
      <c r="C413" s="4">
        <v>0.24341435185185184</v>
      </c>
      <c r="D413" s="16" t="s">
        <v>64</v>
      </c>
      <c r="E413" s="16" t="s">
        <v>27676</v>
      </c>
      <c r="F413" s="16" t="s">
        <v>51</v>
      </c>
      <c r="H413" s="16"/>
      <c r="I413" s="16" t="s">
        <v>30461</v>
      </c>
      <c r="J413" s="16" t="s">
        <v>4957</v>
      </c>
      <c r="K413" t="s">
        <v>30462</v>
      </c>
      <c r="L413" t="s">
        <v>30463</v>
      </c>
      <c r="M413" s="2" t="str">
        <f>HYPERLINK(склад2въезд[[#This Row],[RelativePath]])</f>
        <v>1 Въезд на базу\GA3948333_4_20260617T055031Z.jpg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15</v>
      </c>
      <c r="B414" s="3">
        <v>46190</v>
      </c>
      <c r="C414" s="4">
        <v>0.26458333333333334</v>
      </c>
      <c r="D414" s="16" t="s">
        <v>85</v>
      </c>
      <c r="E414" s="16" t="s">
        <v>27676</v>
      </c>
      <c r="F414" s="16" t="s">
        <v>58</v>
      </c>
      <c r="H414" s="16"/>
      <c r="I414" s="16" t="s">
        <v>30464</v>
      </c>
      <c r="J414" s="16" t="s">
        <v>4957</v>
      </c>
      <c r="K414" t="s">
        <v>30465</v>
      </c>
      <c r="L414" t="s">
        <v>30466</v>
      </c>
      <c r="M414" s="2" t="str">
        <f>HYPERLINK(склад2въезд[[#This Row],[RelativePath]])</f>
        <v>1 Въезд на базу\GA3948333_4_20260617T062100Z.jpg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15</v>
      </c>
      <c r="B415" s="3">
        <v>46190</v>
      </c>
      <c r="C415" s="4">
        <v>0.54806712962962967</v>
      </c>
      <c r="D415" s="16" t="s">
        <v>91</v>
      </c>
      <c r="E415" s="16" t="s">
        <v>70</v>
      </c>
      <c r="F415" s="16"/>
      <c r="H415" s="16"/>
      <c r="I415" s="16" t="s">
        <v>30467</v>
      </c>
      <c r="J415" s="16" t="s">
        <v>4957</v>
      </c>
      <c r="K415" t="s">
        <v>30468</v>
      </c>
      <c r="L415" t="s">
        <v>30469</v>
      </c>
      <c r="M415" s="2" t="str">
        <f>HYPERLINK(склад2въезд[[#This Row],[RelativePath]])</f>
        <v>1 Въезд на базу\GA3948333_4_20260617T130913Z.jpg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15</v>
      </c>
      <c r="B416" s="3">
        <v>46190</v>
      </c>
      <c r="C416" s="4">
        <v>0.55050925925925931</v>
      </c>
      <c r="D416" s="16" t="s">
        <v>91</v>
      </c>
      <c r="E416" s="16" t="s">
        <v>30988</v>
      </c>
      <c r="F416" s="16" t="s">
        <v>51</v>
      </c>
      <c r="H416" s="16"/>
      <c r="I416" s="16" t="s">
        <v>30470</v>
      </c>
      <c r="J416" s="16" t="s">
        <v>4957</v>
      </c>
      <c r="K416" t="s">
        <v>30471</v>
      </c>
      <c r="L416" t="s">
        <v>30472</v>
      </c>
      <c r="M416" s="2" t="str">
        <f>HYPERLINK(склад2въезд[[#This Row],[RelativePath]])</f>
        <v>1 Въезд на базу\GA3948333_4_20260617T131244Z.jpg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15</v>
      </c>
      <c r="B417" s="3">
        <v>46190</v>
      </c>
      <c r="C417" s="4">
        <v>0.55376157407407411</v>
      </c>
      <c r="D417" s="16" t="s">
        <v>64</v>
      </c>
      <c r="E417" s="16" t="s">
        <v>27677</v>
      </c>
      <c r="F417" s="16"/>
      <c r="H417" s="16"/>
      <c r="I417" s="16" t="s">
        <v>30473</v>
      </c>
      <c r="J417" s="16" t="s">
        <v>4957</v>
      </c>
      <c r="K417" t="s">
        <v>30474</v>
      </c>
      <c r="L417" t="s">
        <v>30475</v>
      </c>
      <c r="M417" s="2" t="str">
        <f>HYPERLINK(склад2въезд[[#This Row],[RelativePath]])</f>
        <v>1 Въезд на базу\GA3948333_4_20260617T131725Z.jpg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15</v>
      </c>
      <c r="B418" s="3">
        <v>46190</v>
      </c>
      <c r="C418" s="4">
        <v>0.55684027777777778</v>
      </c>
      <c r="D418" s="16" t="s">
        <v>62</v>
      </c>
      <c r="E418" s="16" t="s">
        <v>27677</v>
      </c>
      <c r="F418" s="16"/>
      <c r="H418" s="16"/>
      <c r="I418" s="16" t="s">
        <v>30476</v>
      </c>
      <c r="J418" s="16" t="s">
        <v>4957</v>
      </c>
      <c r="K418" t="s">
        <v>30477</v>
      </c>
      <c r="L418" t="s">
        <v>30478</v>
      </c>
      <c r="M418" s="2" t="str">
        <f>HYPERLINK(склад2въезд[[#This Row],[RelativePath]])</f>
        <v>1 Въезд на базу\GA3948333_4_20260617T132151Z.jpg</v>
      </c>
      <c r="N418" s="16" t="str">
        <f>VLOOKUP(склад2въезд[[#This Row],[Name]], СпрСобытий!$F:$G, 2, FALSE)</f>
        <v>Въезд на базу</v>
      </c>
    </row>
    <row r="419" spans="1:14" x14ac:dyDescent="0.25">
      <c r="A419" s="1" t="s">
        <v>15</v>
      </c>
      <c r="B419" s="3">
        <v>46190</v>
      </c>
      <c r="C419" s="4">
        <v>0.56935185185185189</v>
      </c>
      <c r="D419" s="16" t="s">
        <v>62</v>
      </c>
      <c r="E419" s="16" t="s">
        <v>70</v>
      </c>
      <c r="F419" s="16"/>
      <c r="H419" s="16"/>
      <c r="I419" s="16" t="s">
        <v>30479</v>
      </c>
      <c r="J419" s="16" t="s">
        <v>4957</v>
      </c>
      <c r="K419" t="s">
        <v>30480</v>
      </c>
      <c r="L419" t="s">
        <v>30481</v>
      </c>
      <c r="M419" s="2" t="str">
        <f>HYPERLINK(склад2въезд[[#This Row],[RelativePath]])</f>
        <v>1 Въезд на базу\GA3948333_4_20260617T133952Z.jpg</v>
      </c>
      <c r="N419" s="16" t="str">
        <f>VLOOKUP(склад2въезд[[#This Row],[Name]], СпрСобытий!$F:$G, 2, FALSE)</f>
        <v>Въезд на базу</v>
      </c>
    </row>
    <row r="420" spans="1:14" x14ac:dyDescent="0.25">
      <c r="A420" s="1" t="s">
        <v>15</v>
      </c>
      <c r="B420" s="3">
        <v>46190</v>
      </c>
      <c r="C420" s="4">
        <v>0.57255787037037043</v>
      </c>
      <c r="D420" s="16" t="s">
        <v>91</v>
      </c>
      <c r="E420" s="16" t="s">
        <v>30988</v>
      </c>
      <c r="F420" s="16" t="s">
        <v>51</v>
      </c>
      <c r="H420" s="16"/>
      <c r="I420" s="16" t="s">
        <v>30482</v>
      </c>
      <c r="J420" s="16" t="s">
        <v>4957</v>
      </c>
      <c r="K420" t="s">
        <v>30483</v>
      </c>
      <c r="L420" t="s">
        <v>30484</v>
      </c>
      <c r="M420" s="2" t="str">
        <f>HYPERLINK(склад2въезд[[#This Row],[RelativePath]])</f>
        <v>1 Въезд на базу\GA3948333_4_20260617T134429Z.jpg</v>
      </c>
      <c r="N420" s="16" t="str">
        <f>VLOOKUP(склад2въезд[[#This Row],[Name]], СпрСобытий!$F:$G, 2, FALSE)</f>
        <v>Въезд на базу</v>
      </c>
    </row>
    <row r="421" spans="1:14" x14ac:dyDescent="0.25">
      <c r="A421" s="1" t="s">
        <v>15</v>
      </c>
      <c r="B421" s="3">
        <v>46190</v>
      </c>
      <c r="C421" s="4">
        <v>0.65392361111111108</v>
      </c>
      <c r="D421" s="16" t="s">
        <v>64</v>
      </c>
      <c r="E421" s="16" t="s">
        <v>29778</v>
      </c>
      <c r="F421" s="16"/>
      <c r="H421" s="16"/>
      <c r="I421" s="16" t="s">
        <v>30485</v>
      </c>
      <c r="J421" s="16" t="s">
        <v>4957</v>
      </c>
      <c r="K421" t="s">
        <v>30486</v>
      </c>
      <c r="L421" t="s">
        <v>30487</v>
      </c>
      <c r="M421" s="2" t="str">
        <f>HYPERLINK(склад2въезд[[#This Row],[RelativePath]])</f>
        <v>1 Въезд на базу\GA3948333_4_20260617T154139Z.jpg</v>
      </c>
      <c r="N421" s="16" t="str">
        <f>VLOOKUP(склад2въезд[[#This Row],[Name]], СпрСобытий!$F:$G, 2, FALSE)</f>
        <v>Въезд на базу</v>
      </c>
    </row>
    <row r="422" spans="1:14" x14ac:dyDescent="0.25">
      <c r="A422" s="1" t="s">
        <v>15</v>
      </c>
      <c r="B422" s="3">
        <v>46190</v>
      </c>
      <c r="C422" s="4">
        <v>0.70685185185185184</v>
      </c>
      <c r="D422" s="16" t="s">
        <v>85</v>
      </c>
      <c r="E422" s="16" t="s">
        <v>29778</v>
      </c>
      <c r="F422" s="16" t="s">
        <v>30992</v>
      </c>
      <c r="H422" s="16"/>
      <c r="I422" s="16" t="s">
        <v>30488</v>
      </c>
      <c r="J422" s="16" t="s">
        <v>4957</v>
      </c>
      <c r="K422" t="s">
        <v>30489</v>
      </c>
      <c r="L422" t="s">
        <v>30490</v>
      </c>
      <c r="M422" s="2" t="str">
        <f>HYPERLINK(склад2въезд[[#This Row],[RelativePath]])</f>
        <v>1 Въезд на базу\GA3948333_4_20260617T165752Z.jpg</v>
      </c>
      <c r="N422" s="16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46190</v>
      </c>
      <c r="C423" s="4">
        <v>0.79185185185185181</v>
      </c>
      <c r="D423" s="16" t="s">
        <v>62</v>
      </c>
      <c r="E423" s="16" t="s">
        <v>28656</v>
      </c>
      <c r="F423" s="16" t="s">
        <v>58</v>
      </c>
      <c r="H423" s="16"/>
      <c r="I423" s="16" t="s">
        <v>30491</v>
      </c>
      <c r="J423" s="16" t="s">
        <v>4957</v>
      </c>
      <c r="K423" t="s">
        <v>30492</v>
      </c>
      <c r="L423" t="s">
        <v>30493</v>
      </c>
      <c r="M423" s="2" t="str">
        <f>HYPERLINK(склад2въезд[[#This Row],[RelativePath]])</f>
        <v>1 Въезд на базу\GA3948333_4_20260617T190016Z.jpg</v>
      </c>
      <c r="N423" s="16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46191</v>
      </c>
      <c r="C424" s="4">
        <v>0.43862268518518521</v>
      </c>
      <c r="D424" s="16" t="s">
        <v>62</v>
      </c>
      <c r="E424" s="16" t="s">
        <v>30989</v>
      </c>
      <c r="F424" s="16" t="s">
        <v>58</v>
      </c>
      <c r="H424" s="16"/>
      <c r="I424" s="16" t="s">
        <v>30494</v>
      </c>
      <c r="J424" s="16" t="s">
        <v>4957</v>
      </c>
      <c r="K424" t="s">
        <v>30495</v>
      </c>
      <c r="L424" t="s">
        <v>30496</v>
      </c>
      <c r="M424" s="2" t="str">
        <f>HYPERLINK(склад2въезд[[#This Row],[RelativePath]])</f>
        <v>1 Въезд на базу\GA3948333_4_20260618T103137Z.jpg</v>
      </c>
      <c r="N424" s="16" t="str">
        <f>VLOOKUP(склад2въезд[[#This Row],[Name]], СпрСобытий!$F:$G, 2, FALSE)</f>
        <v>Въезд на базу</v>
      </c>
    </row>
    <row r="425" spans="1:14" x14ac:dyDescent="0.25">
      <c r="A425" s="1" t="s">
        <v>16</v>
      </c>
      <c r="B425" s="3">
        <v>46191</v>
      </c>
      <c r="C425" s="4">
        <v>0.47910879629629627</v>
      </c>
      <c r="D425" s="16" t="s">
        <v>62</v>
      </c>
      <c r="E425" s="16" t="s">
        <v>29779</v>
      </c>
      <c r="F425" s="16" t="s">
        <v>30990</v>
      </c>
      <c r="H425" s="16"/>
      <c r="I425" s="16" t="s">
        <v>30497</v>
      </c>
      <c r="J425" s="16" t="s">
        <v>4957</v>
      </c>
      <c r="K425" t="s">
        <v>30498</v>
      </c>
      <c r="L425" t="s">
        <v>30499</v>
      </c>
      <c r="M425" s="2" t="str">
        <f>HYPERLINK(склад2въезд[[#This Row],[RelativePath]])</f>
        <v>1 Въезд на базу\GA3948333_4_20260618T112955Z.jpg</v>
      </c>
      <c r="N425" s="16" t="str">
        <f>VLOOKUP(склад2въезд[[#This Row],[Name]], СпрСобытий!$F:$G, 2, FALSE)</f>
        <v>Въезд на базу</v>
      </c>
    </row>
    <row r="426" spans="1:14" x14ac:dyDescent="0.25">
      <c r="A426" s="1" t="s">
        <v>17</v>
      </c>
      <c r="B426" s="3">
        <v>46192</v>
      </c>
      <c r="C426" s="4">
        <v>0.85267361111111106</v>
      </c>
      <c r="D426" s="16" t="s">
        <v>803</v>
      </c>
      <c r="E426" s="16" t="s">
        <v>8</v>
      </c>
      <c r="F426" s="16"/>
      <c r="H426" s="16"/>
      <c r="I426" s="16" t="s">
        <v>30500</v>
      </c>
      <c r="J426" s="16" t="s">
        <v>4957</v>
      </c>
      <c r="K426" t="s">
        <v>30501</v>
      </c>
      <c r="L426" t="s">
        <v>30502</v>
      </c>
      <c r="M426" s="2" t="str">
        <f>HYPERLINK(склад2въезд[[#This Row],[RelativePath]])</f>
        <v>1 Въезд на базу\GA3948333_4_20260619T202751Z.jpg</v>
      </c>
      <c r="N426" s="16" t="str">
        <f>VLOOKUP(склад2въезд[[#This Row],[Name]], СпрСобытий!$F:$G, 2, FALSE)</f>
        <v>Въезд на базу</v>
      </c>
    </row>
    <row r="427" spans="1:14" x14ac:dyDescent="0.25">
      <c r="A427" s="1" t="s">
        <v>18</v>
      </c>
      <c r="B427" s="3">
        <v>46193</v>
      </c>
      <c r="C427" s="4">
        <v>0.60776620370370371</v>
      </c>
      <c r="D427" s="16" t="s">
        <v>64</v>
      </c>
      <c r="E427" s="16" t="s">
        <v>27676</v>
      </c>
      <c r="F427" s="16" t="s">
        <v>51</v>
      </c>
      <c r="H427" s="16"/>
      <c r="I427" s="16" t="s">
        <v>30503</v>
      </c>
      <c r="J427" s="16" t="s">
        <v>4957</v>
      </c>
      <c r="K427" t="s">
        <v>30504</v>
      </c>
      <c r="L427" t="s">
        <v>30505</v>
      </c>
      <c r="M427" s="2" t="str">
        <f>HYPERLINK(склад2въезд[[#This Row],[RelativePath]])</f>
        <v>1 Въезд на базу\GA3948333_4_20260620T143511Z.jpg</v>
      </c>
      <c r="N427" s="16" t="str">
        <f>VLOOKUP(склад2въезд[[#This Row],[Name]], СпрСобытий!$F:$G, 2, FALSE)</f>
        <v>Въезд на базу</v>
      </c>
    </row>
    <row r="428" spans="1:14" x14ac:dyDescent="0.25">
      <c r="A428" s="1" t="s">
        <v>18</v>
      </c>
      <c r="B428" s="3">
        <v>46193</v>
      </c>
      <c r="C428" s="4">
        <v>0.63888888888888884</v>
      </c>
      <c r="D428" s="16" t="s">
        <v>85</v>
      </c>
      <c r="E428" s="16" t="s">
        <v>27676</v>
      </c>
      <c r="F428" s="16" t="s">
        <v>58</v>
      </c>
      <c r="H428" s="16"/>
      <c r="I428" s="16" t="s">
        <v>30506</v>
      </c>
      <c r="J428" s="16" t="s">
        <v>4957</v>
      </c>
      <c r="K428" t="s">
        <v>30507</v>
      </c>
      <c r="L428" t="s">
        <v>30508</v>
      </c>
      <c r="M428" s="2" t="str">
        <f>HYPERLINK(склад2въезд[[#This Row],[RelativePath]])</f>
        <v>1 Въезд на базу\GA3948333_4_20260620T152000Z.jpg</v>
      </c>
      <c r="N428" s="16" t="str">
        <f>VLOOKUP(склад2въезд[[#This Row],[Name]], СпрСобытий!$F:$G, 2, FALSE)</f>
        <v>Въезд на базу</v>
      </c>
    </row>
    <row r="429" spans="1:14" x14ac:dyDescent="0.25">
      <c r="A429" s="1" t="s">
        <v>22</v>
      </c>
      <c r="B429" s="3">
        <v>46194</v>
      </c>
      <c r="C429" s="4">
        <v>0.74824074074074076</v>
      </c>
      <c r="D429" s="16" t="s">
        <v>64</v>
      </c>
      <c r="E429" s="16" t="s">
        <v>27676</v>
      </c>
      <c r="F429" s="16" t="s">
        <v>51</v>
      </c>
      <c r="H429" s="16"/>
      <c r="I429" s="16" t="s">
        <v>30509</v>
      </c>
      <c r="J429" s="16" t="s">
        <v>4957</v>
      </c>
      <c r="K429" t="s">
        <v>30510</v>
      </c>
      <c r="L429" t="s">
        <v>30511</v>
      </c>
      <c r="M429" s="2" t="str">
        <f>HYPERLINK(склад2въезд[[#This Row],[RelativePath]])</f>
        <v>1 Въезд на базу\GA3948333_4_20260621T175728Z.jpg</v>
      </c>
      <c r="N429" s="16" t="str">
        <f>VLOOKUP(склад2въезд[[#This Row],[Name]], СпрСобытий!$F:$G, 2, FALSE)</f>
        <v>Въезд на базу</v>
      </c>
    </row>
    <row r="430" spans="1:14" x14ac:dyDescent="0.25">
      <c r="A430" s="1" t="s">
        <v>22</v>
      </c>
      <c r="B430" s="3">
        <v>46194</v>
      </c>
      <c r="C430" s="4">
        <v>0.77538194444444442</v>
      </c>
      <c r="D430" s="16" t="s">
        <v>85</v>
      </c>
      <c r="E430" s="16" t="s">
        <v>27676</v>
      </c>
      <c r="F430" s="16" t="s">
        <v>58</v>
      </c>
      <c r="H430" s="16"/>
      <c r="I430" s="16" t="s">
        <v>30512</v>
      </c>
      <c r="J430" s="16" t="s">
        <v>4957</v>
      </c>
      <c r="K430" t="s">
        <v>30513</v>
      </c>
      <c r="L430" t="s">
        <v>30514</v>
      </c>
      <c r="M430" s="2" t="str">
        <f>HYPERLINK(склад2въезд[[#This Row],[RelativePath]])</f>
        <v>1 Въезд на базу\GA3948333_4_20260621T183633Z.jpg</v>
      </c>
      <c r="N430" s="16" t="str">
        <f>VLOOKUP(склад2въезд[[#This Row],[Name]], СпрСобытий!$F:$G, 2, FALSE)</f>
        <v>Въезд на базу</v>
      </c>
    </row>
    <row r="431" spans="1:14" x14ac:dyDescent="0.25">
      <c r="A431" s="1" t="s">
        <v>13</v>
      </c>
      <c r="B431" s="3">
        <v>46195</v>
      </c>
      <c r="C431" s="4">
        <v>0.84489583333333329</v>
      </c>
      <c r="D431" s="16" t="s">
        <v>803</v>
      </c>
      <c r="E431" s="16" t="s">
        <v>8</v>
      </c>
      <c r="F431" s="16"/>
      <c r="H431" s="16"/>
      <c r="I431" s="16" t="s">
        <v>31104</v>
      </c>
      <c r="J431" s="16" t="s">
        <v>4957</v>
      </c>
      <c r="K431" t="s">
        <v>31105</v>
      </c>
      <c r="L431" t="s">
        <v>31106</v>
      </c>
      <c r="M431" s="2" t="str">
        <f>HYPERLINK(склад2въезд[[#This Row],[RelativePath]])</f>
        <v>1 Въезд на базу\GA3948333_4_20260622T201639Z.jpg</v>
      </c>
      <c r="N431" s="16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46196</v>
      </c>
      <c r="C432" s="4">
        <v>0.25188657407407405</v>
      </c>
      <c r="D432" s="16" t="s">
        <v>64</v>
      </c>
      <c r="E432" s="16" t="s">
        <v>27676</v>
      </c>
      <c r="F432" s="16" t="s">
        <v>51</v>
      </c>
      <c r="H432" s="16"/>
      <c r="I432" s="16" t="s">
        <v>31107</v>
      </c>
      <c r="J432" s="16" t="s">
        <v>4957</v>
      </c>
      <c r="K432" t="s">
        <v>31108</v>
      </c>
      <c r="L432" t="s">
        <v>31109</v>
      </c>
      <c r="M432" s="2" t="str">
        <f>HYPERLINK(склад2въезд[[#This Row],[RelativePath]])</f>
        <v>1 Въезд на базу\GA3948333_4_20260623T060243Z.jpg</v>
      </c>
      <c r="N432" s="16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46196</v>
      </c>
      <c r="C433" s="4">
        <v>0.27023148148148146</v>
      </c>
      <c r="D433" s="16" t="s">
        <v>85</v>
      </c>
      <c r="E433" s="16" t="s">
        <v>27676</v>
      </c>
      <c r="F433" s="16" t="s">
        <v>58</v>
      </c>
      <c r="H433" s="16"/>
      <c r="I433" s="16" t="s">
        <v>31110</v>
      </c>
      <c r="J433" s="16" t="s">
        <v>4957</v>
      </c>
      <c r="K433" t="s">
        <v>31111</v>
      </c>
      <c r="L433" t="s">
        <v>31112</v>
      </c>
      <c r="M433" s="2" t="str">
        <f>HYPERLINK(склад2въезд[[#This Row],[RelativePath]])</f>
        <v>1 Въезд на базу\GA3948333_4_20260623T062908Z.jpg</v>
      </c>
      <c r="N433" s="16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46196</v>
      </c>
      <c r="C434" s="4">
        <v>0.86603009259259256</v>
      </c>
      <c r="D434" s="16" t="s">
        <v>64</v>
      </c>
      <c r="E434" s="16" t="s">
        <v>27676</v>
      </c>
      <c r="F434" s="16" t="s">
        <v>51</v>
      </c>
      <c r="H434" s="16"/>
      <c r="I434" s="16" t="s">
        <v>31113</v>
      </c>
      <c r="J434" s="16" t="s">
        <v>4957</v>
      </c>
      <c r="K434" t="s">
        <v>31114</v>
      </c>
      <c r="L434" t="s">
        <v>31115</v>
      </c>
      <c r="M434" s="2" t="str">
        <f>HYPERLINK(склад2въезд[[#This Row],[RelativePath]])</f>
        <v>1 Въезд на базу\GA3948333_4_20260623T204705Z.jpg</v>
      </c>
      <c r="N434" s="16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46196</v>
      </c>
      <c r="C435" s="4">
        <v>0.89790509259259255</v>
      </c>
      <c r="D435" s="16" t="s">
        <v>85</v>
      </c>
      <c r="E435" s="16" t="s">
        <v>27676</v>
      </c>
      <c r="F435" s="16" t="s">
        <v>58</v>
      </c>
      <c r="H435" s="16"/>
      <c r="I435" s="16" t="s">
        <v>31116</v>
      </c>
      <c r="J435" s="16" t="s">
        <v>4957</v>
      </c>
      <c r="K435" t="s">
        <v>31117</v>
      </c>
      <c r="L435" t="s">
        <v>31118</v>
      </c>
      <c r="M435" s="2" t="str">
        <f>HYPERLINK(склад2въезд[[#This Row],[RelativePath]])</f>
        <v>1 Въезд на базу\GA3948333_4_20260623T213259Z.jpg</v>
      </c>
      <c r="N435" s="16" t="str">
        <f>VLOOKUP(склад2въезд[[#This Row],[Name]], СпрСобытий!$F:$G, 2, FALSE)</f>
        <v>Въезд на базу</v>
      </c>
    </row>
    <row r="436" spans="1:14" x14ac:dyDescent="0.25">
      <c r="A436" s="1" t="s">
        <v>15</v>
      </c>
      <c r="B436" s="3">
        <v>46197</v>
      </c>
      <c r="C436" s="4">
        <v>0.73401620370370368</v>
      </c>
      <c r="D436" s="16" t="s">
        <v>803</v>
      </c>
      <c r="E436" s="16" t="s">
        <v>8</v>
      </c>
      <c r="F436" s="16"/>
      <c r="H436" s="16"/>
      <c r="I436" s="16" t="s">
        <v>31119</v>
      </c>
      <c r="J436" s="16" t="s">
        <v>4957</v>
      </c>
      <c r="K436" t="s">
        <v>31120</v>
      </c>
      <c r="L436" t="s">
        <v>31121</v>
      </c>
      <c r="M436" s="2" t="str">
        <f>HYPERLINK(склад2въезд[[#This Row],[RelativePath]])</f>
        <v>1 Въезд на базу\GA3948333_4_20260624T173659Z.jpg</v>
      </c>
      <c r="N436" s="16" t="str">
        <f>VLOOKUP(склад2въезд[[#This Row],[Name]], СпрСобытий!$F:$G, 2, FALSE)</f>
        <v>Въезд на базу</v>
      </c>
    </row>
    <row r="437" spans="1:14" x14ac:dyDescent="0.25">
      <c r="A437" s="1" t="s">
        <v>16</v>
      </c>
      <c r="B437" s="3">
        <v>46198</v>
      </c>
      <c r="C437" s="4">
        <v>0.84265046296296298</v>
      </c>
      <c r="D437" s="16" t="s">
        <v>91</v>
      </c>
      <c r="E437" s="16" t="s">
        <v>31563</v>
      </c>
      <c r="F437" s="16"/>
      <c r="H437" s="16"/>
      <c r="I437" s="16" t="s">
        <v>31122</v>
      </c>
      <c r="J437" s="16" t="s">
        <v>4957</v>
      </c>
      <c r="K437" t="s">
        <v>31123</v>
      </c>
      <c r="L437" t="s">
        <v>31124</v>
      </c>
      <c r="M437" s="2" t="str">
        <f>HYPERLINK(склад2въезд[[#This Row],[RelativePath]])</f>
        <v>1 Въезд на базу\GA3948333_4_20260625T201325Z.jpg</v>
      </c>
      <c r="N437" s="16" t="str">
        <f>VLOOKUP(склад2въезд[[#This Row],[Name]], СпрСобытий!$F:$G, 2, FALSE)</f>
        <v>Въезд на базу</v>
      </c>
    </row>
    <row r="438" spans="1:14" x14ac:dyDescent="0.25">
      <c r="A438" s="1" t="s">
        <v>16</v>
      </c>
      <c r="B438" s="3">
        <v>46198</v>
      </c>
      <c r="C438" s="4">
        <v>0.84379629629629627</v>
      </c>
      <c r="D438" s="16" t="s">
        <v>62</v>
      </c>
      <c r="E438" s="16" t="s">
        <v>31563</v>
      </c>
      <c r="F438" s="16"/>
      <c r="H438" s="16"/>
      <c r="I438" s="16" t="s">
        <v>31125</v>
      </c>
      <c r="J438" s="16" t="s">
        <v>4957</v>
      </c>
      <c r="K438" t="s">
        <v>31126</v>
      </c>
      <c r="L438" t="s">
        <v>31127</v>
      </c>
      <c r="M438" s="2" t="str">
        <f>HYPERLINK(склад2въезд[[#This Row],[RelativePath]])</f>
        <v>1 Въезд на базу\GA3948333_4_20260625T201504Z.jpg</v>
      </c>
      <c r="N438" s="16" t="str">
        <f>VLOOKUP(склад2въезд[[#This Row],[Name]], СпрСобытий!$F:$G, 2, FALSE)</f>
        <v>Въезд на базу</v>
      </c>
    </row>
    <row r="439" spans="1:14" x14ac:dyDescent="0.25">
      <c r="A439" s="1" t="s">
        <v>17</v>
      </c>
      <c r="B439" s="3">
        <v>46199</v>
      </c>
      <c r="C439" s="4">
        <v>0.5509722222222222</v>
      </c>
      <c r="D439" s="16" t="s">
        <v>64</v>
      </c>
      <c r="E439" s="16" t="s">
        <v>27676</v>
      </c>
      <c r="F439" s="16" t="s">
        <v>51</v>
      </c>
      <c r="H439" s="16"/>
      <c r="I439" s="16" t="s">
        <v>31128</v>
      </c>
      <c r="J439" s="16" t="s">
        <v>4957</v>
      </c>
      <c r="K439" t="s">
        <v>31129</v>
      </c>
      <c r="L439" t="s">
        <v>31130</v>
      </c>
      <c r="M439" s="2" t="str">
        <f>HYPERLINK(склад2въезд[[#This Row],[RelativePath]])</f>
        <v>1 Въезд на базу\GA3948333_4_20260626T131324Z.jpg</v>
      </c>
      <c r="N439" s="16" t="str">
        <f>VLOOKUP(склад2въезд[[#This Row],[Name]], СпрСобытий!$F:$G, 2, FALSE)</f>
        <v>Въезд на базу</v>
      </c>
    </row>
    <row r="440" spans="1:14" x14ac:dyDescent="0.25">
      <c r="A440" s="1" t="s">
        <v>17</v>
      </c>
      <c r="B440" s="3">
        <v>46199</v>
      </c>
      <c r="C440" s="4">
        <v>0.56406250000000002</v>
      </c>
      <c r="D440" s="16" t="s">
        <v>85</v>
      </c>
      <c r="E440" s="16" t="s">
        <v>27676</v>
      </c>
      <c r="F440" s="16" t="s">
        <v>58</v>
      </c>
      <c r="H440" s="16"/>
      <c r="I440" s="16" t="s">
        <v>31131</v>
      </c>
      <c r="J440" s="16" t="s">
        <v>4957</v>
      </c>
      <c r="K440" t="s">
        <v>31132</v>
      </c>
      <c r="L440" t="s">
        <v>31133</v>
      </c>
      <c r="M440" s="2" t="str">
        <f>HYPERLINK(склад2въезд[[#This Row],[RelativePath]])</f>
        <v>1 Въезд на базу\GA3948333_4_20260626T133215Z.jpg</v>
      </c>
      <c r="N440" s="16" t="str">
        <f>VLOOKUP(склад2въезд[[#This Row],[Name]], СпрСобытий!$F:$G, 2, FALSE)</f>
        <v>Въезд на базу</v>
      </c>
    </row>
    <row r="441" spans="1:14" x14ac:dyDescent="0.25">
      <c r="A441" s="1" t="s">
        <v>18</v>
      </c>
      <c r="B441" s="3">
        <v>46200</v>
      </c>
      <c r="C441" s="4">
        <v>0.87409722222222219</v>
      </c>
      <c r="D441" s="16" t="s">
        <v>803</v>
      </c>
      <c r="E441" s="16" t="s">
        <v>8</v>
      </c>
      <c r="F441" s="16"/>
      <c r="H441" s="16"/>
      <c r="I441" s="16" t="s">
        <v>31600</v>
      </c>
      <c r="J441" s="16" t="s">
        <v>4957</v>
      </c>
      <c r="K441" t="s">
        <v>31601</v>
      </c>
      <c r="L441" t="s">
        <v>31602</v>
      </c>
      <c r="M441" s="2" t="str">
        <f>HYPERLINK(склад2въезд[[#This Row],[RelativePath]])</f>
        <v>1 Въезд на базу\GA3948333_4_20260627T205842Z.jpg</v>
      </c>
      <c r="N441" s="16" t="str">
        <f>VLOOKUP(склад2въезд[[#This Row],[Name]], СпрСобытий!$F:$G, 2, FALSE)</f>
        <v>Въезд на базу</v>
      </c>
    </row>
    <row r="442" spans="1:14" x14ac:dyDescent="0.25">
      <c r="A442" s="1" t="s">
        <v>22</v>
      </c>
      <c r="B442" s="3">
        <v>46201</v>
      </c>
      <c r="C442" s="4">
        <v>0.63359953703703709</v>
      </c>
      <c r="D442" s="16" t="s">
        <v>62</v>
      </c>
      <c r="E442" s="16" t="s">
        <v>31694</v>
      </c>
      <c r="F442" s="16"/>
      <c r="H442" s="16" t="s">
        <v>31693</v>
      </c>
      <c r="I442" s="16" t="s">
        <v>31603</v>
      </c>
      <c r="J442" s="16" t="s">
        <v>4957</v>
      </c>
      <c r="K442" t="s">
        <v>31604</v>
      </c>
      <c r="L442" t="s">
        <v>31605</v>
      </c>
      <c r="M442" s="2" t="str">
        <f>HYPERLINK(склад2въезд[[#This Row],[RelativePath]])</f>
        <v>1 Въезд на базу\GA3948333_4_20260628T151223Z.jpg</v>
      </c>
      <c r="N442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43:E456 D443:D453 G2:H442 D2:E442">
    <cfRule type="containsText" dxfId="1068" priority="23" operator="containsText" text="Выезд с территории">
      <formula>NOT(ISERROR(SEARCH("Выезд с территории",D2)))</formula>
    </cfRule>
  </conditionalFormatting>
  <conditionalFormatting sqref="F2:F930">
    <cfRule type="notContainsText" dxfId="1067" priority="21" operator="notContains" text="порожний">
      <formula>ISERROR(SEARCH("порожний",F2))</formula>
    </cfRule>
  </conditionalFormatting>
  <conditionalFormatting sqref="E2:E456">
    <cfRule type="containsText" dxfId="1066" priority="12" operator="containsText" text="Газель базы">
      <formula>NOT(ISERROR(SEARCH("Газель базы",E2)))</formula>
    </cfRule>
    <cfRule type="containsText" dxfId="1065" priority="13" operator="containsText" text="Погрузчик базы">
      <formula>NOT(ISERROR(SEARCH("Погрузчик базы",E2)))</formula>
    </cfRule>
  </conditionalFormatting>
  <conditionalFormatting sqref="E2:E456">
    <cfRule type="containsText" dxfId="1064" priority="11" operator="containsText" text="Трактор базы">
      <formula>NOT(ISERROR(SEARCH("Трактор базы",E2)))</formula>
    </cfRule>
  </conditionalFormatting>
  <conditionalFormatting sqref="A2:C442">
    <cfRule type="expression" dxfId="1063" priority="9">
      <formula>$A2="пн"</formula>
    </cfRule>
  </conditionalFormatting>
  <conditionalFormatting sqref="A2:C444">
    <cfRule type="expression" dxfId="1062" priority="3">
      <formula>$A2="вс"</formula>
    </cfRule>
    <cfRule type="expression" dxfId="1061" priority="4">
      <formula>$A2="сб"</formula>
    </cfRule>
    <cfRule type="expression" dxfId="1060" priority="5">
      <formula>$A2="пт"</formula>
    </cfRule>
    <cfRule type="expression" dxfId="1059" priority="6">
      <formula>$A2="чт"</formula>
    </cfRule>
    <cfRule type="expression" dxfId="1058" priority="7">
      <formula>$A2="ср"</formula>
    </cfRule>
    <cfRule type="expression" dxfId="1057" priority="8">
      <formula>$A2="вт"</formula>
    </cfRule>
  </conditionalFormatting>
  <conditionalFormatting sqref="D2:D453">
    <cfRule type="containsText" dxfId="10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3">
    <cfRule type="containsText" dxfId="10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16"/>
  <sheetViews>
    <sheetView zoomScale="90" zoomScaleNormal="90" workbookViewId="0">
      <pane ySplit="1" topLeftCell="A276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29166</v>
      </c>
      <c r="J256" s="16" t="s">
        <v>4958</v>
      </c>
      <c r="K256" t="s">
        <v>29167</v>
      </c>
      <c r="L256" t="s">
        <v>29168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29169</v>
      </c>
      <c r="J260" s="16" t="s">
        <v>4958</v>
      </c>
      <c r="K260" t="s">
        <v>29170</v>
      </c>
      <c r="L260" t="s">
        <v>29171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29172</v>
      </c>
      <c r="J261" s="16" t="s">
        <v>4958</v>
      </c>
      <c r="K261" t="s">
        <v>29173</v>
      </c>
      <c r="L261" t="s">
        <v>29174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29778</v>
      </c>
      <c r="F262" s="16" t="s">
        <v>58</v>
      </c>
      <c r="H262" s="16"/>
      <c r="I262" s="16" t="s">
        <v>29175</v>
      </c>
      <c r="J262" s="16" t="s">
        <v>4958</v>
      </c>
      <c r="K262" t="s">
        <v>29176</v>
      </c>
      <c r="L262" t="s">
        <v>29177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29778</v>
      </c>
      <c r="F263" s="16" t="s">
        <v>58</v>
      </c>
      <c r="H263" s="16"/>
      <c r="I263" s="16" t="s">
        <v>29178</v>
      </c>
      <c r="J263" s="16" t="s">
        <v>4958</v>
      </c>
      <c r="K263" t="s">
        <v>29179</v>
      </c>
      <c r="L263" t="s">
        <v>29180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29181</v>
      </c>
      <c r="J264" s="16" t="s">
        <v>4958</v>
      </c>
      <c r="K264" t="s">
        <v>29182</v>
      </c>
      <c r="L264" t="s">
        <v>29183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29184</v>
      </c>
      <c r="J265" s="16" t="s">
        <v>4958</v>
      </c>
      <c r="K265" t="s">
        <v>29185</v>
      </c>
      <c r="L265" t="s">
        <v>29186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29187</v>
      </c>
      <c r="J266" s="16" t="s">
        <v>4958</v>
      </c>
      <c r="K266" t="s">
        <v>29188</v>
      </c>
      <c r="L266" t="s">
        <v>29189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s="16" t="s">
        <v>115</v>
      </c>
      <c r="E267" s="16" t="s">
        <v>27676</v>
      </c>
      <c r="F267" s="16" t="s">
        <v>51</v>
      </c>
      <c r="H267" s="16"/>
      <c r="I267" s="16" t="s">
        <v>29792</v>
      </c>
      <c r="J267" s="16" t="s">
        <v>4958</v>
      </c>
      <c r="K267" t="s">
        <v>29793</v>
      </c>
      <c r="L267" t="s">
        <v>29794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s="16" t="s">
        <v>131</v>
      </c>
      <c r="E268" s="16" t="s">
        <v>27676</v>
      </c>
      <c r="F268" s="16" t="s">
        <v>58</v>
      </c>
      <c r="H268" s="16"/>
      <c r="I268" s="16" t="s">
        <v>29795</v>
      </c>
      <c r="J268" s="16" t="s">
        <v>4958</v>
      </c>
      <c r="K268" t="s">
        <v>29796</v>
      </c>
      <c r="L268" t="s">
        <v>29797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s="16" t="s">
        <v>4165</v>
      </c>
      <c r="E269" s="16" t="s">
        <v>86</v>
      </c>
      <c r="F269" s="16"/>
      <c r="G269">
        <v>2</v>
      </c>
      <c r="H269" s="16"/>
      <c r="I269" s="16" t="s">
        <v>29798</v>
      </c>
      <c r="J269" s="16" t="s">
        <v>4958</v>
      </c>
      <c r="K269" t="s">
        <v>29799</v>
      </c>
      <c r="L269" t="s">
        <v>29800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s="16" t="s">
        <v>4165</v>
      </c>
      <c r="E270" s="16" t="s">
        <v>86</v>
      </c>
      <c r="F270" s="16"/>
      <c r="G270">
        <v>4</v>
      </c>
      <c r="H270" s="16"/>
      <c r="I270" s="16" t="s">
        <v>29801</v>
      </c>
      <c r="J270" s="16" t="s">
        <v>4958</v>
      </c>
      <c r="K270" t="s">
        <v>29802</v>
      </c>
      <c r="L270" t="s">
        <v>29803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s="16" t="s">
        <v>4165</v>
      </c>
      <c r="E271" s="16" t="s">
        <v>86</v>
      </c>
      <c r="F271" s="16"/>
      <c r="G271">
        <v>3</v>
      </c>
      <c r="H271" s="16"/>
      <c r="I271" s="16" t="s">
        <v>29804</v>
      </c>
      <c r="J271" s="16" t="s">
        <v>4958</v>
      </c>
      <c r="K271" t="s">
        <v>29805</v>
      </c>
      <c r="L271" t="s">
        <v>29806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s="16" t="s">
        <v>4165</v>
      </c>
      <c r="E272" s="16" t="s">
        <v>86</v>
      </c>
      <c r="F272" s="16"/>
      <c r="G272">
        <v>2</v>
      </c>
      <c r="H272" s="16"/>
      <c r="I272" s="16" t="s">
        <v>29807</v>
      </c>
      <c r="J272" s="16" t="s">
        <v>4958</v>
      </c>
      <c r="K272" t="s">
        <v>29808</v>
      </c>
      <c r="L272" t="s">
        <v>29809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s="16" t="s">
        <v>803</v>
      </c>
      <c r="E273" s="16" t="s">
        <v>8</v>
      </c>
      <c r="F273" s="16"/>
      <c r="H273" s="16"/>
      <c r="I273" s="16" t="s">
        <v>29810</v>
      </c>
      <c r="J273" s="16" t="s">
        <v>4958</v>
      </c>
      <c r="K273" t="s">
        <v>29811</v>
      </c>
      <c r="L273" t="s">
        <v>29812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s="16" t="s">
        <v>803</v>
      </c>
      <c r="E274" s="16" t="s">
        <v>8</v>
      </c>
      <c r="F274" s="16"/>
      <c r="H274" s="16"/>
      <c r="I274" s="16" t="s">
        <v>29813</v>
      </c>
      <c r="J274" s="16" t="s">
        <v>4958</v>
      </c>
      <c r="K274" t="s">
        <v>29814</v>
      </c>
      <c r="L274" t="s">
        <v>29815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s="16" t="s">
        <v>803</v>
      </c>
      <c r="E275" s="16" t="s">
        <v>8</v>
      </c>
      <c r="F275" s="16"/>
      <c r="H275" s="16"/>
      <c r="I275" s="16" t="s">
        <v>30098</v>
      </c>
      <c r="J275" s="16" t="s">
        <v>4958</v>
      </c>
      <c r="K275" t="s">
        <v>30099</v>
      </c>
      <c r="L275" t="s">
        <v>30100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s="16" t="s">
        <v>4165</v>
      </c>
      <c r="E276" s="16" t="s">
        <v>86</v>
      </c>
      <c r="F276" s="16"/>
      <c r="G276">
        <v>4</v>
      </c>
      <c r="H276" s="16"/>
      <c r="I276" s="16" t="s">
        <v>30101</v>
      </c>
      <c r="J276" s="16" t="s">
        <v>4958</v>
      </c>
      <c r="K276" t="s">
        <v>30102</v>
      </c>
      <c r="L276" t="s">
        <v>30103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s="16" t="s">
        <v>4165</v>
      </c>
      <c r="E277" s="16" t="s">
        <v>86</v>
      </c>
      <c r="F277" s="16"/>
      <c r="G277">
        <v>3</v>
      </c>
      <c r="H277" s="16"/>
      <c r="I277" s="16" t="s">
        <v>30104</v>
      </c>
      <c r="J277" s="16" t="s">
        <v>4958</v>
      </c>
      <c r="K277" t="s">
        <v>30105</v>
      </c>
      <c r="L277" t="s">
        <v>30106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s="16" t="s">
        <v>4165</v>
      </c>
      <c r="E278" s="16" t="s">
        <v>86</v>
      </c>
      <c r="F278" s="16"/>
      <c r="G278">
        <v>4</v>
      </c>
      <c r="H278" s="16"/>
      <c r="I278" s="16" t="s">
        <v>30107</v>
      </c>
      <c r="J278" s="16" t="s">
        <v>4958</v>
      </c>
      <c r="K278" t="s">
        <v>30108</v>
      </c>
      <c r="L278" t="s">
        <v>30109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s="16" t="s">
        <v>162</v>
      </c>
      <c r="E279" s="16" t="s">
        <v>30393</v>
      </c>
      <c r="F279" s="16" t="s">
        <v>53</v>
      </c>
      <c r="G279">
        <v>1</v>
      </c>
      <c r="H279" s="16"/>
      <c r="I279" s="16" t="s">
        <v>30110</v>
      </c>
      <c r="J279" s="16" t="s">
        <v>4958</v>
      </c>
      <c r="K279" t="s">
        <v>30111</v>
      </c>
      <c r="L279" t="s">
        <v>30112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s="16" t="s">
        <v>162</v>
      </c>
      <c r="E280" s="16" t="s">
        <v>30393</v>
      </c>
      <c r="F280" s="16" t="s">
        <v>53</v>
      </c>
      <c r="G280">
        <v>2</v>
      </c>
      <c r="H280" s="16"/>
      <c r="I280" s="16" t="s">
        <v>30113</v>
      </c>
      <c r="J280" s="16" t="s">
        <v>4958</v>
      </c>
      <c r="K280" t="s">
        <v>30114</v>
      </c>
      <c r="L280" t="s">
        <v>30115</v>
      </c>
      <c r="M280" s="2" t="str">
        <f>HYPERLINK(склад2въезд14[[#This Row],[RelativePath]])</f>
        <v>2 Поката пилорама\GA3948333_8_20260616T155937Z.jpg</v>
      </c>
    </row>
    <row r="281" spans="1:13" x14ac:dyDescent="0.25">
      <c r="A281" s="1" t="s">
        <v>15</v>
      </c>
      <c r="B281" s="3">
        <v>46190</v>
      </c>
      <c r="C281" s="4">
        <v>0.2497800925925926</v>
      </c>
      <c r="D281" s="16" t="s">
        <v>162</v>
      </c>
      <c r="E281" s="16" t="s">
        <v>27676</v>
      </c>
      <c r="F281" s="16" t="s">
        <v>58</v>
      </c>
      <c r="H281" s="16"/>
      <c r="I281" s="16" t="s">
        <v>30407</v>
      </c>
      <c r="J281" s="16" t="s">
        <v>4958</v>
      </c>
      <c r="K281" t="s">
        <v>30408</v>
      </c>
      <c r="L281" t="s">
        <v>30409</v>
      </c>
      <c r="M281" s="2" t="str">
        <f>HYPERLINK(склад2въезд14[[#This Row],[RelativePath]])</f>
        <v>2 Поката пилорама\GA3948333_8_20260617T055941Z.jpg</v>
      </c>
    </row>
    <row r="282" spans="1:13" x14ac:dyDescent="0.25">
      <c r="A282" s="1" t="s">
        <v>15</v>
      </c>
      <c r="B282" s="3">
        <v>46190</v>
      </c>
      <c r="C282" s="4">
        <v>0.55598379629629635</v>
      </c>
      <c r="D282" s="16" t="s">
        <v>115</v>
      </c>
      <c r="E282" s="16" t="s">
        <v>27677</v>
      </c>
      <c r="F282" s="16"/>
      <c r="H282" s="16"/>
      <c r="I282" s="16" t="s">
        <v>30410</v>
      </c>
      <c r="J282" s="16" t="s">
        <v>4958</v>
      </c>
      <c r="K282" t="s">
        <v>30411</v>
      </c>
      <c r="L282" t="s">
        <v>30412</v>
      </c>
      <c r="M282" s="2" t="str">
        <f>HYPERLINK(склад2въезд14[[#This Row],[RelativePath]])</f>
        <v>2 Поката пилорама\GA3948333_8_20260617T132037Z.jpg</v>
      </c>
    </row>
    <row r="283" spans="1:13" x14ac:dyDescent="0.25">
      <c r="A283" s="1" t="s">
        <v>15</v>
      </c>
      <c r="B283" s="3">
        <v>46190</v>
      </c>
      <c r="C283" s="4">
        <v>0.66615740740740736</v>
      </c>
      <c r="D283" s="16" t="s">
        <v>162</v>
      </c>
      <c r="E283" s="16" t="s">
        <v>29778</v>
      </c>
      <c r="F283" s="16" t="s">
        <v>1142</v>
      </c>
      <c r="H283" s="16"/>
      <c r="I283" s="16" t="s">
        <v>30413</v>
      </c>
      <c r="J283" s="16" t="s">
        <v>4958</v>
      </c>
      <c r="K283" t="s">
        <v>30414</v>
      </c>
      <c r="L283" t="s">
        <v>30415</v>
      </c>
      <c r="M283" s="2" t="str">
        <f>HYPERLINK(склад2въезд14[[#This Row],[RelativePath]])</f>
        <v>2 Поката пилорама\GA3948333_8_20260617T155916Z.jpg</v>
      </c>
    </row>
    <row r="284" spans="1:13" x14ac:dyDescent="0.25">
      <c r="A284" s="1" t="s">
        <v>15</v>
      </c>
      <c r="B284" s="3">
        <v>46190</v>
      </c>
      <c r="C284" s="4">
        <v>0.6915162037037037</v>
      </c>
      <c r="D284" s="16" t="s">
        <v>8696</v>
      </c>
      <c r="E284" s="16" t="s">
        <v>29778</v>
      </c>
      <c r="F284" s="16" t="s">
        <v>1142</v>
      </c>
      <c r="H284" s="16"/>
      <c r="I284" s="16" t="s">
        <v>30416</v>
      </c>
      <c r="J284" s="16" t="s">
        <v>4958</v>
      </c>
      <c r="K284" t="s">
        <v>30417</v>
      </c>
      <c r="L284" t="s">
        <v>30418</v>
      </c>
      <c r="M284" s="2" t="str">
        <f>HYPERLINK(склад2въезд14[[#This Row],[RelativePath]])</f>
        <v>2 Поката пилорама\GA3948333_8_20260617T163547Z.jpg</v>
      </c>
    </row>
    <row r="285" spans="1:13" x14ac:dyDescent="0.25">
      <c r="A285" s="1" t="s">
        <v>15</v>
      </c>
      <c r="B285" s="3">
        <v>46190</v>
      </c>
      <c r="C285" s="4">
        <v>0.69162037037037039</v>
      </c>
      <c r="D285" s="16" t="s">
        <v>8696</v>
      </c>
      <c r="E285" s="16" t="s">
        <v>29778</v>
      </c>
      <c r="F285" s="16" t="s">
        <v>1142</v>
      </c>
      <c r="H285" s="16" t="s">
        <v>30991</v>
      </c>
      <c r="I285" s="16" t="s">
        <v>30419</v>
      </c>
      <c r="J285" s="16" t="s">
        <v>4958</v>
      </c>
      <c r="K285" t="s">
        <v>30420</v>
      </c>
      <c r="L285" t="s">
        <v>30421</v>
      </c>
      <c r="M285" s="2" t="str">
        <f>HYPERLINK(склад2въезд14[[#This Row],[RelativePath]])</f>
        <v>2 Поката пилорама\GA3948333_8_20260617T163556Z.jpg</v>
      </c>
    </row>
    <row r="286" spans="1:13" x14ac:dyDescent="0.25">
      <c r="A286" s="1" t="s">
        <v>16</v>
      </c>
      <c r="B286" s="3">
        <v>46191</v>
      </c>
      <c r="C286" s="4">
        <v>0.38493055555555555</v>
      </c>
      <c r="D286" s="16" t="s">
        <v>4165</v>
      </c>
      <c r="E286" s="16" t="s">
        <v>86</v>
      </c>
      <c r="F286" s="16"/>
      <c r="G286">
        <v>3</v>
      </c>
      <c r="H286" s="16"/>
      <c r="I286" s="16" t="s">
        <v>30422</v>
      </c>
      <c r="J286" s="16" t="s">
        <v>4958</v>
      </c>
      <c r="K286" t="s">
        <v>30423</v>
      </c>
      <c r="L286" t="s">
        <v>30424</v>
      </c>
      <c r="M286" s="2" t="str">
        <f>HYPERLINK(склад2въезд14[[#This Row],[RelativePath]])</f>
        <v>2 Поката пилорама\GA3948333_8_20260618T091418Z.jpg</v>
      </c>
    </row>
    <row r="287" spans="1:13" x14ac:dyDescent="0.25">
      <c r="A287" s="1" t="s">
        <v>16</v>
      </c>
      <c r="B287" s="3">
        <v>46191</v>
      </c>
      <c r="C287" s="4">
        <v>0.3895601851851852</v>
      </c>
      <c r="D287" s="16" t="s">
        <v>4165</v>
      </c>
      <c r="E287" s="16" t="s">
        <v>86</v>
      </c>
      <c r="F287" s="16"/>
      <c r="G287">
        <v>4</v>
      </c>
      <c r="H287" s="16"/>
      <c r="I287" s="16" t="s">
        <v>30425</v>
      </c>
      <c r="J287" s="16" t="s">
        <v>4958</v>
      </c>
      <c r="K287" t="s">
        <v>30426</v>
      </c>
      <c r="L287" t="s">
        <v>30427</v>
      </c>
      <c r="M287" s="2" t="str">
        <f>HYPERLINK(склад2въезд14[[#This Row],[RelativePath]])</f>
        <v>2 Поката пилорама\GA3948333_8_20260618T092058Z.jpg</v>
      </c>
    </row>
    <row r="288" spans="1:13" x14ac:dyDescent="0.25">
      <c r="A288" s="1" t="s">
        <v>16</v>
      </c>
      <c r="B288" s="3">
        <v>46191</v>
      </c>
      <c r="C288" s="4">
        <v>0.40180555555555558</v>
      </c>
      <c r="D288" s="16" t="s">
        <v>4165</v>
      </c>
      <c r="E288" s="16" t="s">
        <v>86</v>
      </c>
      <c r="F288" s="16"/>
      <c r="G288">
        <v>1</v>
      </c>
      <c r="H288" s="16"/>
      <c r="I288" s="16" t="s">
        <v>30428</v>
      </c>
      <c r="J288" s="16" t="s">
        <v>4958</v>
      </c>
      <c r="K288" t="s">
        <v>30429</v>
      </c>
      <c r="L288" t="s">
        <v>30430</v>
      </c>
      <c r="M288" s="2" t="str">
        <f>HYPERLINK(склад2въезд14[[#This Row],[RelativePath]])</f>
        <v>2 Поката пилорама\GA3948333_8_20260618T093836Z.jpg</v>
      </c>
    </row>
    <row r="289" spans="1:13" x14ac:dyDescent="0.25">
      <c r="A289" s="1" t="s">
        <v>16</v>
      </c>
      <c r="B289" s="3">
        <v>46191</v>
      </c>
      <c r="C289" s="4">
        <v>0.40824074074074074</v>
      </c>
      <c r="D289" s="16" t="s">
        <v>4165</v>
      </c>
      <c r="E289" s="16" t="s">
        <v>86</v>
      </c>
      <c r="F289" s="16"/>
      <c r="G289">
        <v>1</v>
      </c>
      <c r="H289" s="16"/>
      <c r="I289" s="16" t="s">
        <v>30431</v>
      </c>
      <c r="J289" s="16" t="s">
        <v>4958</v>
      </c>
      <c r="K289" t="s">
        <v>30432</v>
      </c>
      <c r="L289" t="s">
        <v>30433</v>
      </c>
      <c r="M289" s="2" t="str">
        <f>HYPERLINK(склад2въезд14[[#This Row],[RelativePath]])</f>
        <v>2 Поката пилорама\GA3948333_8_20260618T094752Z.jpg</v>
      </c>
    </row>
    <row r="290" spans="1:13" x14ac:dyDescent="0.25">
      <c r="A290" s="1" t="s">
        <v>16</v>
      </c>
      <c r="B290" s="3">
        <v>46191</v>
      </c>
      <c r="C290" s="4">
        <v>0.41744212962962962</v>
      </c>
      <c r="D290" s="16" t="s">
        <v>4165</v>
      </c>
      <c r="E290" s="16" t="s">
        <v>86</v>
      </c>
      <c r="F290" s="16"/>
      <c r="G290">
        <v>5</v>
      </c>
      <c r="H290" s="16"/>
      <c r="I290" s="16" t="s">
        <v>30434</v>
      </c>
      <c r="J290" s="16" t="s">
        <v>4958</v>
      </c>
      <c r="K290" t="s">
        <v>30435</v>
      </c>
      <c r="L290" t="s">
        <v>30436</v>
      </c>
      <c r="M290" s="2" t="str">
        <f>HYPERLINK(склад2въезд14[[#This Row],[RelativePath]])</f>
        <v>2 Поката пилорама\GA3948333_8_20260618T100107Z.jpg</v>
      </c>
    </row>
    <row r="291" spans="1:13" x14ac:dyDescent="0.25">
      <c r="A291" s="1" t="s">
        <v>17</v>
      </c>
      <c r="B291" s="3">
        <v>46192</v>
      </c>
      <c r="C291" s="4">
        <v>0.3498263888888889</v>
      </c>
      <c r="D291" s="16" t="s">
        <v>4165</v>
      </c>
      <c r="E291" s="16" t="s">
        <v>86</v>
      </c>
      <c r="F291" s="16"/>
      <c r="G291">
        <v>2</v>
      </c>
      <c r="H291" s="16"/>
      <c r="I291" s="16" t="s">
        <v>30437</v>
      </c>
      <c r="J291" s="16" t="s">
        <v>4958</v>
      </c>
      <c r="K291" t="s">
        <v>30438</v>
      </c>
      <c r="L291" t="s">
        <v>30439</v>
      </c>
      <c r="M291" s="2" t="str">
        <f>HYPERLINK(склад2въезд14[[#This Row],[RelativePath]])</f>
        <v>2 Поката пилорама\GA3948333_8_20260619T082345Z.jpg</v>
      </c>
    </row>
    <row r="292" spans="1:13" x14ac:dyDescent="0.25">
      <c r="A292" s="1" t="s">
        <v>17</v>
      </c>
      <c r="B292" s="3">
        <v>46192</v>
      </c>
      <c r="C292" s="4">
        <v>0.35612268518518519</v>
      </c>
      <c r="D292" s="16" t="s">
        <v>4165</v>
      </c>
      <c r="E292" s="16" t="s">
        <v>86</v>
      </c>
      <c r="F292" s="16"/>
      <c r="G292">
        <v>4</v>
      </c>
      <c r="H292" s="16"/>
      <c r="I292" s="16" t="s">
        <v>30440</v>
      </c>
      <c r="J292" s="16" t="s">
        <v>4958</v>
      </c>
      <c r="K292" t="s">
        <v>30441</v>
      </c>
      <c r="L292" t="s">
        <v>30442</v>
      </c>
      <c r="M292" s="2" t="str">
        <f>HYPERLINK(склад2въезд14[[#This Row],[RelativePath]])</f>
        <v>2 Поката пилорама\GA3948333_8_20260619T083249Z.jpg</v>
      </c>
    </row>
    <row r="293" spans="1:13" x14ac:dyDescent="0.25">
      <c r="A293" s="1" t="s">
        <v>17</v>
      </c>
      <c r="B293" s="3">
        <v>46192</v>
      </c>
      <c r="C293" s="4">
        <v>0.36149305555555555</v>
      </c>
      <c r="D293" s="16" t="s">
        <v>4165</v>
      </c>
      <c r="E293" s="16" t="s">
        <v>86</v>
      </c>
      <c r="F293" s="16"/>
      <c r="G293">
        <v>4</v>
      </c>
      <c r="H293" s="16"/>
      <c r="I293" s="16" t="s">
        <v>30443</v>
      </c>
      <c r="J293" s="16" t="s">
        <v>4958</v>
      </c>
      <c r="K293" t="s">
        <v>30444</v>
      </c>
      <c r="L293" t="s">
        <v>30445</v>
      </c>
      <c r="M293" s="2" t="str">
        <f>HYPERLINK(склад2въезд14[[#This Row],[RelativePath]])</f>
        <v>2 Поката пилорама\GA3948333_8_20260619T084033Z.jpg</v>
      </c>
    </row>
    <row r="294" spans="1:13" x14ac:dyDescent="0.25">
      <c r="A294" s="1" t="s">
        <v>17</v>
      </c>
      <c r="B294" s="3">
        <v>46192</v>
      </c>
      <c r="C294" s="4">
        <v>0.45013888888888887</v>
      </c>
      <c r="D294" s="16" t="s">
        <v>4165</v>
      </c>
      <c r="E294" s="16" t="s">
        <v>86</v>
      </c>
      <c r="F294" s="16"/>
      <c r="G294">
        <v>2</v>
      </c>
      <c r="H294" s="16"/>
      <c r="I294" s="16" t="s">
        <v>30446</v>
      </c>
      <c r="J294" s="16" t="s">
        <v>4958</v>
      </c>
      <c r="K294" t="s">
        <v>30447</v>
      </c>
      <c r="L294" t="s">
        <v>30448</v>
      </c>
      <c r="M294" s="2" t="str">
        <f>HYPERLINK(склад2въезд14[[#This Row],[RelativePath]])</f>
        <v>2 Поката пилорама\GA3948333_8_20260619T104812Z.jpg</v>
      </c>
    </row>
    <row r="295" spans="1:13" x14ac:dyDescent="0.25">
      <c r="A295" s="1" t="s">
        <v>17</v>
      </c>
      <c r="B295" s="3">
        <v>46192</v>
      </c>
      <c r="C295" s="4">
        <v>0.45396990740740739</v>
      </c>
      <c r="D295" s="16" t="s">
        <v>4165</v>
      </c>
      <c r="E295" s="16" t="s">
        <v>86</v>
      </c>
      <c r="F295" s="16"/>
      <c r="G295">
        <v>2</v>
      </c>
      <c r="H295" s="16"/>
      <c r="I295" s="16" t="s">
        <v>30449</v>
      </c>
      <c r="J295" s="16" t="s">
        <v>4958</v>
      </c>
      <c r="K295" t="s">
        <v>30450</v>
      </c>
      <c r="L295" t="s">
        <v>30451</v>
      </c>
      <c r="M295" s="2" t="str">
        <f>HYPERLINK(склад2въезд14[[#This Row],[RelativePath]])</f>
        <v>2 Поката пилорама\GA3948333_8_20260619T105343Z.jpg</v>
      </c>
    </row>
    <row r="296" spans="1:13" x14ac:dyDescent="0.25">
      <c r="A296" s="1" t="s">
        <v>17</v>
      </c>
      <c r="B296" s="3">
        <v>46192</v>
      </c>
      <c r="C296" s="4">
        <v>0.45900462962962962</v>
      </c>
      <c r="D296" s="16" t="s">
        <v>4165</v>
      </c>
      <c r="E296" s="16" t="s">
        <v>86</v>
      </c>
      <c r="F296" s="16"/>
      <c r="G296">
        <v>2</v>
      </c>
      <c r="H296" s="16"/>
      <c r="I296" s="16" t="s">
        <v>30452</v>
      </c>
      <c r="J296" s="16" t="s">
        <v>4958</v>
      </c>
      <c r="K296" t="s">
        <v>30453</v>
      </c>
      <c r="L296" t="s">
        <v>30454</v>
      </c>
      <c r="M296" s="2" t="str">
        <f>HYPERLINK(склад2въезд14[[#This Row],[RelativePath]])</f>
        <v>2 Поката пилорама\GA3948333_8_20260619T110058Z.jpg</v>
      </c>
    </row>
    <row r="297" spans="1:13" x14ac:dyDescent="0.25">
      <c r="A297" s="1" t="s">
        <v>18</v>
      </c>
      <c r="B297" s="3">
        <v>46193</v>
      </c>
      <c r="C297" s="4">
        <v>0.62442129629629628</v>
      </c>
      <c r="D297" s="16" t="s">
        <v>162</v>
      </c>
      <c r="E297" s="16" t="s">
        <v>27676</v>
      </c>
      <c r="F297" s="16" t="s">
        <v>58</v>
      </c>
      <c r="H297" s="16"/>
      <c r="I297" s="16" t="s">
        <v>30455</v>
      </c>
      <c r="J297" s="16" t="s">
        <v>4958</v>
      </c>
      <c r="K297" t="s">
        <v>30456</v>
      </c>
      <c r="L297" t="s">
        <v>30457</v>
      </c>
      <c r="M297" s="2" t="str">
        <f>HYPERLINK(склад2въезд14[[#This Row],[RelativePath]])</f>
        <v>2 Поката пилорама\GA3948333_8_20260620T145910Z.jpg</v>
      </c>
    </row>
    <row r="298" spans="1:13" x14ac:dyDescent="0.25">
      <c r="A298" s="1" t="s">
        <v>22</v>
      </c>
      <c r="B298" s="3">
        <v>46194</v>
      </c>
      <c r="C298" s="4">
        <v>0.74942129629629628</v>
      </c>
      <c r="D298" s="16" t="s">
        <v>162</v>
      </c>
      <c r="E298" s="16" t="s">
        <v>27676</v>
      </c>
      <c r="F298" s="16" t="s">
        <v>58</v>
      </c>
      <c r="H298" s="16"/>
      <c r="I298" s="16" t="s">
        <v>30458</v>
      </c>
      <c r="J298" s="16" t="s">
        <v>4958</v>
      </c>
      <c r="K298" t="s">
        <v>30459</v>
      </c>
      <c r="L298" t="s">
        <v>30460</v>
      </c>
      <c r="M298" s="2" t="str">
        <f>HYPERLINK(склад2въезд14[[#This Row],[RelativePath]])</f>
        <v>2 Поката пилорама\GA3948333_8_20260621T175910Z.jpg</v>
      </c>
    </row>
    <row r="299" spans="1:13" x14ac:dyDescent="0.25">
      <c r="A299" s="1" t="s">
        <v>13</v>
      </c>
      <c r="B299" s="3">
        <v>46195</v>
      </c>
      <c r="C299" s="4">
        <v>0.63232638888888892</v>
      </c>
      <c r="D299" s="16" t="s">
        <v>24787</v>
      </c>
      <c r="E299" s="16" t="s">
        <v>86</v>
      </c>
      <c r="F299" s="16"/>
      <c r="H299" s="16"/>
      <c r="I299" s="16" t="s">
        <v>31011</v>
      </c>
      <c r="J299" s="16" t="s">
        <v>4958</v>
      </c>
      <c r="K299" t="s">
        <v>31012</v>
      </c>
      <c r="L299" t="s">
        <v>31013</v>
      </c>
      <c r="M299" s="2" t="str">
        <f>HYPERLINK(склад2въезд14[[#This Row],[RelativePath]])</f>
        <v>2 Поката пилорама\GA3948333_8_20260622T151033Z.jpg</v>
      </c>
    </row>
    <row r="300" spans="1:13" x14ac:dyDescent="0.25">
      <c r="A300" s="1" t="s">
        <v>13</v>
      </c>
      <c r="B300" s="3">
        <v>46195</v>
      </c>
      <c r="C300" s="4">
        <v>0.72163194444444445</v>
      </c>
      <c r="D300" s="16" t="s">
        <v>803</v>
      </c>
      <c r="E300" s="16" t="s">
        <v>8</v>
      </c>
      <c r="F300" s="16"/>
      <c r="H300" s="16"/>
      <c r="I300" s="16" t="s">
        <v>31014</v>
      </c>
      <c r="J300" s="16" t="s">
        <v>4958</v>
      </c>
      <c r="K300" t="s">
        <v>31015</v>
      </c>
      <c r="L300" t="s">
        <v>31016</v>
      </c>
      <c r="M300" s="2" t="str">
        <f>HYPERLINK(склад2въезд14[[#This Row],[RelativePath]])</f>
        <v>2 Поката пилорама\GA3948333_8_20260622T171909Z.jpg</v>
      </c>
    </row>
    <row r="301" spans="1:13" x14ac:dyDescent="0.25">
      <c r="A301" s="1" t="s">
        <v>14</v>
      </c>
      <c r="B301" s="3">
        <v>46196</v>
      </c>
      <c r="C301" s="4">
        <v>0.25292824074074072</v>
      </c>
      <c r="D301" s="16" t="s">
        <v>162</v>
      </c>
      <c r="E301" s="16" t="s">
        <v>27676</v>
      </c>
      <c r="F301" s="16" t="s">
        <v>58</v>
      </c>
      <c r="H301" s="16"/>
      <c r="I301" s="16" t="s">
        <v>31017</v>
      </c>
      <c r="J301" s="16" t="s">
        <v>4958</v>
      </c>
      <c r="K301" t="s">
        <v>31018</v>
      </c>
      <c r="L301" t="s">
        <v>31019</v>
      </c>
      <c r="M301" s="2" t="str">
        <f>HYPERLINK(склад2въезд14[[#This Row],[RelativePath]])</f>
        <v>2 Поката пилорама\GA3948333_8_20260623T060413Z.jpg</v>
      </c>
    </row>
    <row r="302" spans="1:13" x14ac:dyDescent="0.25">
      <c r="A302" s="1" t="s">
        <v>14</v>
      </c>
      <c r="B302" s="3">
        <v>46196</v>
      </c>
      <c r="C302" s="4">
        <v>0.86750000000000005</v>
      </c>
      <c r="D302" s="16" t="s">
        <v>162</v>
      </c>
      <c r="E302" s="16" t="s">
        <v>27676</v>
      </c>
      <c r="F302" s="16" t="s">
        <v>58</v>
      </c>
      <c r="H302" s="16"/>
      <c r="I302" s="16" t="s">
        <v>31020</v>
      </c>
      <c r="J302" s="16" t="s">
        <v>4958</v>
      </c>
      <c r="K302" t="s">
        <v>31021</v>
      </c>
      <c r="L302" t="s">
        <v>31022</v>
      </c>
      <c r="M302" s="2" t="str">
        <f>HYPERLINK(склад2въезд14[[#This Row],[RelativePath]])</f>
        <v>2 Поката пилорама\GA3948333_8_20260623T204912Z.jpg</v>
      </c>
    </row>
    <row r="303" spans="1:13" x14ac:dyDescent="0.25">
      <c r="A303" s="1" t="s">
        <v>14</v>
      </c>
      <c r="B303" s="3">
        <v>46196</v>
      </c>
      <c r="C303" s="4">
        <v>0.87201388888888887</v>
      </c>
      <c r="D303" s="16" t="s">
        <v>162</v>
      </c>
      <c r="E303" s="16" t="s">
        <v>27676</v>
      </c>
      <c r="F303" s="16" t="s">
        <v>58</v>
      </c>
      <c r="H303" s="16"/>
      <c r="I303" s="16" t="s">
        <v>31023</v>
      </c>
      <c r="J303" s="16" t="s">
        <v>4958</v>
      </c>
      <c r="K303" t="s">
        <v>31024</v>
      </c>
      <c r="L303" t="s">
        <v>31025</v>
      </c>
      <c r="M303" s="2" t="str">
        <f>HYPERLINK(склад2въезд14[[#This Row],[RelativePath]])</f>
        <v>2 Поката пилорама\GA3948333_8_20260623T205542Z.jpg</v>
      </c>
    </row>
    <row r="304" spans="1:13" x14ac:dyDescent="0.25">
      <c r="A304" s="1" t="s">
        <v>15</v>
      </c>
      <c r="B304" s="3">
        <v>46197</v>
      </c>
      <c r="C304" s="4">
        <v>0.72408564814814813</v>
      </c>
      <c r="D304" s="16" t="s">
        <v>803</v>
      </c>
      <c r="E304" s="16" t="s">
        <v>8</v>
      </c>
      <c r="F304" s="16"/>
      <c r="H304" s="16"/>
      <c r="I304" s="16" t="s">
        <v>31026</v>
      </c>
      <c r="J304" s="16" t="s">
        <v>4958</v>
      </c>
      <c r="K304" t="s">
        <v>31027</v>
      </c>
      <c r="L304" t="s">
        <v>31028</v>
      </c>
      <c r="M304" s="2" t="str">
        <f>HYPERLINK(склад2въезд14[[#This Row],[RelativePath]])</f>
        <v>2 Поката пилорама\GA3948333_8_20260624T172241Z.jpg</v>
      </c>
    </row>
    <row r="305" spans="1:13" x14ac:dyDescent="0.25">
      <c r="A305" s="1" t="s">
        <v>16</v>
      </c>
      <c r="B305" s="3">
        <v>46198</v>
      </c>
      <c r="C305" s="4">
        <v>0.6186342592592593</v>
      </c>
      <c r="D305" s="16" t="s">
        <v>4165</v>
      </c>
      <c r="E305" s="16" t="s">
        <v>86</v>
      </c>
      <c r="F305" s="16"/>
      <c r="G305">
        <v>3</v>
      </c>
      <c r="H305" s="16"/>
      <c r="I305" s="16" t="s">
        <v>31029</v>
      </c>
      <c r="J305" s="16" t="s">
        <v>4958</v>
      </c>
      <c r="K305" t="s">
        <v>31030</v>
      </c>
      <c r="L305" t="s">
        <v>31031</v>
      </c>
      <c r="M305" s="2" t="str">
        <f>HYPERLINK(склад2въезд14[[#This Row],[RelativePath]])</f>
        <v>2 Поката пилорама\GA3948333_8_20260625T145050Z.jpg</v>
      </c>
    </row>
    <row r="306" spans="1:13" x14ac:dyDescent="0.25">
      <c r="A306" s="1" t="s">
        <v>16</v>
      </c>
      <c r="B306" s="3">
        <v>46198</v>
      </c>
      <c r="C306" s="4">
        <v>0.62333333333333329</v>
      </c>
      <c r="D306" s="16" t="s">
        <v>4165</v>
      </c>
      <c r="E306" s="16" t="s">
        <v>86</v>
      </c>
      <c r="F306" s="16"/>
      <c r="G306">
        <v>3</v>
      </c>
      <c r="H306" s="16"/>
      <c r="I306" s="16" t="s">
        <v>31032</v>
      </c>
      <c r="J306" s="16" t="s">
        <v>4958</v>
      </c>
      <c r="K306" t="s">
        <v>31033</v>
      </c>
      <c r="L306" t="s">
        <v>31034</v>
      </c>
      <c r="M306" s="2" t="str">
        <f>HYPERLINK(склад2въезд14[[#This Row],[RelativePath]])</f>
        <v>2 Поката пилорама\GA3948333_8_20260625T145736Z.jpg</v>
      </c>
    </row>
    <row r="307" spans="1:13" x14ac:dyDescent="0.25">
      <c r="A307" s="1" t="s">
        <v>16</v>
      </c>
      <c r="B307" s="3">
        <v>46198</v>
      </c>
      <c r="C307" s="4">
        <v>0.64431712962962961</v>
      </c>
      <c r="D307" s="16" t="s">
        <v>4165</v>
      </c>
      <c r="E307" s="16" t="s">
        <v>86</v>
      </c>
      <c r="F307" s="16"/>
      <c r="G307">
        <v>3</v>
      </c>
      <c r="H307" s="16"/>
      <c r="I307" s="16" t="s">
        <v>31035</v>
      </c>
      <c r="J307" s="16" t="s">
        <v>4958</v>
      </c>
      <c r="K307" t="s">
        <v>31036</v>
      </c>
      <c r="L307" t="s">
        <v>31037</v>
      </c>
      <c r="M307" s="2" t="str">
        <f>HYPERLINK(склад2въезд14[[#This Row],[RelativePath]])</f>
        <v>2 Поката пилорама\GA3948333_8_20260625T152749Z.jpg</v>
      </c>
    </row>
    <row r="308" spans="1:13" x14ac:dyDescent="0.25">
      <c r="A308" s="1" t="s">
        <v>16</v>
      </c>
      <c r="B308" s="3">
        <v>46198</v>
      </c>
      <c r="C308" s="4">
        <v>0.69825231481481487</v>
      </c>
      <c r="D308" s="16" t="s">
        <v>4165</v>
      </c>
      <c r="E308" s="16" t="s">
        <v>86</v>
      </c>
      <c r="F308" s="16"/>
      <c r="G308">
        <v>2</v>
      </c>
      <c r="H308" s="16"/>
      <c r="I308" s="16" t="s">
        <v>31038</v>
      </c>
      <c r="J308" s="16" t="s">
        <v>4958</v>
      </c>
      <c r="K308" t="s">
        <v>31039</v>
      </c>
      <c r="L308" t="s">
        <v>31040</v>
      </c>
      <c r="M308" s="2" t="str">
        <f>HYPERLINK(склад2въезд14[[#This Row],[RelativePath]])</f>
        <v>2 Поката пилорама\GA3948333_8_20260625T164529Z.jpg</v>
      </c>
    </row>
    <row r="309" spans="1:13" x14ac:dyDescent="0.25">
      <c r="A309" s="1" t="s">
        <v>16</v>
      </c>
      <c r="B309" s="3">
        <v>46198</v>
      </c>
      <c r="C309" s="4">
        <v>0.70417824074074076</v>
      </c>
      <c r="D309" s="16" t="s">
        <v>4165</v>
      </c>
      <c r="E309" s="16" t="s">
        <v>86</v>
      </c>
      <c r="F309" s="16"/>
      <c r="G309">
        <v>2</v>
      </c>
      <c r="H309" s="16"/>
      <c r="I309" s="16" t="s">
        <v>31041</v>
      </c>
      <c r="J309" s="16" t="s">
        <v>4958</v>
      </c>
      <c r="K309" t="s">
        <v>31042</v>
      </c>
      <c r="L309" t="s">
        <v>31043</v>
      </c>
      <c r="M309" s="2" t="str">
        <f>HYPERLINK(склад2въезд14[[#This Row],[RelativePath]])</f>
        <v>2 Поката пилорама\GA3948333_8_20260625T165401Z.jpg</v>
      </c>
    </row>
    <row r="310" spans="1:13" x14ac:dyDescent="0.25">
      <c r="A310" s="1" t="s">
        <v>16</v>
      </c>
      <c r="B310" s="3">
        <v>46198</v>
      </c>
      <c r="C310" s="4">
        <v>0.7072222222222222</v>
      </c>
      <c r="D310" s="16" t="s">
        <v>4165</v>
      </c>
      <c r="E310" s="16" t="s">
        <v>86</v>
      </c>
      <c r="F310" s="16"/>
      <c r="G310">
        <v>2</v>
      </c>
      <c r="H310" s="16"/>
      <c r="I310" s="16" t="s">
        <v>31044</v>
      </c>
      <c r="J310" s="16" t="s">
        <v>4958</v>
      </c>
      <c r="K310" t="s">
        <v>31045</v>
      </c>
      <c r="L310" t="s">
        <v>31046</v>
      </c>
      <c r="M310" s="2" t="str">
        <f>HYPERLINK(склад2въезд14[[#This Row],[RelativePath]])</f>
        <v>2 Поката пилорама\GA3948333_8_20260625T165824Z.jpg</v>
      </c>
    </row>
    <row r="311" spans="1:13" x14ac:dyDescent="0.25">
      <c r="A311" s="1" t="s">
        <v>17</v>
      </c>
      <c r="B311" s="3">
        <v>46199</v>
      </c>
      <c r="C311" s="4">
        <v>0.40856481481481483</v>
      </c>
      <c r="D311" s="16" t="s">
        <v>4165</v>
      </c>
      <c r="E311" s="16" t="s">
        <v>86</v>
      </c>
      <c r="F311" s="16"/>
      <c r="G311">
        <v>2</v>
      </c>
      <c r="H311" s="16"/>
      <c r="I311" s="16" t="s">
        <v>31047</v>
      </c>
      <c r="J311" s="16" t="s">
        <v>4958</v>
      </c>
      <c r="K311" t="s">
        <v>31048</v>
      </c>
      <c r="L311" t="s">
        <v>31049</v>
      </c>
      <c r="M311" s="2" t="str">
        <f>HYPERLINK(склад2въезд14[[#This Row],[RelativePath]])</f>
        <v>2 Поката пилорама\GA3948333_8_20260626T094820Z.jpg</v>
      </c>
    </row>
    <row r="312" spans="1:13" x14ac:dyDescent="0.25">
      <c r="A312" s="1" t="s">
        <v>17</v>
      </c>
      <c r="B312" s="3">
        <v>46199</v>
      </c>
      <c r="C312" s="4">
        <v>0.55128472222222225</v>
      </c>
      <c r="D312" s="16" t="s">
        <v>115</v>
      </c>
      <c r="E312" s="16" t="s">
        <v>27676</v>
      </c>
      <c r="F312" s="16" t="s">
        <v>51</v>
      </c>
      <c r="H312" s="16"/>
      <c r="I312" s="16" t="s">
        <v>31050</v>
      </c>
      <c r="J312" s="16" t="s">
        <v>4958</v>
      </c>
      <c r="K312" t="s">
        <v>31051</v>
      </c>
      <c r="L312" t="s">
        <v>31052</v>
      </c>
      <c r="M312" s="2" t="str">
        <f>HYPERLINK(склад2въезд14[[#This Row],[RelativePath]])</f>
        <v>2 Поката пилорама\GA3948333_8_20260626T131351Z.jpg</v>
      </c>
    </row>
    <row r="313" spans="1:13" x14ac:dyDescent="0.25">
      <c r="A313" s="1" t="s">
        <v>17</v>
      </c>
      <c r="B313" s="3">
        <v>46199</v>
      </c>
      <c r="C313" s="4">
        <v>0.56019675925925927</v>
      </c>
      <c r="D313" s="16" t="s">
        <v>131</v>
      </c>
      <c r="E313" s="16" t="s">
        <v>27676</v>
      </c>
      <c r="F313" s="16" t="s">
        <v>58</v>
      </c>
      <c r="H313" s="16"/>
      <c r="I313" s="16" t="s">
        <v>31053</v>
      </c>
      <c r="J313" s="16" t="s">
        <v>4958</v>
      </c>
      <c r="K313" t="s">
        <v>31054</v>
      </c>
      <c r="L313" t="s">
        <v>31055</v>
      </c>
      <c r="M313" s="2" t="str">
        <f>HYPERLINK(склад2въезд14[[#This Row],[RelativePath]])</f>
        <v>2 Поката пилорама\GA3948333_8_20260626T132641Z.jpg</v>
      </c>
    </row>
    <row r="314" spans="1:13" x14ac:dyDescent="0.25">
      <c r="A314" s="1" t="s">
        <v>17</v>
      </c>
      <c r="B314" s="3">
        <v>46199</v>
      </c>
      <c r="C314" s="4">
        <v>0.56283564814814813</v>
      </c>
      <c r="D314" s="16" t="s">
        <v>2283</v>
      </c>
      <c r="E314" s="16" t="s">
        <v>27676</v>
      </c>
      <c r="F314" s="16" t="s">
        <v>58</v>
      </c>
      <c r="H314" s="16"/>
      <c r="I314" s="16" t="s">
        <v>31056</v>
      </c>
      <c r="J314" s="16" t="s">
        <v>4958</v>
      </c>
      <c r="K314" t="s">
        <v>31057</v>
      </c>
      <c r="L314" t="s">
        <v>31058</v>
      </c>
      <c r="M314" s="2" t="str">
        <f>HYPERLINK(склад2въезд14[[#This Row],[RelativePath]])</f>
        <v>2 Поката пилорама\GA3948333_8_20260626T133029Z.jpg</v>
      </c>
    </row>
    <row r="315" spans="1:13" x14ac:dyDescent="0.25">
      <c r="A315" s="1" t="s">
        <v>18</v>
      </c>
      <c r="B315" s="3">
        <v>46200</v>
      </c>
      <c r="C315" s="4">
        <v>0.84658564814814818</v>
      </c>
      <c r="D315" s="16" t="s">
        <v>803</v>
      </c>
      <c r="E315" s="16" t="s">
        <v>8</v>
      </c>
      <c r="F315" s="16"/>
      <c r="H315" s="16"/>
      <c r="I315" s="16" t="s">
        <v>31588</v>
      </c>
      <c r="J315" s="16" t="s">
        <v>4958</v>
      </c>
      <c r="K315" t="s">
        <v>31589</v>
      </c>
      <c r="L315" t="s">
        <v>31590</v>
      </c>
      <c r="M315" s="2" t="str">
        <f>HYPERLINK(склад2въезд14[[#This Row],[RelativePath]])</f>
        <v>2 Поката пилорама\GA3948333_8_20260627T201905Z.jpg</v>
      </c>
    </row>
    <row r="316" spans="1:13" x14ac:dyDescent="0.25">
      <c r="A316" s="1" t="s">
        <v>22</v>
      </c>
      <c r="B316" s="3">
        <v>46201</v>
      </c>
      <c r="C316" s="4">
        <v>0.86657407407407405</v>
      </c>
      <c r="D316" s="16" t="s">
        <v>803</v>
      </c>
      <c r="E316" s="16" t="s">
        <v>8</v>
      </c>
      <c r="F316" s="16"/>
      <c r="H316" s="16"/>
      <c r="I316" s="16" t="s">
        <v>31591</v>
      </c>
      <c r="J316" s="16" t="s">
        <v>4958</v>
      </c>
      <c r="K316" t="s">
        <v>31592</v>
      </c>
      <c r="L316" t="s">
        <v>31593</v>
      </c>
      <c r="M316" s="2" t="str">
        <f>HYPERLINK(склад2въезд14[[#This Row],[RelativePath]])</f>
        <v>2 Поката пилорама\GA3948333_8_20260628T204752Z.jpg</v>
      </c>
    </row>
  </sheetData>
  <conditionalFormatting sqref="D317:D327 E317:E330 G2:H316 D2:E316">
    <cfRule type="containsText" dxfId="1054" priority="14" operator="containsText" text="Выезд с территории">
      <formula>NOT(ISERROR(SEARCH("Выезд с территории",D2)))</formula>
    </cfRule>
  </conditionalFormatting>
  <conditionalFormatting sqref="F2:F316">
    <cfRule type="notContainsText" dxfId="1053" priority="13" operator="notContains" text="порожний">
      <formula>ISERROR(SEARCH("порожний",F2))</formula>
    </cfRule>
  </conditionalFormatting>
  <conditionalFormatting sqref="E2:E330">
    <cfRule type="containsText" dxfId="1052" priority="11" operator="containsText" text="Газель базы">
      <formula>NOT(ISERROR(SEARCH("Газель базы",E2)))</formula>
    </cfRule>
    <cfRule type="containsText" dxfId="1051" priority="12" operator="containsText" text="Погрузчик базы">
      <formula>NOT(ISERROR(SEARCH("Погрузчик базы",E2)))</formula>
    </cfRule>
  </conditionalFormatting>
  <conditionalFormatting sqref="E2:E330">
    <cfRule type="containsText" dxfId="1050" priority="10" operator="containsText" text="Трактор базы">
      <formula>NOT(ISERROR(SEARCH("Трактор базы",E2)))</formula>
    </cfRule>
  </conditionalFormatting>
  <conditionalFormatting sqref="A2:C316">
    <cfRule type="expression" dxfId="1049" priority="9">
      <formula>$A2="пн"</formula>
    </cfRule>
  </conditionalFormatting>
  <conditionalFormatting sqref="A2:C318">
    <cfRule type="expression" dxfId="1048" priority="3">
      <formula>$A2="вс"</formula>
    </cfRule>
    <cfRule type="expression" dxfId="1047" priority="4">
      <formula>$A2="сб"</formula>
    </cfRule>
    <cfRule type="expression" dxfId="1046" priority="5">
      <formula>$A2="пт"</formula>
    </cfRule>
    <cfRule type="expression" dxfId="1045" priority="6">
      <formula>$A2="чт"</formula>
    </cfRule>
    <cfRule type="expression" dxfId="1044" priority="7">
      <formula>$A2="ср"</formula>
    </cfRule>
    <cfRule type="expression" dxfId="1043" priority="8">
      <formula>$A2="вт"</formula>
    </cfRule>
  </conditionalFormatting>
  <conditionalFormatting sqref="D2:D327">
    <cfRule type="containsText" dxfId="10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7">
    <cfRule type="containsText" dxfId="10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79"/>
  <sheetViews>
    <sheetView zoomScale="90" zoomScaleNormal="90" workbookViewId="0">
      <pane ySplit="1" topLeftCell="A349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29190</v>
      </c>
      <c r="J327" s="16" t="s">
        <v>4928</v>
      </c>
      <c r="K327" t="s">
        <v>29191</v>
      </c>
      <c r="L327" t="s">
        <v>29192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29193</v>
      </c>
      <c r="J328" s="16" t="s">
        <v>4928</v>
      </c>
      <c r="K328" t="s">
        <v>29194</v>
      </c>
      <c r="L328" t="s">
        <v>29195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29196</v>
      </c>
      <c r="J329" s="16" t="s">
        <v>4928</v>
      </c>
      <c r="K329" t="s">
        <v>29197</v>
      </c>
      <c r="L329" t="s">
        <v>29198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29199</v>
      </c>
      <c r="J330" s="16" t="s">
        <v>4928</v>
      </c>
      <c r="K330" t="s">
        <v>29200</v>
      </c>
      <c r="L330" t="s">
        <v>29201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29202</v>
      </c>
      <c r="J331" s="16" t="s">
        <v>4928</v>
      </c>
      <c r="K331" t="s">
        <v>29203</v>
      </c>
      <c r="L331" t="s">
        <v>29204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29205</v>
      </c>
      <c r="J332" s="16" t="s">
        <v>4928</v>
      </c>
      <c r="K332" t="s">
        <v>29206</v>
      </c>
      <c r="L332" t="s">
        <v>29207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29780</v>
      </c>
      <c r="E333" s="16"/>
      <c r="F333" s="16"/>
      <c r="H333" s="16"/>
      <c r="I333" s="16" t="s">
        <v>29208</v>
      </c>
      <c r="J333" s="16" t="s">
        <v>4928</v>
      </c>
      <c r="K333" t="s">
        <v>29209</v>
      </c>
      <c r="L333" t="s">
        <v>29210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29781</v>
      </c>
      <c r="F334" s="16" t="s">
        <v>28663</v>
      </c>
      <c r="H334" s="16"/>
      <c r="I334" s="16" t="s">
        <v>29211</v>
      </c>
      <c r="J334" s="16" t="s">
        <v>4928</v>
      </c>
      <c r="K334" t="s">
        <v>29212</v>
      </c>
      <c r="L334" t="s">
        <v>29213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29781</v>
      </c>
      <c r="F335" s="16" t="s">
        <v>28663</v>
      </c>
      <c r="H335" s="16"/>
      <c r="I335" s="16" t="s">
        <v>29214</v>
      </c>
      <c r="J335" s="16" t="s">
        <v>4928</v>
      </c>
      <c r="K335" t="s">
        <v>29215</v>
      </c>
      <c r="L335" t="s">
        <v>29216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29217</v>
      </c>
      <c r="J336" s="16" t="s">
        <v>4928</v>
      </c>
      <c r="K336" t="s">
        <v>29218</v>
      </c>
      <c r="L336" t="s">
        <v>29219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29220</v>
      </c>
      <c r="J337" s="16" t="s">
        <v>4928</v>
      </c>
      <c r="K337" t="s">
        <v>29221</v>
      </c>
      <c r="L337" t="s">
        <v>29222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s="16" t="s">
        <v>803</v>
      </c>
      <c r="E338" s="16" t="s">
        <v>8</v>
      </c>
      <c r="F338" s="16"/>
      <c r="H338" s="16"/>
      <c r="I338" s="16" t="s">
        <v>29834</v>
      </c>
      <c r="J338" s="16" t="s">
        <v>4928</v>
      </c>
      <c r="K338" t="s">
        <v>29835</v>
      </c>
      <c r="L338" t="s">
        <v>29836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s="16" t="s">
        <v>803</v>
      </c>
      <c r="E339" s="16" t="s">
        <v>8</v>
      </c>
      <c r="F339" s="16"/>
      <c r="H339" s="16"/>
      <c r="I339" s="16" t="s">
        <v>29837</v>
      </c>
      <c r="J339" s="16" t="s">
        <v>4928</v>
      </c>
      <c r="K339" t="s">
        <v>29838</v>
      </c>
      <c r="L339" t="s">
        <v>29839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s="16" t="s">
        <v>803</v>
      </c>
      <c r="E340" s="16" t="s">
        <v>8</v>
      </c>
      <c r="F340" s="16"/>
      <c r="H340" s="16"/>
      <c r="I340" s="16" t="s">
        <v>29840</v>
      </c>
      <c r="J340" s="16" t="s">
        <v>4928</v>
      </c>
      <c r="K340" t="s">
        <v>29841</v>
      </c>
      <c r="L340" t="s">
        <v>29842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s="16" t="s">
        <v>4</v>
      </c>
      <c r="E341" s="16" t="s">
        <v>3229</v>
      </c>
      <c r="F341" s="16"/>
      <c r="H341" s="16"/>
      <c r="I341" s="16" t="s">
        <v>30116</v>
      </c>
      <c r="J341" s="16" t="s">
        <v>4928</v>
      </c>
      <c r="K341" t="s">
        <v>30117</v>
      </c>
      <c r="L341" t="s">
        <v>30118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s="16" t="s">
        <v>4</v>
      </c>
      <c r="E342" s="16" t="s">
        <v>3229</v>
      </c>
      <c r="F342" s="16"/>
      <c r="H342" s="16"/>
      <c r="I342" s="16" t="s">
        <v>30119</v>
      </c>
      <c r="J342" s="16" t="s">
        <v>4928</v>
      </c>
      <c r="K342" t="s">
        <v>30120</v>
      </c>
      <c r="L342" t="s">
        <v>30121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s="16" t="s">
        <v>4</v>
      </c>
      <c r="E343" s="16" t="s">
        <v>3229</v>
      </c>
      <c r="F343" s="16"/>
      <c r="H343" s="16"/>
      <c r="I343" s="16" t="s">
        <v>30122</v>
      </c>
      <c r="J343" s="16" t="s">
        <v>4928</v>
      </c>
      <c r="K343" t="s">
        <v>30123</v>
      </c>
      <c r="L343" t="s">
        <v>30124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s="16" t="s">
        <v>162</v>
      </c>
      <c r="E344" s="16" t="s">
        <v>29781</v>
      </c>
      <c r="F344" s="16" t="s">
        <v>28663</v>
      </c>
      <c r="H344" s="16"/>
      <c r="I344" s="16" t="s">
        <v>30125</v>
      </c>
      <c r="J344" s="16" t="s">
        <v>4928</v>
      </c>
      <c r="K344" t="s">
        <v>30126</v>
      </c>
      <c r="L344" t="s">
        <v>30127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s="16" t="s">
        <v>162</v>
      </c>
      <c r="E345" s="16" t="s">
        <v>28656</v>
      </c>
      <c r="F345" s="16"/>
      <c r="G345">
        <v>2</v>
      </c>
      <c r="H345" s="16"/>
      <c r="I345" s="16" t="s">
        <v>30128</v>
      </c>
      <c r="J345" s="16" t="s">
        <v>4928</v>
      </c>
      <c r="K345" t="s">
        <v>30129</v>
      </c>
      <c r="L345" t="s">
        <v>30130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s="16" t="s">
        <v>1212</v>
      </c>
      <c r="E346" s="16" t="s">
        <v>28656</v>
      </c>
      <c r="F346" s="16"/>
      <c r="G346">
        <v>2</v>
      </c>
      <c r="H346" s="16"/>
      <c r="I346" s="16" t="s">
        <v>30131</v>
      </c>
      <c r="J346" s="16" t="s">
        <v>4928</v>
      </c>
      <c r="K346" t="s">
        <v>30132</v>
      </c>
      <c r="L346" t="s">
        <v>30133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s="16" t="s">
        <v>4</v>
      </c>
      <c r="E347" s="16" t="s">
        <v>3229</v>
      </c>
      <c r="F347" s="16"/>
      <c r="H347" s="16"/>
      <c r="I347" s="16" t="s">
        <v>30134</v>
      </c>
      <c r="J347" s="16" t="s">
        <v>4928</v>
      </c>
      <c r="K347" t="s">
        <v>30135</v>
      </c>
      <c r="L347" t="s">
        <v>30136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s="16" t="s">
        <v>4</v>
      </c>
      <c r="E348" s="16" t="s">
        <v>3229</v>
      </c>
      <c r="F348" s="16"/>
      <c r="H348" s="16"/>
      <c r="I348" s="16" t="s">
        <v>30137</v>
      </c>
      <c r="J348" s="16" t="s">
        <v>4928</v>
      </c>
      <c r="K348" t="s">
        <v>30138</v>
      </c>
      <c r="L348" t="s">
        <v>30139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s="16" t="s">
        <v>4</v>
      </c>
      <c r="E349" s="16" t="s">
        <v>3229</v>
      </c>
      <c r="F349" s="16"/>
      <c r="H349" s="16"/>
      <c r="I349" s="16" t="s">
        <v>30140</v>
      </c>
      <c r="J349" s="16" t="s">
        <v>4928</v>
      </c>
      <c r="K349" t="s">
        <v>30141</v>
      </c>
      <c r="L349" t="s">
        <v>30142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s="16" t="s">
        <v>4</v>
      </c>
      <c r="E350" s="16" t="s">
        <v>3229</v>
      </c>
      <c r="F350" s="16"/>
      <c r="H350" s="16"/>
      <c r="I350" s="16" t="s">
        <v>30143</v>
      </c>
      <c r="J350" s="16" t="s">
        <v>4928</v>
      </c>
      <c r="K350" t="s">
        <v>30144</v>
      </c>
      <c r="L350" t="s">
        <v>30145</v>
      </c>
      <c r="M350" s="2" t="str">
        <f>HYPERLINK(склад2въезд18[[#This Row],[RelativePath]])</f>
        <v>3 Парковка офиса\GA3948333_3_20260616T131647Z.jpg</v>
      </c>
    </row>
    <row r="351" spans="1:13" x14ac:dyDescent="0.25">
      <c r="A351" s="1" t="s">
        <v>15</v>
      </c>
      <c r="B351" s="3">
        <v>46190</v>
      </c>
      <c r="C351" s="4">
        <v>0.55212962962962964</v>
      </c>
      <c r="D351" s="16" t="s">
        <v>4</v>
      </c>
      <c r="E351" s="16" t="s">
        <v>3229</v>
      </c>
      <c r="F351" s="16"/>
      <c r="H351" s="16"/>
      <c r="I351" s="16" t="s">
        <v>30515</v>
      </c>
      <c r="J351" s="16" t="s">
        <v>4928</v>
      </c>
      <c r="K351" t="s">
        <v>30516</v>
      </c>
      <c r="L351" t="s">
        <v>30517</v>
      </c>
      <c r="M351" s="2" t="str">
        <f>HYPERLINK(склад2въезд18[[#This Row],[RelativePath]])</f>
        <v>3 Парковка офиса\GA3948333_3_20260617T131504Z.jpg</v>
      </c>
    </row>
    <row r="352" spans="1:13" x14ac:dyDescent="0.25">
      <c r="A352" s="1" t="s">
        <v>15</v>
      </c>
      <c r="B352" s="3">
        <v>46190</v>
      </c>
      <c r="C352" s="4">
        <v>0.56312499999999999</v>
      </c>
      <c r="D352" s="16" t="s">
        <v>4</v>
      </c>
      <c r="E352" s="16" t="s">
        <v>3229</v>
      </c>
      <c r="F352" s="16"/>
      <c r="H352" s="16"/>
      <c r="I352" s="16" t="s">
        <v>30518</v>
      </c>
      <c r="J352" s="16" t="s">
        <v>4928</v>
      </c>
      <c r="K352" t="s">
        <v>30519</v>
      </c>
      <c r="L352" t="s">
        <v>30520</v>
      </c>
      <c r="M352" s="2" t="str">
        <f>HYPERLINK(склад2въезд18[[#This Row],[RelativePath]])</f>
        <v>3 Парковка офиса\GA3948333_3_20260617T133054Z.jpg</v>
      </c>
    </row>
    <row r="353" spans="1:13" x14ac:dyDescent="0.25">
      <c r="A353" s="1" t="s">
        <v>15</v>
      </c>
      <c r="B353" s="3">
        <v>46190</v>
      </c>
      <c r="C353" s="4">
        <v>0.56668981481481484</v>
      </c>
      <c r="D353" s="16" t="s">
        <v>4</v>
      </c>
      <c r="E353" s="16" t="s">
        <v>3229</v>
      </c>
      <c r="F353" s="16"/>
      <c r="H353" s="16"/>
      <c r="I353" s="16" t="s">
        <v>30521</v>
      </c>
      <c r="J353" s="16" t="s">
        <v>4928</v>
      </c>
      <c r="K353" t="s">
        <v>30522</v>
      </c>
      <c r="L353" t="s">
        <v>30523</v>
      </c>
      <c r="M353" s="2" t="str">
        <f>HYPERLINK(склад2въезд18[[#This Row],[RelativePath]])</f>
        <v>3 Парковка офиса\GA3948333_3_20260617T133602Z.jpg</v>
      </c>
    </row>
    <row r="354" spans="1:13" x14ac:dyDescent="0.25">
      <c r="A354" s="1" t="s">
        <v>16</v>
      </c>
      <c r="B354" s="3">
        <v>46191</v>
      </c>
      <c r="C354" s="4">
        <v>0.42356481481481484</v>
      </c>
      <c r="D354" s="16" t="s">
        <v>4</v>
      </c>
      <c r="E354" s="16" t="s">
        <v>3229</v>
      </c>
      <c r="F354" s="16"/>
      <c r="H354" s="16"/>
      <c r="I354" s="16" t="s">
        <v>30524</v>
      </c>
      <c r="J354" s="16" t="s">
        <v>4928</v>
      </c>
      <c r="K354" t="s">
        <v>30525</v>
      </c>
      <c r="L354" t="s">
        <v>30526</v>
      </c>
      <c r="M354" s="2" t="str">
        <f>HYPERLINK(склад2въезд18[[#This Row],[RelativePath]])</f>
        <v>3 Парковка офиса\GA3948333_3_20260618T100956Z.jpg</v>
      </c>
    </row>
    <row r="355" spans="1:13" x14ac:dyDescent="0.25">
      <c r="A355" s="1" t="s">
        <v>16</v>
      </c>
      <c r="B355" s="3">
        <v>46191</v>
      </c>
      <c r="C355" s="4">
        <v>0.46846064814814814</v>
      </c>
      <c r="D355" s="16" t="s">
        <v>4</v>
      </c>
      <c r="E355" s="16" t="s">
        <v>3229</v>
      </c>
      <c r="F355" s="16"/>
      <c r="H355" s="16"/>
      <c r="I355" s="16" t="s">
        <v>30527</v>
      </c>
      <c r="J355" s="16" t="s">
        <v>4928</v>
      </c>
      <c r="K355" t="s">
        <v>30528</v>
      </c>
      <c r="L355" t="s">
        <v>30529</v>
      </c>
      <c r="M355" s="2" t="str">
        <f>HYPERLINK(склад2въезд18[[#This Row],[RelativePath]])</f>
        <v>3 Парковка офиса\GA3948333_3_20260618T111435Z.jpg</v>
      </c>
    </row>
    <row r="356" spans="1:13" x14ac:dyDescent="0.25">
      <c r="A356" s="1" t="s">
        <v>16</v>
      </c>
      <c r="B356" s="3">
        <v>46191</v>
      </c>
      <c r="C356" s="4">
        <v>0.71493055555555551</v>
      </c>
      <c r="D356" s="16" t="s">
        <v>4</v>
      </c>
      <c r="E356" s="16" t="s">
        <v>3229</v>
      </c>
      <c r="F356" s="16"/>
      <c r="H356" s="16"/>
      <c r="I356" s="16" t="s">
        <v>30530</v>
      </c>
      <c r="J356" s="16" t="s">
        <v>4928</v>
      </c>
      <c r="K356" t="s">
        <v>30531</v>
      </c>
      <c r="L356" t="s">
        <v>30532</v>
      </c>
      <c r="M356" s="2" t="str">
        <f>HYPERLINK(склад2въезд18[[#This Row],[RelativePath]])</f>
        <v>3 Парковка офиса\GA3948333_3_20260618T170930Z.jpg</v>
      </c>
    </row>
    <row r="357" spans="1:13" x14ac:dyDescent="0.25">
      <c r="A357" s="1" t="s">
        <v>17</v>
      </c>
      <c r="B357" s="3">
        <v>46192</v>
      </c>
      <c r="C357" s="4">
        <v>0.6137731481481481</v>
      </c>
      <c r="D357" s="16" t="s">
        <v>4</v>
      </c>
      <c r="E357" s="16" t="s">
        <v>3229</v>
      </c>
      <c r="F357" s="16"/>
      <c r="H357" s="16"/>
      <c r="I357" s="16" t="s">
        <v>30533</v>
      </c>
      <c r="J357" s="16" t="s">
        <v>4928</v>
      </c>
      <c r="K357" t="s">
        <v>30534</v>
      </c>
      <c r="L357" t="s">
        <v>30535</v>
      </c>
      <c r="M357" s="2" t="str">
        <f>HYPERLINK(склад2въезд18[[#This Row],[RelativePath]])</f>
        <v>3 Парковка офиса\GA3948333_3_20260619T144350Z.jpg</v>
      </c>
    </row>
    <row r="358" spans="1:13" x14ac:dyDescent="0.25">
      <c r="A358" s="1" t="s">
        <v>18</v>
      </c>
      <c r="B358" s="3">
        <v>46193</v>
      </c>
      <c r="C358" s="4">
        <v>0.80386574074074069</v>
      </c>
      <c r="D358" s="16" t="s">
        <v>803</v>
      </c>
      <c r="E358" s="16" t="s">
        <v>8</v>
      </c>
      <c r="F358" s="16"/>
      <c r="H358" s="16"/>
      <c r="I358" s="16" t="s">
        <v>30993</v>
      </c>
      <c r="J358" s="16" t="s">
        <v>4928</v>
      </c>
      <c r="K358" t="s">
        <v>30994</v>
      </c>
      <c r="L358" t="s">
        <v>30995</v>
      </c>
      <c r="M358" s="2" t="str">
        <f>HYPERLINK(склад2въезд18[[#This Row],[RelativePath]])</f>
        <v>3 Парковка офиса\GA3948333_3_20260620T191734Z.jpg</v>
      </c>
    </row>
    <row r="359" spans="1:13" x14ac:dyDescent="0.25">
      <c r="A359" s="1" t="s">
        <v>22</v>
      </c>
      <c r="B359" s="3">
        <v>46194</v>
      </c>
      <c r="C359" s="4">
        <v>0.32178240740740743</v>
      </c>
      <c r="D359" s="16" t="s">
        <v>4</v>
      </c>
      <c r="E359" s="16" t="s">
        <v>3229</v>
      </c>
      <c r="F359" s="16"/>
      <c r="H359" s="16" t="s">
        <v>30996</v>
      </c>
      <c r="I359" s="16" t="s">
        <v>30536</v>
      </c>
      <c r="J359" s="16" t="s">
        <v>4928</v>
      </c>
      <c r="K359" t="s">
        <v>30537</v>
      </c>
      <c r="L359" t="s">
        <v>30538</v>
      </c>
      <c r="M359" s="2" t="str">
        <f>HYPERLINK(склад2въезд18[[#This Row],[RelativePath]])</f>
        <v>3 Парковка офиса\GA3948333_3_20260621T074322Z.jpg</v>
      </c>
    </row>
    <row r="360" spans="1:13" x14ac:dyDescent="0.25">
      <c r="A360" s="1" t="s">
        <v>22</v>
      </c>
      <c r="B360" s="3">
        <v>46194</v>
      </c>
      <c r="C360" s="4">
        <v>0.76178240740740744</v>
      </c>
      <c r="D360" s="16" t="s">
        <v>803</v>
      </c>
      <c r="E360" s="16" t="s">
        <v>8</v>
      </c>
      <c r="F360" s="16"/>
      <c r="H360" s="16"/>
      <c r="I360" s="16" t="s">
        <v>30539</v>
      </c>
      <c r="J360" s="16" t="s">
        <v>4928</v>
      </c>
      <c r="K360" t="s">
        <v>30540</v>
      </c>
      <c r="L360" t="s">
        <v>30541</v>
      </c>
      <c r="M360" s="2" t="str">
        <f>HYPERLINK(склад2въезд18[[#This Row],[RelativePath]])</f>
        <v>3 Парковка офиса\GA3948333_3_20260621T181658Z.jpg</v>
      </c>
    </row>
    <row r="361" spans="1:13" x14ac:dyDescent="0.25">
      <c r="A361" s="1" t="s">
        <v>13</v>
      </c>
      <c r="B361" s="3">
        <v>46195</v>
      </c>
      <c r="C361" s="4">
        <v>0.38553240740740741</v>
      </c>
      <c r="D361" s="16" t="s">
        <v>4</v>
      </c>
      <c r="E361" s="16" t="s">
        <v>3229</v>
      </c>
      <c r="F361" s="16"/>
      <c r="H361" s="16"/>
      <c r="I361" s="16" t="s">
        <v>31059</v>
      </c>
      <c r="J361" s="16" t="s">
        <v>4928</v>
      </c>
      <c r="K361" t="s">
        <v>31060</v>
      </c>
      <c r="L361" t="s">
        <v>31061</v>
      </c>
      <c r="M361" s="2" t="str">
        <f>HYPERLINK(склад2въезд18[[#This Row],[RelativePath]])</f>
        <v>3 Парковка офиса\GA3948333_3_20260622T091510Z.jpg</v>
      </c>
    </row>
    <row r="362" spans="1:13" x14ac:dyDescent="0.25">
      <c r="A362" s="1" t="s">
        <v>13</v>
      </c>
      <c r="B362" s="3">
        <v>46195</v>
      </c>
      <c r="C362" s="4">
        <v>0.40359953703703705</v>
      </c>
      <c r="D362" s="16" t="s">
        <v>4</v>
      </c>
      <c r="E362" s="16" t="s">
        <v>3229</v>
      </c>
      <c r="F362" s="16"/>
      <c r="H362" s="16"/>
      <c r="I362" s="16" t="s">
        <v>31062</v>
      </c>
      <c r="J362" s="16" t="s">
        <v>4928</v>
      </c>
      <c r="K362" t="s">
        <v>31063</v>
      </c>
      <c r="L362" t="s">
        <v>31064</v>
      </c>
      <c r="M362" s="2" t="str">
        <f>HYPERLINK(склад2въезд18[[#This Row],[RelativePath]])</f>
        <v>3 Парковка офиса\GA3948333_3_20260622T094111Z.jpg</v>
      </c>
    </row>
    <row r="363" spans="1:13" x14ac:dyDescent="0.25">
      <c r="A363" s="1" t="s">
        <v>13</v>
      </c>
      <c r="B363" s="3">
        <v>46195</v>
      </c>
      <c r="C363" s="4">
        <v>0.45207175925925924</v>
      </c>
      <c r="D363" s="16" t="s">
        <v>4</v>
      </c>
      <c r="E363" s="16" t="s">
        <v>3229</v>
      </c>
      <c r="F363" s="16"/>
      <c r="H363" s="16"/>
      <c r="I363" s="16" t="s">
        <v>31065</v>
      </c>
      <c r="J363" s="16" t="s">
        <v>4928</v>
      </c>
      <c r="K363" t="s">
        <v>31066</v>
      </c>
      <c r="L363" t="s">
        <v>31067</v>
      </c>
      <c r="M363" s="2" t="str">
        <f>HYPERLINK(склад2въезд18[[#This Row],[RelativePath]])</f>
        <v>3 Парковка офиса\GA3948333_3_20260622T105059Z.jpg</v>
      </c>
    </row>
    <row r="364" spans="1:13" x14ac:dyDescent="0.25">
      <c r="A364" s="1" t="s">
        <v>13</v>
      </c>
      <c r="B364" s="3">
        <v>46195</v>
      </c>
      <c r="C364" s="4">
        <v>0.47864583333333333</v>
      </c>
      <c r="D364" s="16" t="s">
        <v>19309</v>
      </c>
      <c r="E364" s="16" t="s">
        <v>31567</v>
      </c>
      <c r="F364" s="16"/>
      <c r="H364" s="16"/>
      <c r="I364" s="16" t="s">
        <v>31068</v>
      </c>
      <c r="J364" s="16" t="s">
        <v>4928</v>
      </c>
      <c r="K364" t="s">
        <v>31069</v>
      </c>
      <c r="L364" t="s">
        <v>31070</v>
      </c>
      <c r="M364" s="2" t="str">
        <f>HYPERLINK(склад2въезд18[[#This Row],[RelativePath]])</f>
        <v>3 Парковка офиса\GA3948333_3_20260622T112915Z.jpg</v>
      </c>
    </row>
    <row r="365" spans="1:13" x14ac:dyDescent="0.25">
      <c r="A365" s="1" t="s">
        <v>13</v>
      </c>
      <c r="B365" s="3">
        <v>46195</v>
      </c>
      <c r="C365" s="4">
        <v>0.47947916666666668</v>
      </c>
      <c r="D365" s="16" t="s">
        <v>162</v>
      </c>
      <c r="E365" s="16" t="s">
        <v>31567</v>
      </c>
      <c r="F365" s="16" t="s">
        <v>660</v>
      </c>
      <c r="H365" s="16" t="s">
        <v>4934</v>
      </c>
      <c r="I365" s="16" t="s">
        <v>31071</v>
      </c>
      <c r="J365" s="16" t="s">
        <v>4928</v>
      </c>
      <c r="K365" t="s">
        <v>31072</v>
      </c>
      <c r="L365" t="s">
        <v>31073</v>
      </c>
      <c r="M365" s="2" t="str">
        <f>HYPERLINK(склад2въезд18[[#This Row],[RelativePath]])</f>
        <v>3 Парковка офиса\GA3948333_3_20260622T113027Z.jpg</v>
      </c>
    </row>
    <row r="366" spans="1:13" x14ac:dyDescent="0.25">
      <c r="A366" s="1" t="s">
        <v>14</v>
      </c>
      <c r="B366" s="3">
        <v>46196</v>
      </c>
      <c r="C366" s="4">
        <v>0.6061805555555555</v>
      </c>
      <c r="D366" s="16" t="s">
        <v>4</v>
      </c>
      <c r="E366" s="16" t="s">
        <v>3229</v>
      </c>
      <c r="F366" s="16"/>
      <c r="H366" s="16"/>
      <c r="I366" s="16" t="s">
        <v>31564</v>
      </c>
      <c r="J366" s="16" t="s">
        <v>4928</v>
      </c>
      <c r="K366" t="s">
        <v>31565</v>
      </c>
      <c r="L366" t="s">
        <v>31566</v>
      </c>
      <c r="M366" s="2" t="str">
        <f>HYPERLINK(склад2въезд18[[#This Row],[RelativePath]])</f>
        <v>3 Парковка офиса\GA3948333_3_20260623T143254Z.jpg</v>
      </c>
    </row>
    <row r="367" spans="1:13" x14ac:dyDescent="0.25">
      <c r="A367" s="1" t="s">
        <v>15</v>
      </c>
      <c r="B367" s="3">
        <v>46197</v>
      </c>
      <c r="C367" s="4">
        <v>0.41510416666666666</v>
      </c>
      <c r="D367" s="16" t="s">
        <v>4</v>
      </c>
      <c r="E367" s="16" t="s">
        <v>3229</v>
      </c>
      <c r="F367" s="16"/>
      <c r="H367" s="16"/>
      <c r="I367" s="16" t="s">
        <v>31074</v>
      </c>
      <c r="J367" s="16" t="s">
        <v>4928</v>
      </c>
      <c r="K367" t="s">
        <v>31075</v>
      </c>
      <c r="L367" t="s">
        <v>31076</v>
      </c>
      <c r="M367" s="2" t="str">
        <f>HYPERLINK(склад2въезд18[[#This Row],[RelativePath]])</f>
        <v>3 Парковка офиса\GA3948333_3_20260624T095745Z.jpg</v>
      </c>
    </row>
    <row r="368" spans="1:13" x14ac:dyDescent="0.25">
      <c r="A368" s="1" t="s">
        <v>15</v>
      </c>
      <c r="B368" s="3">
        <v>46197</v>
      </c>
      <c r="C368" s="4">
        <v>0.4334027777777778</v>
      </c>
      <c r="D368" s="16" t="s">
        <v>4</v>
      </c>
      <c r="E368" s="16" t="s">
        <v>3229</v>
      </c>
      <c r="F368" s="16"/>
      <c r="H368" s="16"/>
      <c r="I368" s="16" t="s">
        <v>31077</v>
      </c>
      <c r="J368" s="16" t="s">
        <v>4928</v>
      </c>
      <c r="K368" t="s">
        <v>31078</v>
      </c>
      <c r="L368" t="s">
        <v>31079</v>
      </c>
      <c r="M368" s="2" t="str">
        <f>HYPERLINK(склад2въезд18[[#This Row],[RelativePath]])</f>
        <v>3 Парковка офиса\GA3948333_3_20260624T102406Z.jpg</v>
      </c>
    </row>
    <row r="369" spans="1:13" x14ac:dyDescent="0.25">
      <c r="A369" s="1" t="s">
        <v>15</v>
      </c>
      <c r="B369" s="3">
        <v>46197</v>
      </c>
      <c r="C369" s="4">
        <v>0.50335648148148149</v>
      </c>
      <c r="D369" s="16" t="s">
        <v>4</v>
      </c>
      <c r="E369" s="16" t="s">
        <v>3229</v>
      </c>
      <c r="F369" s="16"/>
      <c r="H369" s="16"/>
      <c r="I369" s="16" t="s">
        <v>31080</v>
      </c>
      <c r="J369" s="16" t="s">
        <v>4928</v>
      </c>
      <c r="K369" t="s">
        <v>31081</v>
      </c>
      <c r="L369" t="s">
        <v>31082</v>
      </c>
      <c r="M369" s="2" t="str">
        <f>HYPERLINK(склад2въезд18[[#This Row],[RelativePath]])</f>
        <v>3 Парковка офиса\GA3948333_3_20260624T120450Z.jpg</v>
      </c>
    </row>
    <row r="370" spans="1:13" x14ac:dyDescent="0.25">
      <c r="A370" s="1" t="s">
        <v>15</v>
      </c>
      <c r="B370" s="3">
        <v>46197</v>
      </c>
      <c r="C370" s="4">
        <v>0.63557870370370373</v>
      </c>
      <c r="D370" s="16" t="s">
        <v>4</v>
      </c>
      <c r="E370" s="16" t="s">
        <v>3229</v>
      </c>
      <c r="F370" s="16"/>
      <c r="H370" s="16"/>
      <c r="I370" s="16" t="s">
        <v>31083</v>
      </c>
      <c r="J370" s="16" t="s">
        <v>4928</v>
      </c>
      <c r="K370" t="s">
        <v>31084</v>
      </c>
      <c r="L370" t="s">
        <v>31085</v>
      </c>
      <c r="M370" s="2" t="str">
        <f>HYPERLINK(склад2въезд18[[#This Row],[RelativePath]])</f>
        <v>3 Парковка офиса\GA3948333_3_20260624T151514Z.jpg</v>
      </c>
    </row>
    <row r="371" spans="1:13" x14ac:dyDescent="0.25">
      <c r="A371" s="1" t="s">
        <v>15</v>
      </c>
      <c r="B371" s="3">
        <v>46197</v>
      </c>
      <c r="C371" s="4">
        <v>0.71196759259259257</v>
      </c>
      <c r="D371" s="16" t="s">
        <v>4</v>
      </c>
      <c r="E371" s="16" t="s">
        <v>3229</v>
      </c>
      <c r="F371" s="16"/>
      <c r="H371" s="16"/>
      <c r="I371" s="16" t="s">
        <v>31086</v>
      </c>
      <c r="J371" s="16" t="s">
        <v>4928</v>
      </c>
      <c r="K371" t="s">
        <v>31087</v>
      </c>
      <c r="L371" t="s">
        <v>31088</v>
      </c>
      <c r="M371" s="2" t="str">
        <f>HYPERLINK(склад2въезд18[[#This Row],[RelativePath]])</f>
        <v>3 Парковка офиса\GA3948333_3_20260624T170514Z.jpg</v>
      </c>
    </row>
    <row r="372" spans="1:13" x14ac:dyDescent="0.25">
      <c r="A372" s="1" t="s">
        <v>16</v>
      </c>
      <c r="B372" s="3">
        <v>46198</v>
      </c>
      <c r="C372" s="4">
        <v>0.44916666666666666</v>
      </c>
      <c r="D372" s="16" t="s">
        <v>4</v>
      </c>
      <c r="E372" s="16" t="s">
        <v>3229</v>
      </c>
      <c r="F372" s="16"/>
      <c r="H372" s="16"/>
      <c r="I372" s="16" t="s">
        <v>31089</v>
      </c>
      <c r="J372" s="16" t="s">
        <v>4928</v>
      </c>
      <c r="K372" t="s">
        <v>31090</v>
      </c>
      <c r="L372" t="s">
        <v>31091</v>
      </c>
      <c r="M372" s="2" t="str">
        <f>HYPERLINK(склад2въезд18[[#This Row],[RelativePath]])</f>
        <v>3 Парковка офиса\GA3948333_3_20260625T104648Z.jpg</v>
      </c>
    </row>
    <row r="373" spans="1:13" x14ac:dyDescent="0.25">
      <c r="A373" s="1" t="s">
        <v>16</v>
      </c>
      <c r="B373" s="3">
        <v>46198</v>
      </c>
      <c r="C373" s="4">
        <v>0.62467592592592591</v>
      </c>
      <c r="D373" s="16" t="s">
        <v>4</v>
      </c>
      <c r="E373" s="16" t="s">
        <v>3229</v>
      </c>
      <c r="F373" s="16"/>
      <c r="H373" s="16"/>
      <c r="I373" s="16" t="s">
        <v>31092</v>
      </c>
      <c r="J373" s="16" t="s">
        <v>4928</v>
      </c>
      <c r="K373" t="s">
        <v>31093</v>
      </c>
      <c r="L373" t="s">
        <v>31094</v>
      </c>
      <c r="M373" s="2" t="str">
        <f>HYPERLINK(склад2въезд18[[#This Row],[RelativePath]])</f>
        <v>3 Парковка офиса\GA3948333_3_20260625T145932Z.jpg</v>
      </c>
    </row>
    <row r="374" spans="1:13" x14ac:dyDescent="0.25">
      <c r="A374" s="1" t="s">
        <v>16</v>
      </c>
      <c r="B374" s="3">
        <v>46198</v>
      </c>
      <c r="C374" s="4">
        <v>0.84324074074074074</v>
      </c>
      <c r="D374" s="16" t="s">
        <v>4</v>
      </c>
      <c r="E374" s="16" t="s">
        <v>31563</v>
      </c>
      <c r="F374" s="16"/>
      <c r="H374" s="16"/>
      <c r="I374" s="16" t="s">
        <v>31095</v>
      </c>
      <c r="J374" s="16" t="s">
        <v>4928</v>
      </c>
      <c r="K374" t="s">
        <v>31096</v>
      </c>
      <c r="L374" t="s">
        <v>31097</v>
      </c>
      <c r="M374" s="2" t="str">
        <f>HYPERLINK(склад2въезд18[[#This Row],[RelativePath]])</f>
        <v>3 Парковка офиса\GA3948333_3_20260625T201416Z.jpg</v>
      </c>
    </row>
    <row r="375" spans="1:13" x14ac:dyDescent="0.25">
      <c r="A375" s="1" t="s">
        <v>17</v>
      </c>
      <c r="B375" s="3">
        <v>46199</v>
      </c>
      <c r="C375" s="4">
        <v>0.35866898148148146</v>
      </c>
      <c r="D375" s="16" t="s">
        <v>803</v>
      </c>
      <c r="E375" s="16" t="s">
        <v>8</v>
      </c>
      <c r="F375" s="16"/>
      <c r="H375" s="16"/>
      <c r="I375" s="16" t="s">
        <v>31098</v>
      </c>
      <c r="J375" s="16" t="s">
        <v>4928</v>
      </c>
      <c r="K375" t="s">
        <v>31099</v>
      </c>
      <c r="L375" t="s">
        <v>31100</v>
      </c>
      <c r="M375" s="2" t="str">
        <f>HYPERLINK(склад2въезд18[[#This Row],[RelativePath]])</f>
        <v>3 Парковка офиса\GA3948333_3_20260626T083629Z.jpg</v>
      </c>
    </row>
    <row r="376" spans="1:13" x14ac:dyDescent="0.25">
      <c r="A376" s="1" t="s">
        <v>17</v>
      </c>
      <c r="B376" s="3">
        <v>46199</v>
      </c>
      <c r="C376" s="4">
        <v>0.4493402777777778</v>
      </c>
      <c r="D376" s="16" t="s">
        <v>4</v>
      </c>
      <c r="E376" s="16" t="s">
        <v>3229</v>
      </c>
      <c r="F376" s="16"/>
      <c r="H376" s="16"/>
      <c r="I376" s="16" t="s">
        <v>31101</v>
      </c>
      <c r="J376" s="16" t="s">
        <v>4928</v>
      </c>
      <c r="K376" t="s">
        <v>31102</v>
      </c>
      <c r="L376" t="s">
        <v>31103</v>
      </c>
      <c r="M376" s="2" t="str">
        <f>HYPERLINK(склад2въезд18[[#This Row],[RelativePath]])</f>
        <v>3 Парковка офиса\GA3948333_3_20260626T104703Z.jpg</v>
      </c>
    </row>
    <row r="377" spans="1:13" x14ac:dyDescent="0.25">
      <c r="A377" s="1" t="s">
        <v>18</v>
      </c>
      <c r="B377" s="3">
        <v>46200</v>
      </c>
      <c r="C377" s="4">
        <v>0.86436342592592597</v>
      </c>
      <c r="D377" s="16" t="s">
        <v>803</v>
      </c>
      <c r="E377" s="16" t="s">
        <v>8</v>
      </c>
      <c r="F377" s="16"/>
      <c r="H377" s="16"/>
      <c r="I377" s="16" t="s">
        <v>31606</v>
      </c>
      <c r="J377" s="16" t="s">
        <v>4928</v>
      </c>
      <c r="K377" t="s">
        <v>31607</v>
      </c>
      <c r="L377" t="s">
        <v>31608</v>
      </c>
      <c r="M377" s="2" t="str">
        <f>HYPERLINK(склад2въезд18[[#This Row],[RelativePath]])</f>
        <v>3 Парковка офиса\GA3948333_3_20260627T204441Z.jpg</v>
      </c>
    </row>
    <row r="378" spans="1:13" x14ac:dyDescent="0.25">
      <c r="A378" s="1" t="s">
        <v>22</v>
      </c>
      <c r="B378" s="3">
        <v>46201</v>
      </c>
      <c r="C378" s="4">
        <v>0.6232523148148148</v>
      </c>
      <c r="D378" s="16" t="s">
        <v>645</v>
      </c>
      <c r="E378" s="16" t="s">
        <v>31695</v>
      </c>
      <c r="F378" s="16"/>
      <c r="H378" s="16"/>
      <c r="I378" s="16" t="s">
        <v>31609</v>
      </c>
      <c r="J378" s="16" t="s">
        <v>4928</v>
      </c>
      <c r="K378" t="s">
        <v>31610</v>
      </c>
      <c r="L378" t="s">
        <v>31611</v>
      </c>
      <c r="M378" s="2" t="str">
        <f>HYPERLINK(склад2въезд18[[#This Row],[RelativePath]])</f>
        <v>3 Парковка офиса\GA3948333_3_20260628T145729Z.jpg</v>
      </c>
    </row>
    <row r="379" spans="1:13" x14ac:dyDescent="0.25">
      <c r="A379" s="1" t="s">
        <v>22</v>
      </c>
      <c r="B379" s="3">
        <v>46201</v>
      </c>
      <c r="C379" s="4">
        <v>0.63254629629629633</v>
      </c>
      <c r="D379" s="16" t="s">
        <v>4</v>
      </c>
      <c r="E379" s="16" t="s">
        <v>31694</v>
      </c>
      <c r="F379" s="16"/>
      <c r="H379" s="16"/>
      <c r="I379" s="16" t="s">
        <v>31612</v>
      </c>
      <c r="J379" s="16" t="s">
        <v>4928</v>
      </c>
      <c r="K379" t="s">
        <v>31613</v>
      </c>
      <c r="L379" t="s">
        <v>31614</v>
      </c>
      <c r="M379" s="2" t="str">
        <f>HYPERLINK(склад2въезд18[[#This Row],[RelativePath]])</f>
        <v>3 Парковка офиса\GA3948333_3_20260628T151052Z.jpg</v>
      </c>
    </row>
  </sheetData>
  <conditionalFormatting sqref="D380:D390 E380:E393 G2:H379 D2:E379">
    <cfRule type="containsText" dxfId="1040" priority="14" operator="containsText" text="Выезд с территории">
      <formula>NOT(ISERROR(SEARCH("Выезд с территории",D2)))</formula>
    </cfRule>
  </conditionalFormatting>
  <conditionalFormatting sqref="F2:F379">
    <cfRule type="notContainsText" dxfId="1039" priority="13" operator="notContains" text="порожний">
      <formula>ISERROR(SEARCH("порожний",F2))</formula>
    </cfRule>
  </conditionalFormatting>
  <conditionalFormatting sqref="E2:E393">
    <cfRule type="containsText" dxfId="1038" priority="11" operator="containsText" text="Газель базы">
      <formula>NOT(ISERROR(SEARCH("Газель базы",E2)))</formula>
    </cfRule>
    <cfRule type="containsText" dxfId="1037" priority="12" operator="containsText" text="Погрузчик базы">
      <formula>NOT(ISERROR(SEARCH("Погрузчик базы",E2)))</formula>
    </cfRule>
  </conditionalFormatting>
  <conditionalFormatting sqref="E2:E393">
    <cfRule type="containsText" dxfId="1036" priority="10" operator="containsText" text="Трактор базы">
      <formula>NOT(ISERROR(SEARCH("Трактор базы",E2)))</formula>
    </cfRule>
  </conditionalFormatting>
  <conditionalFormatting sqref="A2:C379">
    <cfRule type="expression" dxfId="1035" priority="9">
      <formula>$A2="пн"</formula>
    </cfRule>
  </conditionalFormatting>
  <conditionalFormatting sqref="A2:C381">
    <cfRule type="expression" dxfId="1034" priority="3">
      <formula>$A2="вс"</formula>
    </cfRule>
    <cfRule type="expression" dxfId="1033" priority="4">
      <formula>$A2="сб"</formula>
    </cfRule>
    <cfRule type="expression" dxfId="1032" priority="5">
      <formula>$A2="пт"</formula>
    </cfRule>
    <cfRule type="expression" dxfId="1031" priority="6">
      <formula>$A2="чт"</formula>
    </cfRule>
    <cfRule type="expression" dxfId="1030" priority="7">
      <formula>$A2="ср"</formula>
    </cfRule>
    <cfRule type="expression" dxfId="1029" priority="8">
      <formula>$A2="вт"</formula>
    </cfRule>
  </conditionalFormatting>
  <conditionalFormatting sqref="D2:D390">
    <cfRule type="containsText" dxfId="10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0">
    <cfRule type="containsText" dxfId="10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39"/>
  <sheetViews>
    <sheetView zoomScale="90" zoomScaleNormal="90" workbookViewId="0">
      <pane ySplit="1" topLeftCell="A307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29601</v>
      </c>
      <c r="J312" s="16" t="s">
        <v>1182</v>
      </c>
      <c r="K312" t="s">
        <v>29602</v>
      </c>
      <c r="L312" t="s">
        <v>29603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29604</v>
      </c>
      <c r="J313" s="16" t="s">
        <v>1182</v>
      </c>
      <c r="K313" t="s">
        <v>29605</v>
      </c>
      <c r="L313" t="s">
        <v>29606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29607</v>
      </c>
      <c r="J314" s="16" t="s">
        <v>1182</v>
      </c>
      <c r="K314" t="s">
        <v>29608</v>
      </c>
      <c r="L314" t="s">
        <v>29609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29610</v>
      </c>
      <c r="J315" s="16" t="s">
        <v>1182</v>
      </c>
      <c r="K315" t="s">
        <v>29611</v>
      </c>
      <c r="L315" t="s">
        <v>29612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29613</v>
      </c>
      <c r="J316" s="16" t="s">
        <v>1182</v>
      </c>
      <c r="K316" t="s">
        <v>29614</v>
      </c>
      <c r="L316" t="s">
        <v>29615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29616</v>
      </c>
      <c r="J317" s="16" t="s">
        <v>1182</v>
      </c>
      <c r="K317" t="s">
        <v>29617</v>
      </c>
      <c r="L317" t="s">
        <v>29618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29619</v>
      </c>
      <c r="J318" s="16" t="s">
        <v>1182</v>
      </c>
      <c r="K318" t="s">
        <v>29620</v>
      </c>
      <c r="L318" t="s">
        <v>29621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29933</v>
      </c>
      <c r="J319" s="16" t="s">
        <v>1182</v>
      </c>
      <c r="K319" t="s">
        <v>29934</v>
      </c>
      <c r="L319" t="s">
        <v>29935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29936</v>
      </c>
      <c r="J320" s="16" t="s">
        <v>1182</v>
      </c>
      <c r="K320" t="s">
        <v>29937</v>
      </c>
      <c r="L320" t="s">
        <v>29938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29939</v>
      </c>
      <c r="J321" s="16" t="s">
        <v>1182</v>
      </c>
      <c r="K321" t="s">
        <v>29940</v>
      </c>
      <c r="L321" t="s">
        <v>29941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s="16" t="s">
        <v>4</v>
      </c>
      <c r="E322" s="16" t="s">
        <v>3229</v>
      </c>
      <c r="F322" s="16"/>
      <c r="H322" s="16"/>
      <c r="I322" s="16" t="s">
        <v>30089</v>
      </c>
      <c r="J322" s="16" t="s">
        <v>1182</v>
      </c>
      <c r="K322" t="s">
        <v>30090</v>
      </c>
      <c r="L322" t="s">
        <v>30091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s="16" t="s">
        <v>1212</v>
      </c>
      <c r="E323" s="16" t="s">
        <v>30397</v>
      </c>
      <c r="F323" s="16" t="s">
        <v>2470</v>
      </c>
      <c r="G323">
        <v>2</v>
      </c>
      <c r="H323" s="16"/>
      <c r="I323" s="16" t="s">
        <v>30092</v>
      </c>
      <c r="J323" s="16" t="s">
        <v>1182</v>
      </c>
      <c r="K323" t="s">
        <v>30093</v>
      </c>
      <c r="L323" t="s">
        <v>30094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s="16" t="s">
        <v>162</v>
      </c>
      <c r="E324" s="16" t="s">
        <v>25870</v>
      </c>
      <c r="F324" s="16" t="s">
        <v>53</v>
      </c>
      <c r="G324">
        <v>2</v>
      </c>
      <c r="H324" s="16"/>
      <c r="I324" s="16" t="s">
        <v>30394</v>
      </c>
      <c r="J324" s="16" t="s">
        <v>1182</v>
      </c>
      <c r="K324" t="s">
        <v>30395</v>
      </c>
      <c r="L324" t="s">
        <v>30396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s="16" t="s">
        <v>4</v>
      </c>
      <c r="E325" s="16" t="s">
        <v>3229</v>
      </c>
      <c r="F325" s="16"/>
      <c r="H325" s="16"/>
      <c r="I325" s="16" t="s">
        <v>30095</v>
      </c>
      <c r="J325" s="16" t="s">
        <v>1182</v>
      </c>
      <c r="K325" t="s">
        <v>30096</v>
      </c>
      <c r="L325" t="s">
        <v>30097</v>
      </c>
      <c r="M325" s="2" t="str">
        <f>HYPERLINK(склад2въезд13[[#This Row],[RelativePath]])</f>
        <v>4 Крыльцо офиса\K07156189_21_20260616T114550Z.jpg</v>
      </c>
    </row>
    <row r="326" spans="1:13" x14ac:dyDescent="0.25">
      <c r="A326" s="1" t="s">
        <v>15</v>
      </c>
      <c r="B326" s="3">
        <v>46190</v>
      </c>
      <c r="C326" s="4">
        <v>0.60334490740740743</v>
      </c>
      <c r="D326" s="16" t="s">
        <v>4</v>
      </c>
      <c r="E326" s="16" t="s">
        <v>3229</v>
      </c>
      <c r="F326" s="16"/>
      <c r="H326" s="16"/>
      <c r="I326" s="16" t="s">
        <v>30800</v>
      </c>
      <c r="J326" s="16" t="s">
        <v>1182</v>
      </c>
      <c r="K326" t="s">
        <v>30801</v>
      </c>
      <c r="L326" t="s">
        <v>30802</v>
      </c>
      <c r="M326" s="2" t="str">
        <f>HYPERLINK(склад2въезд13[[#This Row],[RelativePath]])</f>
        <v>4 Крыльцо офиса\K07156189_21_20260617T142849Z.jpg</v>
      </c>
    </row>
    <row r="327" spans="1:13" x14ac:dyDescent="0.25">
      <c r="A327" s="1" t="s">
        <v>16</v>
      </c>
      <c r="B327" s="3">
        <v>46191</v>
      </c>
      <c r="C327" s="4">
        <v>0.50009259259259264</v>
      </c>
      <c r="D327" s="16" t="s">
        <v>4</v>
      </c>
      <c r="E327" s="16" t="s">
        <v>3229</v>
      </c>
      <c r="F327" s="16"/>
      <c r="H327" s="16"/>
      <c r="I327" s="16" t="s">
        <v>30803</v>
      </c>
      <c r="J327" s="16" t="s">
        <v>1182</v>
      </c>
      <c r="K327" t="s">
        <v>30804</v>
      </c>
      <c r="L327" t="s">
        <v>30805</v>
      </c>
      <c r="M327" s="2" t="str">
        <f>HYPERLINK(склад2въезд13[[#This Row],[RelativePath]])</f>
        <v>4 Крыльцо офиса\K07156189_21_20260618T120008Z.jpg</v>
      </c>
    </row>
    <row r="328" spans="1:13" x14ac:dyDescent="0.25">
      <c r="A328" s="1" t="s">
        <v>17</v>
      </c>
      <c r="B328" s="3">
        <v>46192</v>
      </c>
      <c r="C328" s="4">
        <v>0.80273148148148143</v>
      </c>
      <c r="D328" s="16" t="s">
        <v>803</v>
      </c>
      <c r="E328" s="16" t="s">
        <v>8</v>
      </c>
      <c r="F328" s="16"/>
      <c r="H328" s="16"/>
      <c r="I328" s="16" t="s">
        <v>30806</v>
      </c>
      <c r="J328" s="16" t="s">
        <v>1182</v>
      </c>
      <c r="K328" t="s">
        <v>30807</v>
      </c>
      <c r="L328" t="s">
        <v>30808</v>
      </c>
      <c r="M328" s="2" t="str">
        <f>HYPERLINK(склад2въезд13[[#This Row],[RelativePath]])</f>
        <v>4 Крыльцо офиса\K07156189_21_20260619T191556Z.jpg</v>
      </c>
    </row>
    <row r="329" spans="1:13" x14ac:dyDescent="0.25">
      <c r="A329" s="1" t="s">
        <v>18</v>
      </c>
      <c r="B329" s="3">
        <v>46193</v>
      </c>
      <c r="C329" s="4">
        <v>0.65255787037037039</v>
      </c>
      <c r="D329" s="16" t="s">
        <v>803</v>
      </c>
      <c r="E329" s="16" t="s">
        <v>8</v>
      </c>
      <c r="F329" s="16"/>
      <c r="H329" s="16"/>
      <c r="I329" s="16" t="s">
        <v>30809</v>
      </c>
      <c r="J329" s="16" t="s">
        <v>1182</v>
      </c>
      <c r="K329" t="s">
        <v>30810</v>
      </c>
      <c r="L329" t="s">
        <v>30811</v>
      </c>
      <c r="M329" s="2" t="str">
        <f>HYPERLINK(склад2въезд13[[#This Row],[RelativePath]])</f>
        <v>4 Крыльцо офиса\K07156189_21_20260620T153941Z.jpg</v>
      </c>
    </row>
    <row r="330" spans="1:13" x14ac:dyDescent="0.25">
      <c r="A330" s="1" t="s">
        <v>22</v>
      </c>
      <c r="B330" s="3">
        <v>46194</v>
      </c>
      <c r="C330" s="4">
        <v>0.8913078703703704</v>
      </c>
      <c r="D330" s="16" t="s">
        <v>803</v>
      </c>
      <c r="E330" s="16" t="s">
        <v>8</v>
      </c>
      <c r="F330" s="16"/>
      <c r="H330" s="16"/>
      <c r="I330" s="16" t="s">
        <v>30812</v>
      </c>
      <c r="J330" s="16" t="s">
        <v>1182</v>
      </c>
      <c r="K330" t="s">
        <v>30813</v>
      </c>
      <c r="L330" t="s">
        <v>30814</v>
      </c>
      <c r="M330" s="2" t="str">
        <f>HYPERLINK(склад2въезд13[[#This Row],[RelativePath]])</f>
        <v>4 Крыльцо офиса\K07156189_21_20260621T212329Z.jpg</v>
      </c>
    </row>
    <row r="331" spans="1:13" x14ac:dyDescent="0.25">
      <c r="A331" s="1" t="s">
        <v>13</v>
      </c>
      <c r="B331" s="3">
        <v>46195</v>
      </c>
      <c r="C331" s="4">
        <v>0.42192129629629632</v>
      </c>
      <c r="D331" s="16" t="s">
        <v>4</v>
      </c>
      <c r="E331" s="16" t="s">
        <v>3229</v>
      </c>
      <c r="F331" s="16"/>
      <c r="H331" s="16"/>
      <c r="I331" s="16" t="s">
        <v>31311</v>
      </c>
      <c r="J331" s="16" t="s">
        <v>1182</v>
      </c>
      <c r="K331" t="s">
        <v>31312</v>
      </c>
      <c r="L331" t="s">
        <v>31313</v>
      </c>
      <c r="M331" s="2" t="str">
        <f>HYPERLINK(склад2въезд13[[#This Row],[RelativePath]])</f>
        <v>4 Крыльцо офиса\K07156189_21_20260622T100734Z.jpg</v>
      </c>
    </row>
    <row r="332" spans="1:13" x14ac:dyDescent="0.25">
      <c r="A332" s="1" t="s">
        <v>13</v>
      </c>
      <c r="B332" s="3">
        <v>46195</v>
      </c>
      <c r="C332" s="4">
        <v>0.65255787037037039</v>
      </c>
      <c r="D332" s="16" t="s">
        <v>305</v>
      </c>
      <c r="E332" s="16" t="s">
        <v>86</v>
      </c>
      <c r="F332" s="16"/>
      <c r="H332" s="16"/>
      <c r="I332" s="16" t="s">
        <v>31314</v>
      </c>
      <c r="J332" s="16" t="s">
        <v>1182</v>
      </c>
      <c r="K332" t="s">
        <v>31315</v>
      </c>
      <c r="L332" t="s">
        <v>31316</v>
      </c>
      <c r="M332" s="2" t="str">
        <f>HYPERLINK(склад2въезд13[[#This Row],[RelativePath]])</f>
        <v>4 Крыльцо офиса\K07156189_21_20260622T153941Z.jpg</v>
      </c>
    </row>
    <row r="333" spans="1:13" x14ac:dyDescent="0.25">
      <c r="A333" s="1" t="s">
        <v>14</v>
      </c>
      <c r="B333" s="3">
        <v>46196</v>
      </c>
      <c r="C333" s="4">
        <v>0.52045138888888887</v>
      </c>
      <c r="D333" s="16" t="s">
        <v>4</v>
      </c>
      <c r="E333" s="16" t="s">
        <v>3229</v>
      </c>
      <c r="F333" s="16"/>
      <c r="H333" s="16"/>
      <c r="I333" s="16" t="s">
        <v>31317</v>
      </c>
      <c r="J333" s="16" t="s">
        <v>1182</v>
      </c>
      <c r="K333" t="s">
        <v>31318</v>
      </c>
      <c r="L333" t="s">
        <v>31319</v>
      </c>
      <c r="M333" s="2" t="str">
        <f>HYPERLINK(склад2въезд13[[#This Row],[RelativePath]])</f>
        <v>4 Крыльцо офиса\K07156189_21_20260623T122927Z.jpg</v>
      </c>
    </row>
    <row r="334" spans="1:13" x14ac:dyDescent="0.25">
      <c r="A334" s="1" t="s">
        <v>14</v>
      </c>
      <c r="B334" s="3">
        <v>46196</v>
      </c>
      <c r="C334" s="4">
        <v>0.81736111111111109</v>
      </c>
      <c r="D334" s="16" t="s">
        <v>803</v>
      </c>
      <c r="E334" s="16" t="s">
        <v>8</v>
      </c>
      <c r="F334" s="16"/>
      <c r="H334" s="16"/>
      <c r="I334" s="16" t="s">
        <v>31320</v>
      </c>
      <c r="J334" s="16" t="s">
        <v>1182</v>
      </c>
      <c r="K334" t="s">
        <v>31321</v>
      </c>
      <c r="L334" t="s">
        <v>31322</v>
      </c>
      <c r="M334" s="2" t="str">
        <f>HYPERLINK(склад2въезд13[[#This Row],[RelativePath]])</f>
        <v>4 Крыльцо офиса\K07156189_21_20260623T193700Z.jpg</v>
      </c>
    </row>
    <row r="335" spans="1:13" x14ac:dyDescent="0.25">
      <c r="A335" s="1" t="s">
        <v>15</v>
      </c>
      <c r="B335" s="3">
        <v>46197</v>
      </c>
      <c r="C335" s="4">
        <v>0.52266203703703706</v>
      </c>
      <c r="D335" s="16" t="s">
        <v>4</v>
      </c>
      <c r="E335" s="16" t="s">
        <v>3229</v>
      </c>
      <c r="F335" s="16"/>
      <c r="H335" s="16"/>
      <c r="I335" s="16" t="s">
        <v>31323</v>
      </c>
      <c r="J335" s="16" t="s">
        <v>1182</v>
      </c>
      <c r="K335" t="s">
        <v>31324</v>
      </c>
      <c r="L335" t="s">
        <v>31325</v>
      </c>
      <c r="M335" s="2" t="str">
        <f>HYPERLINK(склад2въезд13[[#This Row],[RelativePath]])</f>
        <v>4 Крыльцо офиса\K07156189_21_20260624T123238Z.jpg</v>
      </c>
    </row>
    <row r="336" spans="1:13" x14ac:dyDescent="0.25">
      <c r="A336" s="1" t="s">
        <v>16</v>
      </c>
      <c r="B336" s="3">
        <v>46198</v>
      </c>
      <c r="C336" s="4">
        <v>0.6050578703703704</v>
      </c>
      <c r="D336" s="16" t="s">
        <v>4</v>
      </c>
      <c r="E336" s="16" t="s">
        <v>3229</v>
      </c>
      <c r="F336" s="16"/>
      <c r="H336" s="16"/>
      <c r="I336" s="16" t="s">
        <v>31326</v>
      </c>
      <c r="J336" s="16" t="s">
        <v>1182</v>
      </c>
      <c r="K336" t="s">
        <v>31327</v>
      </c>
      <c r="L336" t="s">
        <v>31328</v>
      </c>
      <c r="M336" s="2" t="str">
        <f>HYPERLINK(склад2въезд13[[#This Row],[RelativePath]])</f>
        <v>4 Крыльцо офиса\K07156189_21_20260625T143117Z.jpg</v>
      </c>
    </row>
    <row r="337" spans="1:13" x14ac:dyDescent="0.25">
      <c r="A337" s="1" t="s">
        <v>17</v>
      </c>
      <c r="B337" s="3">
        <v>46199</v>
      </c>
      <c r="C337" s="4">
        <v>0.69754629629629628</v>
      </c>
      <c r="D337" s="16" t="s">
        <v>803</v>
      </c>
      <c r="E337" s="16" t="s">
        <v>8</v>
      </c>
      <c r="F337" s="16"/>
      <c r="H337" s="16"/>
      <c r="I337" s="16" t="s">
        <v>31329</v>
      </c>
      <c r="J337" s="16" t="s">
        <v>1182</v>
      </c>
      <c r="K337" t="s">
        <v>31330</v>
      </c>
      <c r="L337" t="s">
        <v>31331</v>
      </c>
      <c r="M337" s="2" t="str">
        <f>HYPERLINK(склад2въезд13[[#This Row],[RelativePath]])</f>
        <v>4 Крыльцо офиса\K07156189_21_20260626T164428Z.jpg</v>
      </c>
    </row>
    <row r="338" spans="1:13" x14ac:dyDescent="0.25">
      <c r="A338" s="1" t="s">
        <v>18</v>
      </c>
      <c r="B338" s="3">
        <v>46200</v>
      </c>
      <c r="C338" s="4">
        <v>0.83114583333333336</v>
      </c>
      <c r="D338" s="16" t="s">
        <v>803</v>
      </c>
      <c r="E338" s="16" t="s">
        <v>8</v>
      </c>
      <c r="F338" s="16"/>
      <c r="H338" s="16"/>
      <c r="I338" s="16" t="s">
        <v>31594</v>
      </c>
      <c r="J338" s="16" t="s">
        <v>1182</v>
      </c>
      <c r="K338" t="s">
        <v>31595</v>
      </c>
      <c r="L338" t="s">
        <v>31596</v>
      </c>
      <c r="M338" s="2" t="str">
        <f>HYPERLINK(склад2въезд13[[#This Row],[RelativePath]])</f>
        <v>4 Крыльцо офиса\K07156189_21_20260627T195651Z.jpg</v>
      </c>
    </row>
    <row r="339" spans="1:13" x14ac:dyDescent="0.25">
      <c r="A339" s="1" t="s">
        <v>22</v>
      </c>
      <c r="B339" s="3">
        <v>46201</v>
      </c>
      <c r="C339" s="4">
        <v>0.63324074074074077</v>
      </c>
      <c r="D339" s="16" t="s">
        <v>4</v>
      </c>
      <c r="E339" s="16" t="s">
        <v>31695</v>
      </c>
      <c r="F339" s="16"/>
      <c r="H339" s="16"/>
      <c r="I339" s="16" t="s">
        <v>31597</v>
      </c>
      <c r="J339" s="16" t="s">
        <v>1182</v>
      </c>
      <c r="K339" t="s">
        <v>31598</v>
      </c>
      <c r="L339" t="s">
        <v>31599</v>
      </c>
      <c r="M339" s="2" t="str">
        <f>HYPERLINK(склад2въезд13[[#This Row],[RelativePath]])</f>
        <v>4 Крыльцо офиса\K07156189_21_20260628T151152Z.jpg</v>
      </c>
    </row>
  </sheetData>
  <conditionalFormatting sqref="D340:D350 E340:E353 G2:H339 D2:E339">
    <cfRule type="containsText" dxfId="1026" priority="14" operator="containsText" text="Выезд с территории">
      <formula>NOT(ISERROR(SEARCH("Выезд с территории",D2)))</formula>
    </cfRule>
  </conditionalFormatting>
  <conditionalFormatting sqref="F2:F339">
    <cfRule type="notContainsText" dxfId="1025" priority="13" operator="notContains" text="порожний">
      <formula>ISERROR(SEARCH("порожний",F2))</formula>
    </cfRule>
  </conditionalFormatting>
  <conditionalFormatting sqref="E2:E353">
    <cfRule type="containsText" dxfId="1024" priority="11" operator="containsText" text="Газель базы">
      <formula>NOT(ISERROR(SEARCH("Газель базы",E2)))</formula>
    </cfRule>
    <cfRule type="containsText" dxfId="1023" priority="12" operator="containsText" text="Погрузчик базы">
      <formula>NOT(ISERROR(SEARCH("Погрузчик базы",E2)))</formula>
    </cfRule>
  </conditionalFormatting>
  <conditionalFormatting sqref="E2:E353">
    <cfRule type="containsText" dxfId="1022" priority="10" operator="containsText" text="Трактор базы">
      <formula>NOT(ISERROR(SEARCH("Трактор базы",E2)))</formula>
    </cfRule>
  </conditionalFormatting>
  <conditionalFormatting sqref="A2:C339">
    <cfRule type="expression" dxfId="1021" priority="9">
      <formula>$A2="пн"</formula>
    </cfRule>
  </conditionalFormatting>
  <conditionalFormatting sqref="A2:C341">
    <cfRule type="expression" dxfId="1020" priority="3">
      <formula>$A2="вс"</formula>
    </cfRule>
    <cfRule type="expression" dxfId="1019" priority="4">
      <formula>$A2="сб"</formula>
    </cfRule>
    <cfRule type="expression" dxfId="1018" priority="5">
      <formula>$A2="пт"</formula>
    </cfRule>
    <cfRule type="expression" dxfId="1017" priority="6">
      <formula>$A2="чт"</formula>
    </cfRule>
    <cfRule type="expression" dxfId="1016" priority="7">
      <formula>$A2="ср"</formula>
    </cfRule>
    <cfRule type="expression" dxfId="1015" priority="8">
      <formula>$A2="вт"</formula>
    </cfRule>
  </conditionalFormatting>
  <conditionalFormatting sqref="D2:D350">
    <cfRule type="containsText" dxfId="10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0">
    <cfRule type="containsText" dxfId="10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67"/>
  <sheetViews>
    <sheetView zoomScale="90" zoomScaleNormal="90" workbookViewId="0">
      <pane ySplit="1" topLeftCell="A240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29622</v>
      </c>
      <c r="J246" s="16" t="s">
        <v>1177</v>
      </c>
      <c r="K246" t="s">
        <v>29623</v>
      </c>
      <c r="L246" t="s">
        <v>29624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29625</v>
      </c>
      <c r="J247" s="16" t="s">
        <v>1177</v>
      </c>
      <c r="K247" t="s">
        <v>29626</v>
      </c>
      <c r="L247" t="s">
        <v>29627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29772</v>
      </c>
      <c r="J248" s="16" t="s">
        <v>1177</v>
      </c>
      <c r="K248" t="s">
        <v>29773</v>
      </c>
      <c r="L248" t="s">
        <v>29774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29775</v>
      </c>
      <c r="J249" s="16" t="s">
        <v>1177</v>
      </c>
      <c r="K249" t="s">
        <v>29776</v>
      </c>
      <c r="L249" t="s">
        <v>29777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s="16" t="s">
        <v>803</v>
      </c>
      <c r="E250" s="16" t="s">
        <v>8</v>
      </c>
      <c r="F250" s="16"/>
      <c r="H250" s="16"/>
      <c r="I250" s="16" t="s">
        <v>29942</v>
      </c>
      <c r="J250" s="16" t="s">
        <v>1177</v>
      </c>
      <c r="K250" t="s">
        <v>29943</v>
      </c>
      <c r="L250" t="s">
        <v>29944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s="16" t="s">
        <v>803</v>
      </c>
      <c r="E251" s="16" t="s">
        <v>8</v>
      </c>
      <c r="F251" s="16"/>
      <c r="H251" s="16"/>
      <c r="I251" s="16" t="s">
        <v>29945</v>
      </c>
      <c r="J251" s="16" t="s">
        <v>1177</v>
      </c>
      <c r="K251" t="s">
        <v>29946</v>
      </c>
      <c r="L251" t="s">
        <v>29947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s="16" t="s">
        <v>803</v>
      </c>
      <c r="E252" s="16" t="s">
        <v>8</v>
      </c>
      <c r="F252" s="16"/>
      <c r="H252" s="16"/>
      <c r="I252" s="16" t="s">
        <v>29948</v>
      </c>
      <c r="J252" s="16" t="s">
        <v>1177</v>
      </c>
      <c r="K252" t="s">
        <v>29949</v>
      </c>
      <c r="L252" t="s">
        <v>29950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s="16" t="s">
        <v>4</v>
      </c>
      <c r="E253" s="16" t="s">
        <v>10091</v>
      </c>
      <c r="F253" s="16"/>
      <c r="H253" s="16"/>
      <c r="I253" s="16" t="s">
        <v>30191</v>
      </c>
      <c r="J253" s="16" t="s">
        <v>1177</v>
      </c>
      <c r="K253" t="s">
        <v>30192</v>
      </c>
      <c r="L253" t="s">
        <v>30193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s="16" t="s">
        <v>803</v>
      </c>
      <c r="E254" s="16" t="s">
        <v>8</v>
      </c>
      <c r="F254" s="16"/>
      <c r="H254" s="16"/>
      <c r="I254" s="16" t="s">
        <v>30194</v>
      </c>
      <c r="J254" s="16" t="s">
        <v>1177</v>
      </c>
      <c r="K254" t="s">
        <v>30195</v>
      </c>
      <c r="L254" t="s">
        <v>30196</v>
      </c>
      <c r="M254" s="2" t="str">
        <f>HYPERLINK(склад2въезд1319[[#This Row],[RelativePath]])</f>
        <v>5 Крыльцо общага\K07156189_22_20260616T125513Z.jpg</v>
      </c>
    </row>
    <row r="255" spans="1:13" x14ac:dyDescent="0.25">
      <c r="A255" s="1" t="s">
        <v>15</v>
      </c>
      <c r="B255" s="3">
        <v>46190</v>
      </c>
      <c r="C255" s="4">
        <v>0.79155092592592591</v>
      </c>
      <c r="D255" s="16" t="s">
        <v>115</v>
      </c>
      <c r="E255" s="16" t="s">
        <v>28656</v>
      </c>
      <c r="F255" s="16" t="s">
        <v>58</v>
      </c>
      <c r="H255" s="16"/>
      <c r="I255" s="16" t="s">
        <v>30785</v>
      </c>
      <c r="J255" s="16" t="s">
        <v>1177</v>
      </c>
      <c r="K255" t="s">
        <v>30786</v>
      </c>
      <c r="L255" t="s">
        <v>30787</v>
      </c>
      <c r="M255" s="2" t="str">
        <f>HYPERLINK(склад2въезд1319[[#This Row],[RelativePath]])</f>
        <v>5 Крыльцо общага\K07156189_22_20260617T185950Z.jpg</v>
      </c>
    </row>
    <row r="256" spans="1:13" x14ac:dyDescent="0.25">
      <c r="A256" s="1" t="s">
        <v>16</v>
      </c>
      <c r="B256" s="3">
        <v>46191</v>
      </c>
      <c r="C256" s="4">
        <v>0.91240740740740744</v>
      </c>
      <c r="D256" s="16" t="s">
        <v>803</v>
      </c>
      <c r="E256" s="16" t="s">
        <v>8</v>
      </c>
      <c r="F256" s="16"/>
      <c r="H256" s="16"/>
      <c r="I256" s="16" t="s">
        <v>30788</v>
      </c>
      <c r="J256" s="16" t="s">
        <v>1177</v>
      </c>
      <c r="K256" t="s">
        <v>30789</v>
      </c>
      <c r="L256" t="s">
        <v>30790</v>
      </c>
      <c r="M256" s="2" t="str">
        <f>HYPERLINK(склад2въезд1319[[#This Row],[RelativePath]])</f>
        <v>5 Крыльцо общага\K07156189_22_20260618T215352Z.jpg</v>
      </c>
    </row>
    <row r="257" spans="1:13" x14ac:dyDescent="0.25">
      <c r="A257" s="1" t="s">
        <v>17</v>
      </c>
      <c r="B257" s="3">
        <v>46192</v>
      </c>
      <c r="C257" s="4">
        <v>0.44990740740740742</v>
      </c>
      <c r="D257" s="16" t="s">
        <v>803</v>
      </c>
      <c r="E257" s="16" t="s">
        <v>8</v>
      </c>
      <c r="F257" s="16"/>
      <c r="H257" s="16"/>
      <c r="I257" s="16" t="s">
        <v>30791</v>
      </c>
      <c r="J257" s="16" t="s">
        <v>1177</v>
      </c>
      <c r="K257" t="s">
        <v>30792</v>
      </c>
      <c r="L257" t="s">
        <v>30793</v>
      </c>
      <c r="M257" s="2" t="str">
        <f>HYPERLINK(склад2въезд1319[[#This Row],[RelativePath]])</f>
        <v>5 Крыльцо общага\K07156189_22_20260619T104752Z.jpg</v>
      </c>
    </row>
    <row r="258" spans="1:13" x14ac:dyDescent="0.25">
      <c r="A258" s="1" t="s">
        <v>18</v>
      </c>
      <c r="B258" s="3">
        <v>46193</v>
      </c>
      <c r="C258" s="4">
        <v>0.94733796296296291</v>
      </c>
      <c r="D258" s="16" t="s">
        <v>803</v>
      </c>
      <c r="E258" s="16" t="s">
        <v>8</v>
      </c>
      <c r="F258" s="16"/>
      <c r="H258" s="16"/>
      <c r="I258" s="16" t="s">
        <v>30794</v>
      </c>
      <c r="J258" s="16" t="s">
        <v>1177</v>
      </c>
      <c r="K258" t="s">
        <v>30795</v>
      </c>
      <c r="L258" t="s">
        <v>30796</v>
      </c>
      <c r="M258" s="2" t="str">
        <f>HYPERLINK(склад2въезд1319[[#This Row],[RelativePath]])</f>
        <v>5 Крыльцо общага\K07156189_22_20260620T224410Z.jpg</v>
      </c>
    </row>
    <row r="259" spans="1:13" x14ac:dyDescent="0.25">
      <c r="A259" s="1" t="s">
        <v>22</v>
      </c>
      <c r="B259" s="3">
        <v>46194</v>
      </c>
      <c r="C259" s="4">
        <v>0.3949537037037037</v>
      </c>
      <c r="D259" s="16" t="s">
        <v>803</v>
      </c>
      <c r="E259" s="16" t="s">
        <v>8</v>
      </c>
      <c r="F259" s="16"/>
      <c r="H259" s="16"/>
      <c r="I259" s="16" t="s">
        <v>30797</v>
      </c>
      <c r="J259" s="16" t="s">
        <v>1177</v>
      </c>
      <c r="K259" t="s">
        <v>30798</v>
      </c>
      <c r="L259" t="s">
        <v>30799</v>
      </c>
      <c r="M259" s="2" t="str">
        <f>HYPERLINK(склад2въезд1319[[#This Row],[RelativePath]])</f>
        <v>5 Крыльцо общага\K07156189_22_20260621T092844Z.jpg</v>
      </c>
    </row>
    <row r="260" spans="1:13" x14ac:dyDescent="0.25">
      <c r="A260" s="1" t="s">
        <v>13</v>
      </c>
      <c r="B260" s="3">
        <v>46195</v>
      </c>
      <c r="C260" s="4">
        <v>0.65309027777777773</v>
      </c>
      <c r="D260" s="16" t="s">
        <v>803</v>
      </c>
      <c r="E260" s="16" t="s">
        <v>8</v>
      </c>
      <c r="F260" s="16"/>
      <c r="H260" s="16"/>
      <c r="I260" s="16" t="s">
        <v>31293</v>
      </c>
      <c r="J260" s="16" t="s">
        <v>1177</v>
      </c>
      <c r="K260" t="s">
        <v>31294</v>
      </c>
      <c r="L260" t="s">
        <v>31295</v>
      </c>
      <c r="M260" s="2" t="str">
        <f>HYPERLINK(склад2въезд1319[[#This Row],[RelativePath]])</f>
        <v>5 Крыльцо общага\K07156189_22_20260622T154027Z.jpg</v>
      </c>
    </row>
    <row r="261" spans="1:13" x14ac:dyDescent="0.25">
      <c r="A261" s="1" t="s">
        <v>14</v>
      </c>
      <c r="B261" s="3">
        <v>46196</v>
      </c>
      <c r="C261" s="4">
        <v>0.44123842592592594</v>
      </c>
      <c r="D261" s="16" t="s">
        <v>4</v>
      </c>
      <c r="E261" s="16" t="s">
        <v>3240</v>
      </c>
      <c r="F261" s="16"/>
      <c r="H261" s="16"/>
      <c r="I261" s="16" t="s">
        <v>31296</v>
      </c>
      <c r="J261" s="16" t="s">
        <v>1177</v>
      </c>
      <c r="K261" t="s">
        <v>31297</v>
      </c>
      <c r="L261" t="s">
        <v>31298</v>
      </c>
      <c r="M261" s="2" t="str">
        <f>HYPERLINK(склад2въезд1319[[#This Row],[RelativePath]])</f>
        <v>5 Крыльцо общага\K07156189_22_20260623T103523Z.jpg</v>
      </c>
    </row>
    <row r="262" spans="1:13" x14ac:dyDescent="0.25">
      <c r="A262" s="1" t="s">
        <v>15</v>
      </c>
      <c r="B262" s="3">
        <v>46197</v>
      </c>
      <c r="C262" s="4">
        <v>0.79601851851851857</v>
      </c>
      <c r="D262" s="16" t="s">
        <v>803</v>
      </c>
      <c r="E262" s="16" t="s">
        <v>8</v>
      </c>
      <c r="F262" s="16"/>
      <c r="H262" s="16"/>
      <c r="I262" s="16" t="s">
        <v>31299</v>
      </c>
      <c r="J262" s="16" t="s">
        <v>1177</v>
      </c>
      <c r="K262" t="s">
        <v>31300</v>
      </c>
      <c r="L262" t="s">
        <v>31301</v>
      </c>
      <c r="M262" s="2" t="str">
        <f>HYPERLINK(склад2въезд1319[[#This Row],[RelativePath]])</f>
        <v>5 Крыльцо общага\K07156189_22_20260624T190616Z.jpg</v>
      </c>
    </row>
    <row r="263" spans="1:13" x14ac:dyDescent="0.25">
      <c r="A263" s="1" t="s">
        <v>16</v>
      </c>
      <c r="B263" s="3">
        <v>46198</v>
      </c>
      <c r="C263" s="4">
        <v>0.88128472222222221</v>
      </c>
      <c r="D263" s="16" t="s">
        <v>803</v>
      </c>
      <c r="E263" s="16" t="s">
        <v>8</v>
      </c>
      <c r="F263" s="16"/>
      <c r="H263" s="16"/>
      <c r="I263" s="16" t="s">
        <v>31302</v>
      </c>
      <c r="J263" s="16" t="s">
        <v>1177</v>
      </c>
      <c r="K263" t="s">
        <v>31303</v>
      </c>
      <c r="L263" t="s">
        <v>31304</v>
      </c>
      <c r="M263" s="2" t="str">
        <f>HYPERLINK(склад2въезд1319[[#This Row],[RelativePath]])</f>
        <v>5 Крыльцо общага\K07156189_22_20260625T210903Z.jpg</v>
      </c>
    </row>
    <row r="264" spans="1:13" x14ac:dyDescent="0.25">
      <c r="A264" s="1" t="s">
        <v>17</v>
      </c>
      <c r="B264" s="3">
        <v>46199</v>
      </c>
      <c r="C264" s="4">
        <v>0.48201388888888891</v>
      </c>
      <c r="D264" s="16" t="s">
        <v>4</v>
      </c>
      <c r="E264" s="16" t="s">
        <v>20461</v>
      </c>
      <c r="F264" s="16"/>
      <c r="H264" s="16"/>
      <c r="I264" s="16" t="s">
        <v>31305</v>
      </c>
      <c r="J264" s="16" t="s">
        <v>1177</v>
      </c>
      <c r="K264" t="s">
        <v>31306</v>
      </c>
      <c r="L264" t="s">
        <v>31307</v>
      </c>
      <c r="M264" s="2" t="str">
        <f>HYPERLINK(склад2въезд1319[[#This Row],[RelativePath]])</f>
        <v>5 Крыльцо общага\K07156189_22_20260626T113406Z.jpg</v>
      </c>
    </row>
    <row r="265" spans="1:13" x14ac:dyDescent="0.25">
      <c r="A265" s="1" t="s">
        <v>17</v>
      </c>
      <c r="B265" s="3">
        <v>46199</v>
      </c>
      <c r="C265" s="4">
        <v>0.65306712962962965</v>
      </c>
      <c r="D265" s="16" t="s">
        <v>4</v>
      </c>
      <c r="E265" s="16" t="s">
        <v>260</v>
      </c>
      <c r="F265" s="16"/>
      <c r="H265" s="16"/>
      <c r="I265" s="16" t="s">
        <v>31308</v>
      </c>
      <c r="J265" s="16" t="s">
        <v>1177</v>
      </c>
      <c r="K265" t="s">
        <v>31309</v>
      </c>
      <c r="L265" t="s">
        <v>31310</v>
      </c>
      <c r="M265" s="2" t="str">
        <f>HYPERLINK(склад2въезд1319[[#This Row],[RelativePath]])</f>
        <v>5 Крыльцо общага\K07156189_22_20260626T154025Z.jpg</v>
      </c>
    </row>
    <row r="266" spans="1:13" x14ac:dyDescent="0.25">
      <c r="A266" s="1" t="s">
        <v>18</v>
      </c>
      <c r="B266" s="3">
        <v>46200</v>
      </c>
      <c r="C266" s="4">
        <v>0.87872685185185184</v>
      </c>
      <c r="D266" s="16" t="s">
        <v>803</v>
      </c>
      <c r="E266" s="16" t="s">
        <v>8</v>
      </c>
      <c r="F266" s="16"/>
      <c r="H266" s="16"/>
      <c r="I266" s="16" t="s">
        <v>31615</v>
      </c>
      <c r="J266" s="16" t="s">
        <v>1177</v>
      </c>
      <c r="K266" t="s">
        <v>31616</v>
      </c>
      <c r="L266" t="s">
        <v>31617</v>
      </c>
      <c r="M266" s="2" t="str">
        <f>HYPERLINK(склад2въезд1319[[#This Row],[RelativePath]])</f>
        <v>5 Крыльцо общага\K07156189_22_20260627T210522Z.jpg</v>
      </c>
    </row>
    <row r="267" spans="1:13" x14ac:dyDescent="0.25">
      <c r="A267" s="1" t="s">
        <v>22</v>
      </c>
      <c r="B267" s="3">
        <v>46201</v>
      </c>
      <c r="C267" s="4">
        <v>0.82719907407407411</v>
      </c>
      <c r="D267" s="16" t="s">
        <v>803</v>
      </c>
      <c r="E267" s="16" t="s">
        <v>8</v>
      </c>
      <c r="F267" s="16"/>
      <c r="H267" s="16"/>
      <c r="I267" s="16" t="s">
        <v>31618</v>
      </c>
      <c r="J267" s="16" t="s">
        <v>1177</v>
      </c>
      <c r="K267" t="s">
        <v>31619</v>
      </c>
      <c r="L267" t="s">
        <v>31620</v>
      </c>
      <c r="M267" s="2" t="str">
        <f>HYPERLINK(склад2въезд1319[[#This Row],[RelativePath]])</f>
        <v>5 Крыльцо общага\K07156189_22_20260628T195110Z.jpg</v>
      </c>
    </row>
  </sheetData>
  <conditionalFormatting sqref="E268:E281 D268:D278 G2:H267 D2:E267">
    <cfRule type="containsText" dxfId="1012" priority="17" operator="containsText" text="Выезд с территории">
      <formula>NOT(ISERROR(SEARCH("Выезд с территории",D2)))</formula>
    </cfRule>
  </conditionalFormatting>
  <conditionalFormatting sqref="F2:F267">
    <cfRule type="notContainsText" dxfId="1011" priority="16" operator="notContains" text="порожний">
      <formula>ISERROR(SEARCH("порожний",F2))</formula>
    </cfRule>
  </conditionalFormatting>
  <conditionalFormatting sqref="E2:E281">
    <cfRule type="containsText" dxfId="1010" priority="14" operator="containsText" text="Газель базы">
      <formula>NOT(ISERROR(SEARCH("Газель базы",E2)))</formula>
    </cfRule>
    <cfRule type="containsText" dxfId="1009" priority="15" operator="containsText" text="Погрузчик базы">
      <formula>NOT(ISERROR(SEARCH("Погрузчик базы",E2)))</formula>
    </cfRule>
  </conditionalFormatting>
  <conditionalFormatting sqref="E2:E281">
    <cfRule type="containsText" dxfId="1008" priority="13" operator="containsText" text="Трактор базы">
      <formula>NOT(ISERROR(SEARCH("Трактор базы",E2)))</formula>
    </cfRule>
  </conditionalFormatting>
  <conditionalFormatting sqref="A2:C267">
    <cfRule type="expression" dxfId="1007" priority="12">
      <formula>$A2="пн"</formula>
    </cfRule>
  </conditionalFormatting>
  <conditionalFormatting sqref="A2:C269">
    <cfRule type="expression" dxfId="1006" priority="6">
      <formula>$A2="вс"</formula>
    </cfRule>
    <cfRule type="expression" dxfId="1005" priority="7">
      <formula>$A2="сб"</formula>
    </cfRule>
    <cfRule type="expression" dxfId="1004" priority="8">
      <formula>$A2="пт"</formula>
    </cfRule>
    <cfRule type="expression" dxfId="1003" priority="9">
      <formula>$A2="чт"</formula>
    </cfRule>
    <cfRule type="expression" dxfId="1002" priority="10">
      <formula>$A2="ср"</formula>
    </cfRule>
    <cfRule type="expression" dxfId="1001" priority="11">
      <formula>$A2="вт"</formula>
    </cfRule>
  </conditionalFormatting>
  <conditionalFormatting sqref="D2:D278">
    <cfRule type="containsText" dxfId="100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8">
    <cfRule type="containsText" dxfId="99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99"/>
  <sheetViews>
    <sheetView zoomScale="90" zoomScaleNormal="90" workbookViewId="0">
      <pane ySplit="1" topLeftCell="A55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29628</v>
      </c>
      <c r="J566" s="16" t="s">
        <v>1178</v>
      </c>
      <c r="K566" t="s">
        <v>29629</v>
      </c>
      <c r="L566" t="s">
        <v>29630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29631</v>
      </c>
      <c r="J567" s="16" t="s">
        <v>1178</v>
      </c>
      <c r="K567" t="s">
        <v>29632</v>
      </c>
      <c r="L567" t="s">
        <v>29633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29634</v>
      </c>
      <c r="J568" s="16" t="s">
        <v>1178</v>
      </c>
      <c r="K568" t="s">
        <v>29635</v>
      </c>
      <c r="L568" t="s">
        <v>29636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29637</v>
      </c>
      <c r="J569" s="16" t="s">
        <v>1178</v>
      </c>
      <c r="K569" t="s">
        <v>29638</v>
      </c>
      <c r="L569" t="s">
        <v>29639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29640</v>
      </c>
      <c r="J570" s="16" t="s">
        <v>1178</v>
      </c>
      <c r="K570" t="s">
        <v>29641</v>
      </c>
      <c r="L570" t="s">
        <v>29642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s="16" t="s">
        <v>803</v>
      </c>
      <c r="E571" s="16" t="s">
        <v>3240</v>
      </c>
      <c r="F571" s="16"/>
      <c r="H571" s="16"/>
      <c r="I571" s="16" t="s">
        <v>29951</v>
      </c>
      <c r="J571" s="16" t="s">
        <v>1178</v>
      </c>
      <c r="K571" t="s">
        <v>29952</v>
      </c>
      <c r="L571" t="s">
        <v>29953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s="16" t="s">
        <v>803</v>
      </c>
      <c r="E572" s="16" t="s">
        <v>10091</v>
      </c>
      <c r="F572" s="16"/>
      <c r="H572" s="16"/>
      <c r="I572" s="16" t="s">
        <v>29954</v>
      </c>
      <c r="J572" s="16" t="s">
        <v>1178</v>
      </c>
      <c r="K572" t="s">
        <v>29955</v>
      </c>
      <c r="L572" t="s">
        <v>29956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s="16" t="s">
        <v>4598</v>
      </c>
      <c r="E573" s="16" t="s">
        <v>8</v>
      </c>
      <c r="F573" s="16"/>
      <c r="H573" s="16"/>
      <c r="I573" s="16" t="s">
        <v>29957</v>
      </c>
      <c r="J573" s="16" t="s">
        <v>1178</v>
      </c>
      <c r="K573" t="s">
        <v>29958</v>
      </c>
      <c r="L573" t="s">
        <v>29959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s="16" t="s">
        <v>4598</v>
      </c>
      <c r="E574" s="16" t="s">
        <v>8</v>
      </c>
      <c r="F574" s="16"/>
      <c r="H574" s="16"/>
      <c r="I574" s="16" t="s">
        <v>29960</v>
      </c>
      <c r="J574" s="16" t="s">
        <v>1178</v>
      </c>
      <c r="K574" t="s">
        <v>29961</v>
      </c>
      <c r="L574" t="s">
        <v>29962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s="16" t="s">
        <v>803</v>
      </c>
      <c r="E575" s="16" t="s">
        <v>8</v>
      </c>
      <c r="F575" s="16"/>
      <c r="H575" s="16"/>
      <c r="I575" s="16" t="s">
        <v>29963</v>
      </c>
      <c r="J575" s="16" t="s">
        <v>1178</v>
      </c>
      <c r="K575" t="s">
        <v>29964</v>
      </c>
      <c r="L575" t="s">
        <v>29965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s="16" t="s">
        <v>4598</v>
      </c>
      <c r="E576" s="16" t="s">
        <v>8</v>
      </c>
      <c r="F576" s="16"/>
      <c r="H576" s="16"/>
      <c r="I576" s="16" t="s">
        <v>29966</v>
      </c>
      <c r="J576" s="16" t="s">
        <v>1178</v>
      </c>
      <c r="K576" t="s">
        <v>29967</v>
      </c>
      <c r="L576" t="s">
        <v>29968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s="16" t="s">
        <v>803</v>
      </c>
      <c r="E577" s="16" t="s">
        <v>8</v>
      </c>
      <c r="F577" s="16"/>
      <c r="H577" s="16"/>
      <c r="I577" s="16" t="s">
        <v>30146</v>
      </c>
      <c r="J577" s="16" t="s">
        <v>1178</v>
      </c>
      <c r="K577" t="s">
        <v>30147</v>
      </c>
      <c r="L577" t="s">
        <v>30148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s="16" t="s">
        <v>803</v>
      </c>
      <c r="E578" s="16" t="s">
        <v>8</v>
      </c>
      <c r="F578" s="16"/>
      <c r="H578" s="16"/>
      <c r="I578" s="16" t="s">
        <v>30149</v>
      </c>
      <c r="J578" s="16" t="s">
        <v>1178</v>
      </c>
      <c r="K578" t="s">
        <v>30150</v>
      </c>
      <c r="L578" t="s">
        <v>30151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s="16" t="s">
        <v>803</v>
      </c>
      <c r="E579" s="16" t="s">
        <v>8</v>
      </c>
      <c r="F579" s="16"/>
      <c r="H579" s="16"/>
      <c r="I579" s="16" t="s">
        <v>30152</v>
      </c>
      <c r="J579" s="16" t="s">
        <v>1178</v>
      </c>
      <c r="K579" t="s">
        <v>30153</v>
      </c>
      <c r="L579" t="s">
        <v>30154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s="16" t="s">
        <v>4598</v>
      </c>
      <c r="E580" s="16" t="s">
        <v>8</v>
      </c>
      <c r="F580" s="16"/>
      <c r="H580" s="16"/>
      <c r="I580" s="16" t="s">
        <v>30155</v>
      </c>
      <c r="J580" s="16" t="s">
        <v>1178</v>
      </c>
      <c r="K580" t="s">
        <v>30156</v>
      </c>
      <c r="L580" t="s">
        <v>30157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s="16" t="s">
        <v>4598</v>
      </c>
      <c r="E581" s="16" t="s">
        <v>8</v>
      </c>
      <c r="F581" s="16"/>
      <c r="H581" s="16"/>
      <c r="I581" s="16" t="s">
        <v>30158</v>
      </c>
      <c r="J581" s="16" t="s">
        <v>1178</v>
      </c>
      <c r="K581" t="s">
        <v>30159</v>
      </c>
      <c r="L581" t="s">
        <v>30160</v>
      </c>
      <c r="M581" s="2" t="str">
        <f>HYPERLINK(склад2въезд131920[[#This Row],[RelativePath]])</f>
        <v>6 Площадка 1 общага\826398429_1_20260616T212136Z.jpg</v>
      </c>
    </row>
    <row r="582" spans="1:13" x14ac:dyDescent="0.25">
      <c r="A582" s="1" t="s">
        <v>15</v>
      </c>
      <c r="B582" s="3">
        <v>46190</v>
      </c>
      <c r="C582" s="4">
        <v>0.87094907407407407</v>
      </c>
      <c r="D582" s="16" t="s">
        <v>803</v>
      </c>
      <c r="E582" s="16" t="s">
        <v>8</v>
      </c>
      <c r="F582" s="16"/>
      <c r="H582" s="16"/>
      <c r="I582" s="16" t="s">
        <v>30815</v>
      </c>
      <c r="J582" s="16" t="s">
        <v>1178</v>
      </c>
      <c r="K582" t="s">
        <v>30816</v>
      </c>
      <c r="L582" t="s">
        <v>30817</v>
      </c>
      <c r="M582" s="2" t="str">
        <f>HYPERLINK(склад2въезд131920[[#This Row],[RelativePath]])</f>
        <v>6 Площадка 1 общага\826398429_1_20260617T205410Z.jpg</v>
      </c>
    </row>
    <row r="583" spans="1:13" x14ac:dyDescent="0.25">
      <c r="A583" s="1" t="s">
        <v>16</v>
      </c>
      <c r="B583" s="3">
        <v>46191</v>
      </c>
      <c r="C583" s="4">
        <v>0.92879629629629634</v>
      </c>
      <c r="D583" s="16" t="s">
        <v>4598</v>
      </c>
      <c r="E583" s="16" t="s">
        <v>8</v>
      </c>
      <c r="F583" s="16"/>
      <c r="H583" s="16"/>
      <c r="I583" s="16" t="s">
        <v>30818</v>
      </c>
      <c r="J583" s="16" t="s">
        <v>1178</v>
      </c>
      <c r="K583" t="s">
        <v>30819</v>
      </c>
      <c r="L583" t="s">
        <v>30820</v>
      </c>
      <c r="M583" s="2" t="str">
        <f>HYPERLINK(склад2въезд131920[[#This Row],[RelativePath]])</f>
        <v>6 Площадка 1 общага\826398429_1_20260618T221728Z.jpg</v>
      </c>
    </row>
    <row r="584" spans="1:13" x14ac:dyDescent="0.25">
      <c r="A584" s="1" t="s">
        <v>17</v>
      </c>
      <c r="B584" s="3">
        <v>46192</v>
      </c>
      <c r="C584" s="4">
        <v>0.89203703703703707</v>
      </c>
      <c r="D584" s="16" t="s">
        <v>4598</v>
      </c>
      <c r="E584" s="16" t="s">
        <v>8</v>
      </c>
      <c r="F584" s="16"/>
      <c r="H584" s="16"/>
      <c r="I584" s="16" t="s">
        <v>30821</v>
      </c>
      <c r="J584" s="16" t="s">
        <v>1178</v>
      </c>
      <c r="K584" t="s">
        <v>30822</v>
      </c>
      <c r="L584" t="s">
        <v>30823</v>
      </c>
      <c r="M584" s="2" t="str">
        <f>HYPERLINK(склад2въезд131920[[#This Row],[RelativePath]])</f>
        <v>6 Площадка 1 общага\826398429_1_20260619T212432Z.jpg</v>
      </c>
    </row>
    <row r="585" spans="1:13" x14ac:dyDescent="0.25">
      <c r="A585" s="1" t="s">
        <v>18</v>
      </c>
      <c r="B585" s="3">
        <v>46193</v>
      </c>
      <c r="C585" s="4">
        <v>0.4150578703703704</v>
      </c>
      <c r="D585" s="16" t="s">
        <v>4598</v>
      </c>
      <c r="E585" s="16" t="s">
        <v>8</v>
      </c>
      <c r="F585" s="16"/>
      <c r="H585" s="16"/>
      <c r="I585" s="16" t="s">
        <v>30824</v>
      </c>
      <c r="J585" s="16" t="s">
        <v>1178</v>
      </c>
      <c r="K585" t="s">
        <v>30825</v>
      </c>
      <c r="L585" t="s">
        <v>30826</v>
      </c>
      <c r="M585" s="2" t="str">
        <f>HYPERLINK(склад2въезд131920[[#This Row],[RelativePath]])</f>
        <v>6 Площадка 1 общага\826398429_1_20260620T095741Z.jpg</v>
      </c>
    </row>
    <row r="586" spans="1:13" x14ac:dyDescent="0.25">
      <c r="A586" s="1" t="s">
        <v>18</v>
      </c>
      <c r="B586" s="3">
        <v>46193</v>
      </c>
      <c r="C586" s="4">
        <v>0.86456018518518518</v>
      </c>
      <c r="D586" s="16" t="s">
        <v>803</v>
      </c>
      <c r="E586" s="16" t="s">
        <v>8</v>
      </c>
      <c r="F586" s="16"/>
      <c r="H586" s="16"/>
      <c r="I586" s="16" t="s">
        <v>30827</v>
      </c>
      <c r="J586" s="16" t="s">
        <v>1178</v>
      </c>
      <c r="K586" t="s">
        <v>30828</v>
      </c>
      <c r="L586" t="s">
        <v>30829</v>
      </c>
      <c r="M586" s="2" t="str">
        <f>HYPERLINK(склад2въезд131920[[#This Row],[RelativePath]])</f>
        <v>6 Площадка 1 общага\826398429_1_20260620T204458Z.jpg</v>
      </c>
    </row>
    <row r="587" spans="1:13" x14ac:dyDescent="0.25">
      <c r="A587" s="1" t="s">
        <v>22</v>
      </c>
      <c r="B587" s="3">
        <v>46194</v>
      </c>
      <c r="C587" s="4">
        <v>0.4622337962962963</v>
      </c>
      <c r="D587" s="16" t="s">
        <v>4598</v>
      </c>
      <c r="E587" s="16" t="s">
        <v>8</v>
      </c>
      <c r="F587" s="16"/>
      <c r="H587" s="16"/>
      <c r="I587" s="16" t="s">
        <v>30830</v>
      </c>
      <c r="J587" s="16" t="s">
        <v>1178</v>
      </c>
      <c r="K587" t="s">
        <v>30831</v>
      </c>
      <c r="L587" t="s">
        <v>30832</v>
      </c>
      <c r="M587" s="2" t="str">
        <f>HYPERLINK(склад2въезд131920[[#This Row],[RelativePath]])</f>
        <v>6 Площадка 1 общага\826398429_1_20260621T110537Z.jpg</v>
      </c>
    </row>
    <row r="588" spans="1:13" x14ac:dyDescent="0.25">
      <c r="A588" s="1" t="s">
        <v>22</v>
      </c>
      <c r="B588" s="3">
        <v>46194</v>
      </c>
      <c r="C588" s="4">
        <v>0.89398148148148149</v>
      </c>
      <c r="D588" s="16" t="s">
        <v>803</v>
      </c>
      <c r="E588" s="16" t="s">
        <v>8</v>
      </c>
      <c r="F588" s="16"/>
      <c r="H588" s="16"/>
      <c r="I588" s="16" t="s">
        <v>30833</v>
      </c>
      <c r="J588" s="16" t="s">
        <v>1178</v>
      </c>
      <c r="K588" t="s">
        <v>30834</v>
      </c>
      <c r="L588" t="s">
        <v>30835</v>
      </c>
      <c r="M588" s="2" t="str">
        <f>HYPERLINK(склад2въезд131920[[#This Row],[RelativePath]])</f>
        <v>6 Площадка 1 общага\826398429_1_20260621T212720Z.jpg</v>
      </c>
    </row>
    <row r="589" spans="1:13" x14ac:dyDescent="0.25">
      <c r="A589" s="1" t="s">
        <v>13</v>
      </c>
      <c r="B589" s="3">
        <v>46195</v>
      </c>
      <c r="C589" s="4">
        <v>0.89743055555555551</v>
      </c>
      <c r="D589" s="16" t="s">
        <v>803</v>
      </c>
      <c r="E589" s="16" t="s">
        <v>8</v>
      </c>
      <c r="F589" s="16"/>
      <c r="H589" s="16"/>
      <c r="I589" s="16" t="s">
        <v>31332</v>
      </c>
      <c r="J589" s="16" t="s">
        <v>1178</v>
      </c>
      <c r="K589" t="s">
        <v>31333</v>
      </c>
      <c r="L589" t="s">
        <v>31334</v>
      </c>
      <c r="M589" s="2" t="str">
        <f>HYPERLINK(склад2въезд131920[[#This Row],[RelativePath]])</f>
        <v>6 Площадка 1 общага\826398429_1_20260622T213218Z.jpg</v>
      </c>
    </row>
    <row r="590" spans="1:13" x14ac:dyDescent="0.25">
      <c r="A590" s="1" t="s">
        <v>14</v>
      </c>
      <c r="B590" s="3">
        <v>46196</v>
      </c>
      <c r="C590" s="4">
        <v>0.90401620370370372</v>
      </c>
      <c r="D590" s="16" t="s">
        <v>803</v>
      </c>
      <c r="E590" s="16" t="s">
        <v>8</v>
      </c>
      <c r="F590" s="16"/>
      <c r="H590" s="16"/>
      <c r="I590" s="16" t="s">
        <v>31568</v>
      </c>
      <c r="J590" s="16" t="s">
        <v>1178</v>
      </c>
      <c r="K590" t="s">
        <v>31569</v>
      </c>
      <c r="L590" t="s">
        <v>31570</v>
      </c>
      <c r="M590" s="2" t="str">
        <f>HYPERLINK(склад2въезд131920[[#This Row],[RelativePath]])</f>
        <v>6 Площадка 1 общага\K07156189_17_20260623T214147Z.jpg</v>
      </c>
    </row>
    <row r="591" spans="1:13" x14ac:dyDescent="0.25">
      <c r="A591" s="1" t="s">
        <v>15</v>
      </c>
      <c r="B591" s="3">
        <v>46197</v>
      </c>
      <c r="C591" s="4">
        <v>0.75160879629629629</v>
      </c>
      <c r="D591" s="16" t="s">
        <v>4598</v>
      </c>
      <c r="E591" s="16" t="s">
        <v>8</v>
      </c>
      <c r="F591" s="16"/>
      <c r="H591" s="16"/>
      <c r="I591" s="16" t="s">
        <v>31335</v>
      </c>
      <c r="J591" s="16" t="s">
        <v>1178</v>
      </c>
      <c r="K591" t="s">
        <v>31336</v>
      </c>
      <c r="L591" t="s">
        <v>31337</v>
      </c>
      <c r="M591" s="2" t="str">
        <f>HYPERLINK(склад2въезд131920[[#This Row],[RelativePath]])</f>
        <v>6 Площадка 1 общага\826398429_1_20260624T180219Z.jpg</v>
      </c>
    </row>
    <row r="592" spans="1:13" x14ac:dyDescent="0.25">
      <c r="A592" s="1" t="s">
        <v>15</v>
      </c>
      <c r="B592" s="3">
        <v>46197</v>
      </c>
      <c r="C592" s="4">
        <v>0.91206018518518517</v>
      </c>
      <c r="D592" s="16" t="s">
        <v>803</v>
      </c>
      <c r="E592" s="16" t="s">
        <v>3240</v>
      </c>
      <c r="F592" s="16"/>
      <c r="H592" s="16"/>
      <c r="I592" s="16" t="s">
        <v>31338</v>
      </c>
      <c r="J592" s="16" t="s">
        <v>1178</v>
      </c>
      <c r="K592" t="s">
        <v>31339</v>
      </c>
      <c r="L592" t="s">
        <v>31340</v>
      </c>
      <c r="M592" s="2" t="str">
        <f>HYPERLINK(склад2въезд131920[[#This Row],[RelativePath]])</f>
        <v>6 Площадка 1 общага\826398429_1_20260624T215322Z.jpg</v>
      </c>
    </row>
    <row r="593" spans="1:13" x14ac:dyDescent="0.25">
      <c r="A593" s="1" t="s">
        <v>15</v>
      </c>
      <c r="B593" s="3">
        <v>46197</v>
      </c>
      <c r="C593" s="4">
        <v>0.91604166666666664</v>
      </c>
      <c r="D593" s="16" t="s">
        <v>4598</v>
      </c>
      <c r="E593" s="16" t="s">
        <v>8</v>
      </c>
      <c r="F593" s="16"/>
      <c r="H593" s="16"/>
      <c r="I593" s="16" t="s">
        <v>31341</v>
      </c>
      <c r="J593" s="16" t="s">
        <v>1178</v>
      </c>
      <c r="K593" t="s">
        <v>31342</v>
      </c>
      <c r="L593" t="s">
        <v>31343</v>
      </c>
      <c r="M593" s="2" t="str">
        <f>HYPERLINK(склад2въезд131920[[#This Row],[RelativePath]])</f>
        <v>6 Площадка 1 общага\826398429_1_20260624T215906Z.jpg</v>
      </c>
    </row>
    <row r="594" spans="1:13" x14ac:dyDescent="0.25">
      <c r="A594" s="1" t="s">
        <v>15</v>
      </c>
      <c r="B594" s="3">
        <v>46197</v>
      </c>
      <c r="C594" s="4">
        <v>0.91746527777777775</v>
      </c>
      <c r="D594" s="16" t="s">
        <v>4598</v>
      </c>
      <c r="E594" s="16" t="s">
        <v>8</v>
      </c>
      <c r="F594" s="16"/>
      <c r="H594" s="16"/>
      <c r="I594" s="16" t="s">
        <v>31344</v>
      </c>
      <c r="J594" s="16" t="s">
        <v>1178</v>
      </c>
      <c r="K594" t="s">
        <v>31345</v>
      </c>
      <c r="L594" t="s">
        <v>31346</v>
      </c>
      <c r="M594" s="2" t="str">
        <f>HYPERLINK(склад2въезд131920[[#This Row],[RelativePath]])</f>
        <v>6 Площадка 1 общага\826398429_1_20260624T220109Z.jpg</v>
      </c>
    </row>
    <row r="595" spans="1:13" x14ac:dyDescent="0.25">
      <c r="A595" s="1" t="s">
        <v>15</v>
      </c>
      <c r="B595" s="3">
        <v>46197</v>
      </c>
      <c r="C595" s="4">
        <v>0.92609953703703707</v>
      </c>
      <c r="D595" s="16" t="s">
        <v>803</v>
      </c>
      <c r="E595" s="16" t="s">
        <v>8</v>
      </c>
      <c r="F595" s="16"/>
      <c r="H595" s="16"/>
      <c r="I595" s="16" t="s">
        <v>31347</v>
      </c>
      <c r="J595" s="16" t="s">
        <v>1178</v>
      </c>
      <c r="K595" t="s">
        <v>31348</v>
      </c>
      <c r="L595" t="s">
        <v>31349</v>
      </c>
      <c r="M595" s="2" t="str">
        <f>HYPERLINK(склад2въезд131920[[#This Row],[RelativePath]])</f>
        <v>6 Площадка 1 общага\826398429_1_20260624T221335Z.jpg</v>
      </c>
    </row>
    <row r="596" spans="1:13" x14ac:dyDescent="0.25">
      <c r="A596" s="1" t="s">
        <v>16</v>
      </c>
      <c r="B596" s="3">
        <v>46198</v>
      </c>
      <c r="C596" s="4">
        <v>0.79185185185185181</v>
      </c>
      <c r="D596" s="16" t="s">
        <v>4598</v>
      </c>
      <c r="E596" s="16" t="s">
        <v>8</v>
      </c>
      <c r="F596" s="16"/>
      <c r="H596" s="16"/>
      <c r="I596" s="16" t="s">
        <v>31350</v>
      </c>
      <c r="J596" s="16" t="s">
        <v>1178</v>
      </c>
      <c r="K596" t="s">
        <v>31351</v>
      </c>
      <c r="L596" t="s">
        <v>31352</v>
      </c>
      <c r="M596" s="2" t="str">
        <f>HYPERLINK(склад2въезд131920[[#This Row],[RelativePath]])</f>
        <v>6 Площадка 1 общага\826398429_1_20260625T190016Z.jpg</v>
      </c>
    </row>
    <row r="597" spans="1:13" x14ac:dyDescent="0.25">
      <c r="A597" s="1" t="s">
        <v>17</v>
      </c>
      <c r="B597" s="3">
        <v>46199</v>
      </c>
      <c r="C597" s="4">
        <v>0.8102893518518518</v>
      </c>
      <c r="D597" s="16" t="s">
        <v>803</v>
      </c>
      <c r="E597" s="16" t="s">
        <v>8</v>
      </c>
      <c r="F597" s="16"/>
      <c r="H597" s="16"/>
      <c r="I597" s="16" t="s">
        <v>31353</v>
      </c>
      <c r="J597" s="16" t="s">
        <v>1178</v>
      </c>
      <c r="K597" t="s">
        <v>31354</v>
      </c>
      <c r="L597" t="s">
        <v>31355</v>
      </c>
      <c r="M597" s="2" t="str">
        <f>HYPERLINK(склад2въезд131920[[#This Row],[RelativePath]])</f>
        <v>6 Площадка 1 общага\826398429_1_20260626T192649Z.jpg</v>
      </c>
    </row>
    <row r="598" spans="1:13" x14ac:dyDescent="0.25">
      <c r="A598" s="1" t="s">
        <v>18</v>
      </c>
      <c r="B598" s="3">
        <v>46200</v>
      </c>
      <c r="C598" s="4">
        <v>0.80774305555555559</v>
      </c>
      <c r="D598" s="16" t="s">
        <v>803</v>
      </c>
      <c r="E598" s="16" t="s">
        <v>8</v>
      </c>
      <c r="F598" s="16"/>
      <c r="H598" s="16"/>
      <c r="I598" s="16" t="s">
        <v>31621</v>
      </c>
      <c r="J598" s="16" t="s">
        <v>1178</v>
      </c>
      <c r="K598" t="s">
        <v>31622</v>
      </c>
      <c r="L598" t="s">
        <v>31623</v>
      </c>
      <c r="M598" s="2" t="str">
        <f>HYPERLINK(склад2въезд131920[[#This Row],[RelativePath]])</f>
        <v>6 Площадка 1 общага\826398429_1_20260627T192309Z.jpg</v>
      </c>
    </row>
    <row r="599" spans="1:13" x14ac:dyDescent="0.25">
      <c r="A599" s="1" t="s">
        <v>22</v>
      </c>
      <c r="B599" s="3">
        <v>46201</v>
      </c>
      <c r="C599" s="4">
        <v>0.85274305555555552</v>
      </c>
      <c r="D599" s="16" t="s">
        <v>803</v>
      </c>
      <c r="E599" s="16" t="s">
        <v>8</v>
      </c>
      <c r="F599" s="16"/>
      <c r="H599" s="16"/>
      <c r="I599" s="16" t="s">
        <v>31624</v>
      </c>
      <c r="J599" s="16" t="s">
        <v>1178</v>
      </c>
      <c r="K599" t="s">
        <v>31625</v>
      </c>
      <c r="L599" t="s">
        <v>31626</v>
      </c>
      <c r="M599" s="2" t="str">
        <f>HYPERLINK(склад2въезд131920[[#This Row],[RelativePath]])</f>
        <v>6 Площадка 1 общага\826398429_1_20260628T202757Z.jpg</v>
      </c>
    </row>
  </sheetData>
  <conditionalFormatting sqref="D600:D610 E600:E613 G2:H599 D2:E599">
    <cfRule type="containsText" dxfId="998" priority="14" operator="containsText" text="Выезд с территории">
      <formula>NOT(ISERROR(SEARCH("Выезд с территории",D2)))</formula>
    </cfRule>
  </conditionalFormatting>
  <conditionalFormatting sqref="F2:F599">
    <cfRule type="notContainsText" dxfId="997" priority="13" operator="notContains" text="порожний">
      <formula>ISERROR(SEARCH("порожний",F2))</formula>
    </cfRule>
  </conditionalFormatting>
  <conditionalFormatting sqref="E2:E613">
    <cfRule type="containsText" dxfId="996" priority="11" operator="containsText" text="Газель базы">
      <formula>NOT(ISERROR(SEARCH("Газель базы",E2)))</formula>
    </cfRule>
    <cfRule type="containsText" dxfId="995" priority="12" operator="containsText" text="Погрузчик базы">
      <formula>NOT(ISERROR(SEARCH("Погрузчик базы",E2)))</formula>
    </cfRule>
  </conditionalFormatting>
  <conditionalFormatting sqref="E2:E613">
    <cfRule type="containsText" dxfId="994" priority="10" operator="containsText" text="Трактор базы">
      <formula>NOT(ISERROR(SEARCH("Трактор базы",E2)))</formula>
    </cfRule>
  </conditionalFormatting>
  <conditionalFormatting sqref="A2:C599">
    <cfRule type="expression" dxfId="993" priority="9">
      <formula>$A2="пн"</formula>
    </cfRule>
  </conditionalFormatting>
  <conditionalFormatting sqref="A2:C601">
    <cfRule type="expression" dxfId="992" priority="3">
      <formula>$A2="вс"</formula>
    </cfRule>
    <cfRule type="expression" dxfId="991" priority="4">
      <formula>$A2="сб"</formula>
    </cfRule>
    <cfRule type="expression" dxfId="990" priority="5">
      <formula>$A2="пт"</formula>
    </cfRule>
    <cfRule type="expression" dxfId="989" priority="6">
      <formula>$A2="чт"</formula>
    </cfRule>
    <cfRule type="expression" dxfId="988" priority="7">
      <formula>$A2="ср"</formula>
    </cfRule>
    <cfRule type="expression" dxfId="987" priority="8">
      <formula>$A2="вт"</formula>
    </cfRule>
  </conditionalFormatting>
  <conditionalFormatting sqref="D2:D610">
    <cfRule type="containsText" dxfId="9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0">
    <cfRule type="containsText" dxfId="9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57"/>
  <sheetViews>
    <sheetView zoomScale="90" zoomScaleNormal="90" workbookViewId="0">
      <pane ySplit="1" topLeftCell="A324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29643</v>
      </c>
      <c r="J328" s="16" t="s">
        <v>1179</v>
      </c>
      <c r="K328" t="s">
        <v>29644</v>
      </c>
      <c r="L328" t="s">
        <v>29645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29646</v>
      </c>
      <c r="J329" s="16" t="s">
        <v>1179</v>
      </c>
      <c r="K329" t="s">
        <v>29647</v>
      </c>
      <c r="L329" t="s">
        <v>29648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29649</v>
      </c>
      <c r="J330" s="16" t="s">
        <v>1179</v>
      </c>
      <c r="K330" t="s">
        <v>29650</v>
      </c>
      <c r="L330" t="s">
        <v>29651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29652</v>
      </c>
      <c r="J331" s="16" t="s">
        <v>1179</v>
      </c>
      <c r="K331" t="s">
        <v>29653</v>
      </c>
      <c r="L331" t="s">
        <v>29654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29655</v>
      </c>
      <c r="J332" s="16" t="s">
        <v>1179</v>
      </c>
      <c r="K332" t="s">
        <v>29656</v>
      </c>
      <c r="L332" t="s">
        <v>29657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s="16" t="s">
        <v>803</v>
      </c>
      <c r="E333" s="16" t="s">
        <v>8</v>
      </c>
      <c r="F333" s="16"/>
      <c r="H333" s="16"/>
      <c r="I333" s="16" t="s">
        <v>30002</v>
      </c>
      <c r="J333" s="16" t="s">
        <v>1179</v>
      </c>
      <c r="K333" t="s">
        <v>30003</v>
      </c>
      <c r="L333" t="s">
        <v>30004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s="16" t="s">
        <v>4</v>
      </c>
      <c r="E334" s="16" t="s">
        <v>10091</v>
      </c>
      <c r="F334" s="16"/>
      <c r="H334" s="16"/>
      <c r="I334" s="16" t="s">
        <v>30005</v>
      </c>
      <c r="J334" s="16" t="s">
        <v>1179</v>
      </c>
      <c r="K334" t="s">
        <v>30006</v>
      </c>
      <c r="L334" t="s">
        <v>30007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s="16" t="s">
        <v>775</v>
      </c>
      <c r="E335" s="16" t="s">
        <v>260</v>
      </c>
      <c r="F335" s="16"/>
      <c r="H335" s="16"/>
      <c r="I335" s="16" t="s">
        <v>30008</v>
      </c>
      <c r="J335" s="16" t="s">
        <v>1179</v>
      </c>
      <c r="K335" t="s">
        <v>30009</v>
      </c>
      <c r="L335" t="s">
        <v>30010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s="16" t="s">
        <v>803</v>
      </c>
      <c r="E336" s="16" t="s">
        <v>8</v>
      </c>
      <c r="F336" s="16"/>
      <c r="H336" s="16"/>
      <c r="I336" s="16" t="s">
        <v>30011</v>
      </c>
      <c r="J336" s="16" t="s">
        <v>1179</v>
      </c>
      <c r="K336" t="s">
        <v>30012</v>
      </c>
      <c r="L336" t="s">
        <v>30013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s="16" t="s">
        <v>803</v>
      </c>
      <c r="E337" s="16" t="s">
        <v>8</v>
      </c>
      <c r="F337" s="16"/>
      <c r="H337" s="16"/>
      <c r="I337" s="16" t="s">
        <v>30014</v>
      </c>
      <c r="J337" s="16" t="s">
        <v>1179</v>
      </c>
      <c r="K337" t="s">
        <v>30015</v>
      </c>
      <c r="L337" t="s">
        <v>30016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s="16" t="s">
        <v>775</v>
      </c>
      <c r="E338" s="16" t="s">
        <v>646</v>
      </c>
      <c r="F338" s="16"/>
      <c r="H338" s="16"/>
      <c r="I338" s="16" t="s">
        <v>30263</v>
      </c>
      <c r="J338" s="16" t="s">
        <v>1179</v>
      </c>
      <c r="K338" t="s">
        <v>30264</v>
      </c>
      <c r="L338" t="s">
        <v>30265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s="16" t="s">
        <v>13719</v>
      </c>
      <c r="E339" s="16" t="s">
        <v>86</v>
      </c>
      <c r="F339" s="16"/>
      <c r="H339" s="16"/>
      <c r="I339" s="16" t="s">
        <v>30266</v>
      </c>
      <c r="J339" s="16" t="s">
        <v>1179</v>
      </c>
      <c r="K339" t="s">
        <v>30267</v>
      </c>
      <c r="L339" t="s">
        <v>30268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s="16" t="s">
        <v>13719</v>
      </c>
      <c r="E340" s="16" t="s">
        <v>86</v>
      </c>
      <c r="F340" s="16"/>
      <c r="H340" s="16"/>
      <c r="I340" s="16" t="s">
        <v>30269</v>
      </c>
      <c r="J340" s="16" t="s">
        <v>1179</v>
      </c>
      <c r="K340" t="s">
        <v>30270</v>
      </c>
      <c r="L340" t="s">
        <v>30271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s="16" t="s">
        <v>775</v>
      </c>
      <c r="E341" s="16" t="s">
        <v>260</v>
      </c>
      <c r="F341" s="16"/>
      <c r="H341" s="16"/>
      <c r="I341" s="16" t="s">
        <v>30272</v>
      </c>
      <c r="J341" s="16" t="s">
        <v>1179</v>
      </c>
      <c r="K341" t="s">
        <v>30273</v>
      </c>
      <c r="L341" t="s">
        <v>30274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s="16" t="s">
        <v>4</v>
      </c>
      <c r="E342" s="16" t="s">
        <v>8</v>
      </c>
      <c r="F342" s="16"/>
      <c r="H342" s="16"/>
      <c r="I342" s="16" t="s">
        <v>30275</v>
      </c>
      <c r="J342" s="16" t="s">
        <v>1179</v>
      </c>
      <c r="K342" t="s">
        <v>30276</v>
      </c>
      <c r="L342" t="s">
        <v>30277</v>
      </c>
      <c r="M342" s="2" t="str">
        <f>HYPERLINK(склад2въезд13192021[[#This Row],[RelativePath]])</f>
        <v>7 Площадка 2 бетонщики\134160575_1_20260616T212503Z.jpg</v>
      </c>
    </row>
    <row r="343" spans="1:13" x14ac:dyDescent="0.25">
      <c r="A343" s="1" t="s">
        <v>15</v>
      </c>
      <c r="B343" s="3">
        <v>46190</v>
      </c>
      <c r="C343" s="4">
        <v>0.91699074074074072</v>
      </c>
      <c r="D343" s="16" t="s">
        <v>803</v>
      </c>
      <c r="E343" s="16" t="s">
        <v>8</v>
      </c>
      <c r="F343" s="16"/>
      <c r="H343" s="16"/>
      <c r="I343" s="16" t="s">
        <v>30836</v>
      </c>
      <c r="J343" s="16" t="s">
        <v>1179</v>
      </c>
      <c r="K343" t="s">
        <v>30837</v>
      </c>
      <c r="L343" t="s">
        <v>30838</v>
      </c>
      <c r="M343" s="2" t="str">
        <f>HYPERLINK(склад2въезд13192021[[#This Row],[RelativePath]])</f>
        <v>7 Площадка 2 бетонщики\134160575_1_20260617T220028Z.jpg</v>
      </c>
    </row>
    <row r="344" spans="1:13" x14ac:dyDescent="0.25">
      <c r="A344" s="1" t="s">
        <v>16</v>
      </c>
      <c r="B344" s="3">
        <v>46191</v>
      </c>
      <c r="C344" s="4">
        <v>0.51652777777777781</v>
      </c>
      <c r="D344" s="16" t="s">
        <v>775</v>
      </c>
      <c r="E344" s="16" t="s">
        <v>646</v>
      </c>
      <c r="F344" s="16"/>
      <c r="H344" s="16"/>
      <c r="I344" s="16" t="s">
        <v>30839</v>
      </c>
      <c r="J344" s="16" t="s">
        <v>1179</v>
      </c>
      <c r="K344" t="s">
        <v>30840</v>
      </c>
      <c r="L344" t="s">
        <v>30841</v>
      </c>
      <c r="M344" s="2" t="str">
        <f>HYPERLINK(склад2въезд13192021[[#This Row],[RelativePath]])</f>
        <v>7 Площадка 2 бетонщики\134160575_1_20260618T122348Z.jpg</v>
      </c>
    </row>
    <row r="345" spans="1:13" x14ac:dyDescent="0.25">
      <c r="A345" s="1" t="s">
        <v>16</v>
      </c>
      <c r="B345" s="3">
        <v>46191</v>
      </c>
      <c r="C345" s="4">
        <v>0.92768518518518517</v>
      </c>
      <c r="D345" s="16" t="s">
        <v>803</v>
      </c>
      <c r="E345" s="16" t="s">
        <v>8</v>
      </c>
      <c r="F345" s="16"/>
      <c r="H345" s="16"/>
      <c r="I345" s="16" t="s">
        <v>30842</v>
      </c>
      <c r="J345" s="16" t="s">
        <v>1179</v>
      </c>
      <c r="K345" t="s">
        <v>30843</v>
      </c>
      <c r="L345" t="s">
        <v>30844</v>
      </c>
      <c r="M345" s="2" t="str">
        <f>HYPERLINK(склад2въезд13192021[[#This Row],[RelativePath]])</f>
        <v>7 Площадка 2 бетонщики\134160575_1_20260618T221552Z.jpg</v>
      </c>
    </row>
    <row r="346" spans="1:13" x14ac:dyDescent="0.25">
      <c r="A346" s="1" t="s">
        <v>17</v>
      </c>
      <c r="B346" s="3">
        <v>46192</v>
      </c>
      <c r="C346" s="4">
        <v>0.90491898148148153</v>
      </c>
      <c r="D346" s="16" t="s">
        <v>803</v>
      </c>
      <c r="E346" s="16" t="s">
        <v>8</v>
      </c>
      <c r="F346" s="16"/>
      <c r="H346" s="16"/>
      <c r="I346" s="16" t="s">
        <v>30845</v>
      </c>
      <c r="J346" s="16" t="s">
        <v>1179</v>
      </c>
      <c r="K346" t="s">
        <v>30846</v>
      </c>
      <c r="L346" t="s">
        <v>30847</v>
      </c>
      <c r="M346" s="2" t="str">
        <f>HYPERLINK(склад2въезд13192021[[#This Row],[RelativePath]])</f>
        <v>7 Площадка 2 бетонщики\134160575_1_20260619T214305Z.jpg</v>
      </c>
    </row>
    <row r="347" spans="1:13" x14ac:dyDescent="0.25">
      <c r="A347" s="1" t="s">
        <v>18</v>
      </c>
      <c r="B347" s="3">
        <v>46193</v>
      </c>
      <c r="C347" s="4">
        <v>0.80349537037037033</v>
      </c>
      <c r="D347" s="16" t="s">
        <v>775</v>
      </c>
      <c r="E347" s="16" t="s">
        <v>260</v>
      </c>
      <c r="F347" s="16"/>
      <c r="H347" s="16"/>
      <c r="I347" s="16" t="s">
        <v>30848</v>
      </c>
      <c r="J347" s="16" t="s">
        <v>1179</v>
      </c>
      <c r="K347" t="s">
        <v>30849</v>
      </c>
      <c r="L347" t="s">
        <v>30850</v>
      </c>
      <c r="M347" s="2" t="str">
        <f>HYPERLINK(склад2въезд13192021[[#This Row],[RelativePath]])</f>
        <v>7 Площадка 2 бетонщики\134160575_1_20260620T191702Z.jpg</v>
      </c>
    </row>
    <row r="348" spans="1:13" x14ac:dyDescent="0.25">
      <c r="A348" s="1" t="s">
        <v>18</v>
      </c>
      <c r="B348" s="3">
        <v>46193</v>
      </c>
      <c r="C348" s="4">
        <v>0.90334490740740736</v>
      </c>
      <c r="D348" s="16" t="s">
        <v>803</v>
      </c>
      <c r="E348" s="16" t="s">
        <v>8</v>
      </c>
      <c r="F348" s="16"/>
      <c r="H348" s="16"/>
      <c r="I348" s="16" t="s">
        <v>30851</v>
      </c>
      <c r="J348" s="16" t="s">
        <v>1179</v>
      </c>
      <c r="K348" t="s">
        <v>30852</v>
      </c>
      <c r="L348" t="s">
        <v>30853</v>
      </c>
      <c r="M348" s="2" t="str">
        <f>HYPERLINK(склад2въезд13192021[[#This Row],[RelativePath]])</f>
        <v>7 Площадка 2 бетонщики\134160575_1_20260620T214049Z.jpg</v>
      </c>
    </row>
    <row r="349" spans="1:13" x14ac:dyDescent="0.25">
      <c r="A349" s="1" t="s">
        <v>22</v>
      </c>
      <c r="B349" s="3">
        <v>46194</v>
      </c>
      <c r="C349" s="4">
        <v>0.86498842592592595</v>
      </c>
      <c r="D349" s="16" t="s">
        <v>803</v>
      </c>
      <c r="E349" s="16" t="s">
        <v>8</v>
      </c>
      <c r="F349" s="16"/>
      <c r="H349" s="16"/>
      <c r="I349" s="16" t="s">
        <v>30854</v>
      </c>
      <c r="J349" s="16" t="s">
        <v>1179</v>
      </c>
      <c r="K349" t="s">
        <v>30855</v>
      </c>
      <c r="L349" t="s">
        <v>30856</v>
      </c>
      <c r="M349" s="2" t="str">
        <f>HYPERLINK(склад2въезд13192021[[#This Row],[RelativePath]])</f>
        <v>7 Площадка 2 бетонщики\134160575_1_20260621T204535Z.jpg</v>
      </c>
    </row>
    <row r="350" spans="1:13" x14ac:dyDescent="0.25">
      <c r="A350" s="1" t="s">
        <v>13</v>
      </c>
      <c r="B350" s="3">
        <v>46195</v>
      </c>
      <c r="C350" s="4">
        <v>0.9147453703703704</v>
      </c>
      <c r="D350" s="16" t="s">
        <v>4</v>
      </c>
      <c r="E350" s="16" t="s">
        <v>8</v>
      </c>
      <c r="F350" s="16"/>
      <c r="H350" s="16"/>
      <c r="I350" s="16" t="s">
        <v>31356</v>
      </c>
      <c r="J350" s="16" t="s">
        <v>1179</v>
      </c>
      <c r="K350" t="s">
        <v>31357</v>
      </c>
      <c r="L350" t="s">
        <v>31358</v>
      </c>
      <c r="M350" s="2" t="str">
        <f>HYPERLINK(склад2въезд13192021[[#This Row],[RelativePath]])</f>
        <v>7 Площадка 2 бетонщики\134160575_1_20260622T215714Z.jpg</v>
      </c>
    </row>
    <row r="351" spans="1:13" x14ac:dyDescent="0.25">
      <c r="A351" s="1" t="s">
        <v>14</v>
      </c>
      <c r="B351" s="3">
        <v>46196</v>
      </c>
      <c r="C351" s="4">
        <v>0.86621527777777774</v>
      </c>
      <c r="D351" s="16" t="s">
        <v>4</v>
      </c>
      <c r="E351" s="16" t="s">
        <v>8</v>
      </c>
      <c r="F351" s="16"/>
      <c r="H351" s="16"/>
      <c r="I351" s="16" t="s">
        <v>31359</v>
      </c>
      <c r="J351" s="16" t="s">
        <v>1179</v>
      </c>
      <c r="K351" t="s">
        <v>31360</v>
      </c>
      <c r="L351" t="s">
        <v>31361</v>
      </c>
      <c r="M351" s="2" t="str">
        <f>HYPERLINK(склад2въезд13192021[[#This Row],[RelativePath]])</f>
        <v>7 Площадка 2 бетонщики\134160575_1_20260623T204721Z.jpg</v>
      </c>
    </row>
    <row r="352" spans="1:13" x14ac:dyDescent="0.25">
      <c r="A352" s="1" t="s">
        <v>15</v>
      </c>
      <c r="B352" s="3">
        <v>46197</v>
      </c>
      <c r="C352" s="4">
        <v>0.9105092592592593</v>
      </c>
      <c r="D352" s="16" t="s">
        <v>4</v>
      </c>
      <c r="E352" s="16" t="s">
        <v>8</v>
      </c>
      <c r="F352" s="16"/>
      <c r="H352" s="16"/>
      <c r="I352" s="16" t="s">
        <v>31362</v>
      </c>
      <c r="J352" s="16" t="s">
        <v>1179</v>
      </c>
      <c r="K352" t="s">
        <v>31363</v>
      </c>
      <c r="L352" t="s">
        <v>31364</v>
      </c>
      <c r="M352" s="2" t="str">
        <f>HYPERLINK(склад2въезд13192021[[#This Row],[RelativePath]])</f>
        <v>7 Площадка 2 бетонщики\134160575_1_20260624T215108Z.jpg</v>
      </c>
    </row>
    <row r="353" spans="1:13" x14ac:dyDescent="0.25">
      <c r="A353" s="1" t="s">
        <v>16</v>
      </c>
      <c r="B353" s="3">
        <v>46198</v>
      </c>
      <c r="C353" s="4">
        <v>0.45944444444444443</v>
      </c>
      <c r="D353" s="16" t="s">
        <v>775</v>
      </c>
      <c r="E353" s="16" t="s">
        <v>260</v>
      </c>
      <c r="F353" s="16"/>
      <c r="H353" s="16"/>
      <c r="I353" s="16" t="s">
        <v>31365</v>
      </c>
      <c r="J353" s="16" t="s">
        <v>1179</v>
      </c>
      <c r="K353" t="s">
        <v>31366</v>
      </c>
      <c r="L353" t="s">
        <v>31367</v>
      </c>
      <c r="M353" s="2" t="str">
        <f>HYPERLINK(склад2въезд13192021[[#This Row],[RelativePath]])</f>
        <v>7 Площадка 2 бетонщики\134160575_1_20260625T110136Z.jpg</v>
      </c>
    </row>
    <row r="354" spans="1:13" x14ac:dyDescent="0.25">
      <c r="A354" s="1" t="s">
        <v>16</v>
      </c>
      <c r="B354" s="3">
        <v>46198</v>
      </c>
      <c r="C354" s="4">
        <v>0.91018518518518521</v>
      </c>
      <c r="D354" s="16" t="s">
        <v>4</v>
      </c>
      <c r="E354" s="16" t="s">
        <v>8</v>
      </c>
      <c r="F354" s="16"/>
      <c r="H354" s="16"/>
      <c r="I354" s="16" t="s">
        <v>31368</v>
      </c>
      <c r="J354" s="16" t="s">
        <v>1179</v>
      </c>
      <c r="K354" t="s">
        <v>31369</v>
      </c>
      <c r="L354" t="s">
        <v>31370</v>
      </c>
      <c r="M354" s="2" t="str">
        <f>HYPERLINK(склад2въезд13192021[[#This Row],[RelativePath]])</f>
        <v>7 Площадка 2 бетонщики\134160575_1_20260625T215040Z.jpg</v>
      </c>
    </row>
    <row r="355" spans="1:13" x14ac:dyDescent="0.25">
      <c r="A355" s="1" t="s">
        <v>17</v>
      </c>
      <c r="B355" s="3">
        <v>46199</v>
      </c>
      <c r="C355" s="4">
        <v>0.62409722222222219</v>
      </c>
      <c r="D355" s="16" t="s">
        <v>4</v>
      </c>
      <c r="E355" s="16" t="s">
        <v>260</v>
      </c>
      <c r="F355" s="16"/>
      <c r="H355" s="16"/>
      <c r="I355" s="16" t="s">
        <v>31371</v>
      </c>
      <c r="J355" s="16" t="s">
        <v>1179</v>
      </c>
      <c r="K355" t="s">
        <v>31372</v>
      </c>
      <c r="L355" t="s">
        <v>31373</v>
      </c>
      <c r="M355" s="2" t="str">
        <f>HYPERLINK(склад2въезд13192021[[#This Row],[RelativePath]])</f>
        <v>7 Площадка 2 бетонщики\134160575_1_20260626T145842Z.jpg</v>
      </c>
    </row>
    <row r="356" spans="1:13" x14ac:dyDescent="0.25">
      <c r="A356" s="1" t="s">
        <v>18</v>
      </c>
      <c r="B356" s="3">
        <v>46200</v>
      </c>
      <c r="C356" s="4">
        <v>0.83497685185185189</v>
      </c>
      <c r="D356" s="16" t="s">
        <v>803</v>
      </c>
      <c r="E356" s="16" t="s">
        <v>8</v>
      </c>
      <c r="F356" s="16"/>
      <c r="H356" s="16"/>
      <c r="I356" s="16" t="s">
        <v>31627</v>
      </c>
      <c r="J356" s="16" t="s">
        <v>1179</v>
      </c>
      <c r="K356" t="s">
        <v>31628</v>
      </c>
      <c r="L356" t="s">
        <v>31629</v>
      </c>
      <c r="M356" s="2" t="str">
        <f>HYPERLINK(склад2въезд13192021[[#This Row],[RelativePath]])</f>
        <v>7 Площадка 2 бетонщики\134160575_1_20260627T200222Z.jpg</v>
      </c>
    </row>
    <row r="357" spans="1:13" x14ac:dyDescent="0.25">
      <c r="A357" s="1" t="s">
        <v>22</v>
      </c>
      <c r="B357" s="3">
        <v>46201</v>
      </c>
      <c r="C357" s="4">
        <v>0.8531481481481481</v>
      </c>
      <c r="D357" s="16" t="s">
        <v>803</v>
      </c>
      <c r="E357" s="16" t="s">
        <v>8</v>
      </c>
      <c r="F357" s="16"/>
      <c r="H357" s="16"/>
      <c r="I357" s="16" t="s">
        <v>31630</v>
      </c>
      <c r="J357" s="16" t="s">
        <v>1179</v>
      </c>
      <c r="K357" t="s">
        <v>31631</v>
      </c>
      <c r="L357" t="s">
        <v>31632</v>
      </c>
      <c r="M357" s="2" t="str">
        <f>HYPERLINK(склад2въезд13192021[[#This Row],[RelativePath]])</f>
        <v>7 Площадка 2 бетонщики\134160575_1_20260628T202832Z.jpg</v>
      </c>
    </row>
  </sheetData>
  <conditionalFormatting sqref="E358:E371 D1:D197 D358:D1048576 G2:H357 D2:E357">
    <cfRule type="containsText" dxfId="984" priority="18" operator="containsText" text="Выезд с территории">
      <formula>NOT(ISERROR(SEARCH("Выезд с территории",D1)))</formula>
    </cfRule>
  </conditionalFormatting>
  <conditionalFormatting sqref="F2:F357">
    <cfRule type="notContainsText" dxfId="983" priority="17" operator="notContains" text="порожний">
      <formula>ISERROR(SEARCH("порожний",F2))</formula>
    </cfRule>
  </conditionalFormatting>
  <conditionalFormatting sqref="E2:E371">
    <cfRule type="containsText" dxfId="982" priority="15" operator="containsText" text="Газель базы">
      <formula>NOT(ISERROR(SEARCH("Газель базы",E2)))</formula>
    </cfRule>
    <cfRule type="containsText" dxfId="981" priority="16" operator="containsText" text="Погрузчик базы">
      <formula>NOT(ISERROR(SEARCH("Погрузчик базы",E2)))</formula>
    </cfRule>
  </conditionalFormatting>
  <conditionalFormatting sqref="E2:E371">
    <cfRule type="containsText" dxfId="980" priority="14" operator="containsText" text="Трактор базы">
      <formula>NOT(ISERROR(SEARCH("Трактор базы",E2)))</formula>
    </cfRule>
  </conditionalFormatting>
  <conditionalFormatting sqref="A2:C357">
    <cfRule type="expression" dxfId="979" priority="13">
      <formula>$A2="пн"</formula>
    </cfRule>
  </conditionalFormatting>
  <conditionalFormatting sqref="A2:C359">
    <cfRule type="expression" dxfId="978" priority="7">
      <formula>$A2="вс"</formula>
    </cfRule>
    <cfRule type="expression" dxfId="977" priority="8">
      <formula>$A2="сб"</formula>
    </cfRule>
    <cfRule type="expression" dxfId="976" priority="9">
      <formula>$A2="пт"</formula>
    </cfRule>
    <cfRule type="expression" dxfId="975" priority="10">
      <formula>$A2="чт"</formula>
    </cfRule>
    <cfRule type="expression" dxfId="974" priority="11">
      <formula>$A2="ср"</formula>
    </cfRule>
    <cfRule type="expression" dxfId="973" priority="12">
      <formula>$A2="вт"</formula>
    </cfRule>
  </conditionalFormatting>
  <conditionalFormatting sqref="D1:D1048576">
    <cfRule type="containsText" dxfId="97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92"/>
  <sheetViews>
    <sheetView zoomScale="90" zoomScaleNormal="90" workbookViewId="0">
      <pane ySplit="1" topLeftCell="A952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29283</v>
      </c>
      <c r="J898" s="16" t="s">
        <v>4959</v>
      </c>
      <c r="K898" t="s">
        <v>29284</v>
      </c>
      <c r="L898" t="s">
        <v>29285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29286</v>
      </c>
      <c r="J899" s="16" t="s">
        <v>4959</v>
      </c>
      <c r="K899" t="s">
        <v>29287</v>
      </c>
      <c r="L899" t="s">
        <v>29288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29289</v>
      </c>
      <c r="J900" s="16" t="s">
        <v>4959</v>
      </c>
      <c r="K900" t="s">
        <v>29290</v>
      </c>
      <c r="L900" t="s">
        <v>29291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29782</v>
      </c>
      <c r="E901" s="16" t="s">
        <v>86</v>
      </c>
      <c r="F901" s="16"/>
      <c r="H901" s="16"/>
      <c r="I901" s="16" t="s">
        <v>29292</v>
      </c>
      <c r="J901" s="16" t="s">
        <v>4959</v>
      </c>
      <c r="K901" t="s">
        <v>29293</v>
      </c>
      <c r="L901" t="s">
        <v>29294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29295</v>
      </c>
      <c r="J902" s="16" t="s">
        <v>4959</v>
      </c>
      <c r="K902" t="s">
        <v>29296</v>
      </c>
      <c r="L902" t="s">
        <v>29297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29298</v>
      </c>
      <c r="J903" s="16" t="s">
        <v>4959</v>
      </c>
      <c r="K903" t="s">
        <v>29299</v>
      </c>
      <c r="L903" t="s">
        <v>29300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29301</v>
      </c>
      <c r="J904" s="16" t="s">
        <v>4959</v>
      </c>
      <c r="K904" t="s">
        <v>29302</v>
      </c>
      <c r="L904" t="s">
        <v>29303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29304</v>
      </c>
      <c r="J905" s="16" t="s">
        <v>4959</v>
      </c>
      <c r="K905" t="s">
        <v>29305</v>
      </c>
      <c r="L905" t="s">
        <v>29306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29307</v>
      </c>
      <c r="J906" s="16" t="s">
        <v>4959</v>
      </c>
      <c r="K906" t="s">
        <v>29308</v>
      </c>
      <c r="L906" t="s">
        <v>29309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29310</v>
      </c>
      <c r="J907" s="16" t="s">
        <v>4959</v>
      </c>
      <c r="K907" t="s">
        <v>29311</v>
      </c>
      <c r="L907" t="s">
        <v>29312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29313</v>
      </c>
      <c r="J908" s="16" t="s">
        <v>4959</v>
      </c>
      <c r="K908" t="s">
        <v>29314</v>
      </c>
      <c r="L908" t="s">
        <v>29315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29316</v>
      </c>
      <c r="J909" s="16" t="s">
        <v>4959</v>
      </c>
      <c r="K909" t="s">
        <v>29317</v>
      </c>
      <c r="L909" t="s">
        <v>29318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29783</v>
      </c>
      <c r="E910" s="16" t="s">
        <v>646</v>
      </c>
      <c r="F910" s="16"/>
      <c r="H910" s="16"/>
      <c r="I910" s="16" t="s">
        <v>29319</v>
      </c>
      <c r="J910" s="16" t="s">
        <v>4959</v>
      </c>
      <c r="K910" t="s">
        <v>29320</v>
      </c>
      <c r="L910" t="s">
        <v>29321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29322</v>
      </c>
      <c r="J911" s="16" t="s">
        <v>4959</v>
      </c>
      <c r="K911" t="s">
        <v>29323</v>
      </c>
      <c r="L911" t="s">
        <v>29324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29325</v>
      </c>
      <c r="J912" s="16" t="s">
        <v>4959</v>
      </c>
      <c r="K912" t="s">
        <v>29326</v>
      </c>
      <c r="L912" t="s">
        <v>29327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29784</v>
      </c>
      <c r="E913" s="16" t="s">
        <v>646</v>
      </c>
      <c r="F913" s="16"/>
      <c r="H913" s="16"/>
      <c r="I913" s="16" t="s">
        <v>29328</v>
      </c>
      <c r="J913" s="16" t="s">
        <v>4959</v>
      </c>
      <c r="K913" t="s">
        <v>29329</v>
      </c>
      <c r="L913" t="s">
        <v>29330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29843</v>
      </c>
      <c r="J914" s="16" t="s">
        <v>4959</v>
      </c>
      <c r="K914" t="s">
        <v>29844</v>
      </c>
      <c r="L914" t="s">
        <v>29845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29846</v>
      </c>
      <c r="J915" s="16" t="s">
        <v>4959</v>
      </c>
      <c r="K915" t="s">
        <v>29847</v>
      </c>
      <c r="L915" t="s">
        <v>29848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29849</v>
      </c>
      <c r="J916" s="16" t="s">
        <v>4959</v>
      </c>
      <c r="K916" t="s">
        <v>29850</v>
      </c>
      <c r="L916" t="s">
        <v>29851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29852</v>
      </c>
      <c r="J917" s="16" t="s">
        <v>4959</v>
      </c>
      <c r="K917" t="s">
        <v>29853</v>
      </c>
      <c r="L917" t="s">
        <v>29854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29855</v>
      </c>
      <c r="J918" s="16" t="s">
        <v>4959</v>
      </c>
      <c r="K918" t="s">
        <v>29856</v>
      </c>
      <c r="L918" t="s">
        <v>29857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29858</v>
      </c>
      <c r="J919" s="16" t="s">
        <v>4959</v>
      </c>
      <c r="K919" t="s">
        <v>29859</v>
      </c>
      <c r="L919" t="s">
        <v>29860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29861</v>
      </c>
      <c r="J920" s="16" t="s">
        <v>4959</v>
      </c>
      <c r="K920" t="s">
        <v>29862</v>
      </c>
      <c r="L920" t="s">
        <v>29863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29864</v>
      </c>
      <c r="J921" s="16" t="s">
        <v>4959</v>
      </c>
      <c r="K921" t="s">
        <v>29865</v>
      </c>
      <c r="L921" t="s">
        <v>29866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29867</v>
      </c>
      <c r="J922" s="16" t="s">
        <v>4959</v>
      </c>
      <c r="K922" t="s">
        <v>29868</v>
      </c>
      <c r="L922" t="s">
        <v>29869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29870</v>
      </c>
      <c r="J923" s="16" t="s">
        <v>4959</v>
      </c>
      <c r="K923" t="s">
        <v>29871</v>
      </c>
      <c r="L923" t="s">
        <v>29872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s="16" t="s">
        <v>3371</v>
      </c>
      <c r="E924" s="16" t="s">
        <v>646</v>
      </c>
      <c r="F924" s="16"/>
      <c r="H924" s="16"/>
      <c r="I924" s="16" t="s">
        <v>30314</v>
      </c>
      <c r="J924" s="16" t="s">
        <v>4959</v>
      </c>
      <c r="K924" t="s">
        <v>30315</v>
      </c>
      <c r="L924" t="s">
        <v>30316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s="16" t="s">
        <v>4</v>
      </c>
      <c r="E925" s="16" t="s">
        <v>3238</v>
      </c>
      <c r="F925" s="16"/>
      <c r="H925" s="16"/>
      <c r="I925" s="16" t="s">
        <v>30317</v>
      </c>
      <c r="J925" s="16" t="s">
        <v>4959</v>
      </c>
      <c r="K925" t="s">
        <v>30318</v>
      </c>
      <c r="L925" t="s">
        <v>30319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s="16" t="s">
        <v>29782</v>
      </c>
      <c r="E926" s="16" t="s">
        <v>86</v>
      </c>
      <c r="F926" s="16"/>
      <c r="H926" s="16"/>
      <c r="I926" s="16" t="s">
        <v>30320</v>
      </c>
      <c r="J926" s="16" t="s">
        <v>4959</v>
      </c>
      <c r="K926" t="s">
        <v>30321</v>
      </c>
      <c r="L926" t="s">
        <v>30322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s="16" t="s">
        <v>817</v>
      </c>
      <c r="E927" s="16" t="s">
        <v>541</v>
      </c>
      <c r="F927" s="16"/>
      <c r="H927" s="16"/>
      <c r="I927" s="16" t="s">
        <v>30323</v>
      </c>
      <c r="J927" s="16" t="s">
        <v>4959</v>
      </c>
      <c r="K927" t="s">
        <v>30324</v>
      </c>
      <c r="L927" t="s">
        <v>30325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s="16" t="s">
        <v>817</v>
      </c>
      <c r="E928" s="16" t="s">
        <v>541</v>
      </c>
      <c r="F928" s="16"/>
      <c r="H928" s="16"/>
      <c r="I928" s="16" t="s">
        <v>30326</v>
      </c>
      <c r="J928" s="16" t="s">
        <v>4959</v>
      </c>
      <c r="K928" t="s">
        <v>30327</v>
      </c>
      <c r="L928" t="s">
        <v>30328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s="16" t="s">
        <v>817</v>
      </c>
      <c r="E929" s="16" t="s">
        <v>541</v>
      </c>
      <c r="F929" s="16"/>
      <c r="H929" s="16"/>
      <c r="I929" s="16" t="s">
        <v>30329</v>
      </c>
      <c r="J929" s="16" t="s">
        <v>4959</v>
      </c>
      <c r="K929" t="s">
        <v>30330</v>
      </c>
      <c r="L929" t="s">
        <v>30331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s="16" t="s">
        <v>3371</v>
      </c>
      <c r="E930" s="16" t="s">
        <v>646</v>
      </c>
      <c r="F930" s="16"/>
      <c r="H930" s="16"/>
      <c r="I930" s="16" t="s">
        <v>30332</v>
      </c>
      <c r="J930" s="16" t="s">
        <v>4959</v>
      </c>
      <c r="K930" t="s">
        <v>30333</v>
      </c>
      <c r="L930" t="s">
        <v>30334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s="16" t="s">
        <v>817</v>
      </c>
      <c r="E931" s="16" t="s">
        <v>541</v>
      </c>
      <c r="F931" s="16"/>
      <c r="H931" s="16"/>
      <c r="I931" s="16" t="s">
        <v>30335</v>
      </c>
      <c r="J931" s="16" t="s">
        <v>4959</v>
      </c>
      <c r="K931" t="s">
        <v>30336</v>
      </c>
      <c r="L931" t="s">
        <v>30337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s="16" t="s">
        <v>30398</v>
      </c>
      <c r="E932" s="16" t="s">
        <v>30399</v>
      </c>
      <c r="F932" s="16"/>
      <c r="G932">
        <v>2</v>
      </c>
      <c r="H932" s="16"/>
      <c r="I932" s="16" t="s">
        <v>30338</v>
      </c>
      <c r="J932" s="16" t="s">
        <v>4959</v>
      </c>
      <c r="K932" t="s">
        <v>30339</v>
      </c>
      <c r="L932" t="s">
        <v>30340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s="16" t="s">
        <v>4</v>
      </c>
      <c r="E933" s="16" t="s">
        <v>2044</v>
      </c>
      <c r="F933" s="16"/>
      <c r="H933" s="16"/>
      <c r="I933" s="16" t="s">
        <v>30341</v>
      </c>
      <c r="J933" s="16" t="s">
        <v>4959</v>
      </c>
      <c r="K933" t="s">
        <v>30342</v>
      </c>
      <c r="L933" t="s">
        <v>30343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s="16" t="s">
        <v>30400</v>
      </c>
      <c r="E934" s="16" t="s">
        <v>86</v>
      </c>
      <c r="F934" s="16"/>
      <c r="H934" s="16"/>
      <c r="I934" s="16" t="s">
        <v>30344</v>
      </c>
      <c r="J934" s="16" t="s">
        <v>4959</v>
      </c>
      <c r="K934" t="s">
        <v>30345</v>
      </c>
      <c r="L934" t="s">
        <v>30346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s="16" t="s">
        <v>30400</v>
      </c>
      <c r="E935" s="16" t="s">
        <v>86</v>
      </c>
      <c r="F935" s="16"/>
      <c r="H935" s="16"/>
      <c r="I935" s="16" t="s">
        <v>30347</v>
      </c>
      <c r="J935" s="16" t="s">
        <v>4959</v>
      </c>
      <c r="K935" t="s">
        <v>30348</v>
      </c>
      <c r="L935" t="s">
        <v>30349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s="16" t="s">
        <v>30400</v>
      </c>
      <c r="E936" s="16" t="s">
        <v>86</v>
      </c>
      <c r="F936" s="16"/>
      <c r="H936" s="16"/>
      <c r="I936" s="16" t="s">
        <v>30350</v>
      </c>
      <c r="J936" s="16" t="s">
        <v>4959</v>
      </c>
      <c r="K936" t="s">
        <v>30351</v>
      </c>
      <c r="L936" t="s">
        <v>30352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s="16" t="s">
        <v>30400</v>
      </c>
      <c r="E937" s="16" t="s">
        <v>86</v>
      </c>
      <c r="F937" s="16"/>
      <c r="H937" s="16"/>
      <c r="I937" s="16" t="s">
        <v>30353</v>
      </c>
      <c r="J937" s="16" t="s">
        <v>4959</v>
      </c>
      <c r="K937" t="s">
        <v>30354</v>
      </c>
      <c r="L937" t="s">
        <v>30355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s="16" t="s">
        <v>24787</v>
      </c>
      <c r="E938" s="16" t="s">
        <v>25876</v>
      </c>
      <c r="F938" s="16"/>
      <c r="G938">
        <v>1</v>
      </c>
      <c r="H938" s="16"/>
      <c r="I938" s="16" t="s">
        <v>30356</v>
      </c>
      <c r="J938" s="16" t="s">
        <v>4959</v>
      </c>
      <c r="K938" t="s">
        <v>30357</v>
      </c>
      <c r="L938" t="s">
        <v>30358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s="16" t="s">
        <v>24787</v>
      </c>
      <c r="E939" s="16" t="s">
        <v>25876</v>
      </c>
      <c r="F939" s="16"/>
      <c r="G939">
        <v>2</v>
      </c>
      <c r="H939" s="16"/>
      <c r="I939" s="16" t="s">
        <v>30359</v>
      </c>
      <c r="J939" s="16" t="s">
        <v>4959</v>
      </c>
      <c r="K939" t="s">
        <v>30360</v>
      </c>
      <c r="L939" t="s">
        <v>30361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s="16" t="s">
        <v>4</v>
      </c>
      <c r="E940" s="16" t="s">
        <v>9</v>
      </c>
      <c r="F940" s="16"/>
      <c r="H940" s="16"/>
      <c r="I940" s="16" t="s">
        <v>30362</v>
      </c>
      <c r="J940" s="16" t="s">
        <v>4959</v>
      </c>
      <c r="K940" t="s">
        <v>30363</v>
      </c>
      <c r="L940" t="s">
        <v>30364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s="16" t="s">
        <v>3371</v>
      </c>
      <c r="E941" s="16" t="s">
        <v>646</v>
      </c>
      <c r="F941" s="16"/>
      <c r="H941" s="16"/>
      <c r="I941" s="16" t="s">
        <v>30365</v>
      </c>
      <c r="J941" s="16" t="s">
        <v>4959</v>
      </c>
      <c r="K941" t="s">
        <v>30366</v>
      </c>
      <c r="L941" t="s">
        <v>30367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s="16" t="s">
        <v>30400</v>
      </c>
      <c r="E942" s="16" t="s">
        <v>86</v>
      </c>
      <c r="F942" s="16"/>
      <c r="H942" s="16"/>
      <c r="I942" s="16" t="s">
        <v>30368</v>
      </c>
      <c r="J942" s="16" t="s">
        <v>4959</v>
      </c>
      <c r="K942" t="s">
        <v>30369</v>
      </c>
      <c r="L942" t="s">
        <v>30370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s="16" t="s">
        <v>30400</v>
      </c>
      <c r="E943" s="16" t="s">
        <v>86</v>
      </c>
      <c r="F943" s="16"/>
      <c r="H943" s="16"/>
      <c r="I943" s="16" t="s">
        <v>30371</v>
      </c>
      <c r="J943" s="16" t="s">
        <v>4959</v>
      </c>
      <c r="K943" t="s">
        <v>30372</v>
      </c>
      <c r="L943" t="s">
        <v>30373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s="16" t="s">
        <v>30400</v>
      </c>
      <c r="E944" s="16" t="s">
        <v>86</v>
      </c>
      <c r="F944" s="16"/>
      <c r="H944" s="16"/>
      <c r="I944" s="16" t="s">
        <v>30374</v>
      </c>
      <c r="J944" s="16" t="s">
        <v>4959</v>
      </c>
      <c r="K944" t="s">
        <v>30375</v>
      </c>
      <c r="L944" t="s">
        <v>30376</v>
      </c>
      <c r="M944" s="2" t="str">
        <f>HYPERLINK(склад2въезд1319202122[[#This Row],[RelativePath]])</f>
        <v>8 Ангар вход\GA3948333_1_20260616T164546Z.jpg</v>
      </c>
    </row>
    <row r="945" spans="1:13" x14ac:dyDescent="0.25">
      <c r="A945" s="1" t="s">
        <v>15</v>
      </c>
      <c r="B945" s="3">
        <v>46190</v>
      </c>
      <c r="C945" s="4">
        <v>0.66031249999999997</v>
      </c>
      <c r="D945" s="16" t="s">
        <v>24787</v>
      </c>
      <c r="E945" s="16" t="s">
        <v>260</v>
      </c>
      <c r="F945" s="16"/>
      <c r="H945" s="16" t="s">
        <v>30997</v>
      </c>
      <c r="I945" s="16" t="s">
        <v>30542</v>
      </c>
      <c r="J945" s="16" t="s">
        <v>4959</v>
      </c>
      <c r="K945" t="s">
        <v>30543</v>
      </c>
      <c r="L945" t="s">
        <v>30544</v>
      </c>
      <c r="M945" s="2" t="str">
        <f>HYPERLINK(склад2въезд1319202122[[#This Row],[RelativePath]])</f>
        <v>8 Ангар вход\GA3948333_1_20260617T155051Z.jpg</v>
      </c>
    </row>
    <row r="946" spans="1:13" x14ac:dyDescent="0.25">
      <c r="A946" s="1" t="s">
        <v>15</v>
      </c>
      <c r="B946" s="3">
        <v>46190</v>
      </c>
      <c r="C946" s="4">
        <v>0.66177083333333331</v>
      </c>
      <c r="D946" s="16" t="s">
        <v>24787</v>
      </c>
      <c r="E946" s="16" t="s">
        <v>260</v>
      </c>
      <c r="F946" s="16"/>
      <c r="H946" s="16" t="s">
        <v>30997</v>
      </c>
      <c r="I946" s="16" t="s">
        <v>30545</v>
      </c>
      <c r="J946" s="16" t="s">
        <v>4959</v>
      </c>
      <c r="K946" t="s">
        <v>30546</v>
      </c>
      <c r="L946" t="s">
        <v>30547</v>
      </c>
      <c r="M946" s="2" t="str">
        <f>HYPERLINK(склад2въезд1319202122[[#This Row],[RelativePath]])</f>
        <v>8 Ангар вход\GA3948333_1_20260617T155257Z.jpg</v>
      </c>
    </row>
    <row r="947" spans="1:13" x14ac:dyDescent="0.25">
      <c r="A947" s="1" t="s">
        <v>15</v>
      </c>
      <c r="B947" s="3">
        <v>46190</v>
      </c>
      <c r="C947" s="4">
        <v>0.66443287037037035</v>
      </c>
      <c r="D947" s="16" t="s">
        <v>4</v>
      </c>
      <c r="E947" s="16" t="s">
        <v>30998</v>
      </c>
      <c r="F947" s="16"/>
      <c r="H947" s="16"/>
      <c r="I947" s="16" t="s">
        <v>30548</v>
      </c>
      <c r="J947" s="16" t="s">
        <v>4959</v>
      </c>
      <c r="K947" t="s">
        <v>30549</v>
      </c>
      <c r="L947" t="s">
        <v>30550</v>
      </c>
      <c r="M947" s="2" t="str">
        <f>HYPERLINK(склад2въезд1319202122[[#This Row],[RelativePath]])</f>
        <v>8 Ангар вход\GA3948333_1_20260617T155647Z.jpg</v>
      </c>
    </row>
    <row r="948" spans="1:13" x14ac:dyDescent="0.25">
      <c r="A948" s="1" t="s">
        <v>15</v>
      </c>
      <c r="B948" s="3">
        <v>46190</v>
      </c>
      <c r="C948" s="4">
        <v>0.88533564814814814</v>
      </c>
      <c r="D948" s="16" t="s">
        <v>803</v>
      </c>
      <c r="E948" s="16" t="s">
        <v>9</v>
      </c>
      <c r="F948" s="16"/>
      <c r="H948" s="16"/>
      <c r="I948" s="16" t="s">
        <v>30551</v>
      </c>
      <c r="J948" s="16" t="s">
        <v>4959</v>
      </c>
      <c r="K948" t="s">
        <v>30552</v>
      </c>
      <c r="L948" t="s">
        <v>30553</v>
      </c>
      <c r="M948" s="2" t="str">
        <f>HYPERLINK(склад2въезд1319202122[[#This Row],[RelativePath]])</f>
        <v>8 Ангар вход\GA3948333_1_20260617T211453Z.jpg</v>
      </c>
    </row>
    <row r="949" spans="1:13" x14ac:dyDescent="0.25">
      <c r="A949" s="1" t="s">
        <v>16</v>
      </c>
      <c r="B949" s="3">
        <v>46191</v>
      </c>
      <c r="C949" s="4">
        <v>0.37888888888888889</v>
      </c>
      <c r="D949" s="16" t="s">
        <v>817</v>
      </c>
      <c r="E949" s="16" t="s">
        <v>541</v>
      </c>
      <c r="F949" s="16"/>
      <c r="H949" s="16"/>
      <c r="I949" s="16" t="s">
        <v>30554</v>
      </c>
      <c r="J949" s="16" t="s">
        <v>4959</v>
      </c>
      <c r="K949" t="s">
        <v>30555</v>
      </c>
      <c r="L949" t="s">
        <v>30556</v>
      </c>
      <c r="M949" s="2" t="str">
        <f>HYPERLINK(склад2въезд1319202122[[#This Row],[RelativePath]])</f>
        <v>8 Ангар вход\GA3948333_1_20260618T090536Z.jpg</v>
      </c>
    </row>
    <row r="950" spans="1:13" x14ac:dyDescent="0.25">
      <c r="A950" s="1" t="s">
        <v>16</v>
      </c>
      <c r="B950" s="3">
        <v>46191</v>
      </c>
      <c r="C950" s="4">
        <v>0.39225694444444442</v>
      </c>
      <c r="D950" s="16" t="s">
        <v>817</v>
      </c>
      <c r="E950" s="16" t="s">
        <v>541</v>
      </c>
      <c r="F950" s="16"/>
      <c r="H950" s="16"/>
      <c r="I950" s="16" t="s">
        <v>30557</v>
      </c>
      <c r="J950" s="16" t="s">
        <v>4959</v>
      </c>
      <c r="K950" t="s">
        <v>30558</v>
      </c>
      <c r="L950" t="s">
        <v>30559</v>
      </c>
      <c r="M950" s="2" t="str">
        <f>HYPERLINK(склад2въезд1319202122[[#This Row],[RelativePath]])</f>
        <v>8 Ангар вход\GA3948333_1_20260618T092451Z.jpg</v>
      </c>
    </row>
    <row r="951" spans="1:13" x14ac:dyDescent="0.25">
      <c r="A951" s="1" t="s">
        <v>16</v>
      </c>
      <c r="B951" s="3">
        <v>46191</v>
      </c>
      <c r="C951" s="4">
        <v>0.39645833333333336</v>
      </c>
      <c r="D951" s="16" t="s">
        <v>3371</v>
      </c>
      <c r="E951" s="16" t="s">
        <v>646</v>
      </c>
      <c r="F951" s="16"/>
      <c r="H951" s="16"/>
      <c r="I951" s="16" t="s">
        <v>30560</v>
      </c>
      <c r="J951" s="16" t="s">
        <v>4959</v>
      </c>
      <c r="K951" t="s">
        <v>30561</v>
      </c>
      <c r="L951" t="s">
        <v>30562</v>
      </c>
      <c r="M951" s="2" t="str">
        <f>HYPERLINK(склад2въезд1319202122[[#This Row],[RelativePath]])</f>
        <v>8 Ангар вход\GA3948333_1_20260618T093054Z.jpg</v>
      </c>
    </row>
    <row r="952" spans="1:13" x14ac:dyDescent="0.25">
      <c r="A952" s="1" t="s">
        <v>16</v>
      </c>
      <c r="B952" s="3">
        <v>46191</v>
      </c>
      <c r="C952" s="4">
        <v>0.48483796296296294</v>
      </c>
      <c r="D952" s="16" t="s">
        <v>3382</v>
      </c>
      <c r="E952" s="16" t="s">
        <v>86</v>
      </c>
      <c r="F952" s="16"/>
      <c r="H952" s="16"/>
      <c r="I952" s="16" t="s">
        <v>30563</v>
      </c>
      <c r="J952" s="16" t="s">
        <v>4959</v>
      </c>
      <c r="K952" t="s">
        <v>30564</v>
      </c>
      <c r="L952" t="s">
        <v>30565</v>
      </c>
      <c r="M952" s="2" t="str">
        <f>HYPERLINK(склад2въезд1319202122[[#This Row],[RelativePath]])</f>
        <v>8 Ангар вход\GA3948333_1_20260618T113810Z.jpg</v>
      </c>
    </row>
    <row r="953" spans="1:13" x14ac:dyDescent="0.25">
      <c r="A953" s="1" t="s">
        <v>16</v>
      </c>
      <c r="B953" s="3">
        <v>46191</v>
      </c>
      <c r="C953" s="4">
        <v>0.65658564814814813</v>
      </c>
      <c r="D953" s="16" t="s">
        <v>4</v>
      </c>
      <c r="E953" s="16" t="s">
        <v>9</v>
      </c>
      <c r="F953" s="16"/>
      <c r="H953" s="16"/>
      <c r="I953" s="16" t="s">
        <v>30566</v>
      </c>
      <c r="J953" s="16" t="s">
        <v>4959</v>
      </c>
      <c r="K953" t="s">
        <v>30567</v>
      </c>
      <c r="L953" t="s">
        <v>30568</v>
      </c>
      <c r="M953" s="2" t="str">
        <f>HYPERLINK(склад2въезд1319202122[[#This Row],[RelativePath]])</f>
        <v>8 Ангар вход\GA3948333_1_20260618T154529Z.jpg</v>
      </c>
    </row>
    <row r="954" spans="1:13" x14ac:dyDescent="0.25">
      <c r="A954" s="1" t="s">
        <v>16</v>
      </c>
      <c r="B954" s="3">
        <v>46191</v>
      </c>
      <c r="C954" s="4">
        <v>0.73299768518518515</v>
      </c>
      <c r="D954" s="16" t="s">
        <v>3382</v>
      </c>
      <c r="E954" s="16" t="s">
        <v>86</v>
      </c>
      <c r="F954" s="16"/>
      <c r="H954" s="16"/>
      <c r="I954" s="16" t="s">
        <v>30569</v>
      </c>
      <c r="J954" s="16" t="s">
        <v>4959</v>
      </c>
      <c r="K954" t="s">
        <v>30570</v>
      </c>
      <c r="L954" t="s">
        <v>30571</v>
      </c>
      <c r="M954" s="2" t="str">
        <f>HYPERLINK(склад2въезд1319202122[[#This Row],[RelativePath]])</f>
        <v>8 Ангар вход\GA3948333_1_20260618T173531Z.jpg</v>
      </c>
    </row>
    <row r="955" spans="1:13" x14ac:dyDescent="0.25">
      <c r="A955" s="1" t="s">
        <v>16</v>
      </c>
      <c r="B955" s="3">
        <v>46191</v>
      </c>
      <c r="C955" s="4">
        <v>0.80637731481481478</v>
      </c>
      <c r="D955" s="16" t="s">
        <v>817</v>
      </c>
      <c r="E955" s="16" t="s">
        <v>541</v>
      </c>
      <c r="F955" s="16"/>
      <c r="H955" s="16"/>
      <c r="I955" s="16" t="s">
        <v>30572</v>
      </c>
      <c r="J955" s="16" t="s">
        <v>4959</v>
      </c>
      <c r="K955" t="s">
        <v>30573</v>
      </c>
      <c r="L955" t="s">
        <v>30574</v>
      </c>
      <c r="M955" s="2" t="str">
        <f>HYPERLINK(склад2въезд1319202122[[#This Row],[RelativePath]])</f>
        <v>8 Ангар вход\GA3948333_1_20260618T192111Z.jpg</v>
      </c>
    </row>
    <row r="956" spans="1:13" x14ac:dyDescent="0.25">
      <c r="A956" s="1" t="s">
        <v>16</v>
      </c>
      <c r="B956" s="3">
        <v>46191</v>
      </c>
      <c r="C956" s="4">
        <v>0.93758101851851849</v>
      </c>
      <c r="D956" s="16" t="s">
        <v>817</v>
      </c>
      <c r="E956" s="16" t="s">
        <v>541</v>
      </c>
      <c r="F956" s="16"/>
      <c r="H956" s="16"/>
      <c r="I956" s="16" t="s">
        <v>30575</v>
      </c>
      <c r="J956" s="16" t="s">
        <v>4959</v>
      </c>
      <c r="K956" t="s">
        <v>30576</v>
      </c>
      <c r="L956" t="s">
        <v>30577</v>
      </c>
      <c r="M956" s="2" t="str">
        <f>HYPERLINK(склад2въезд1319202122[[#This Row],[RelativePath]])</f>
        <v>8 Ангар вход\GA3948333_1_20260618T223007Z.jpg</v>
      </c>
    </row>
    <row r="957" spans="1:13" x14ac:dyDescent="0.25">
      <c r="A957" s="1" t="s">
        <v>17</v>
      </c>
      <c r="B957" s="3">
        <v>46192</v>
      </c>
      <c r="C957" s="4">
        <v>0.3112152777777778</v>
      </c>
      <c r="D957" s="16" t="s">
        <v>4</v>
      </c>
      <c r="E957" s="16" t="s">
        <v>9</v>
      </c>
      <c r="F957" s="16"/>
      <c r="H957" s="16"/>
      <c r="I957" s="16" t="s">
        <v>30578</v>
      </c>
      <c r="J957" s="16" t="s">
        <v>4959</v>
      </c>
      <c r="K957" t="s">
        <v>30579</v>
      </c>
      <c r="L957" t="s">
        <v>30580</v>
      </c>
      <c r="M957" s="2" t="str">
        <f>HYPERLINK(склад2въезд1319202122[[#This Row],[RelativePath]])</f>
        <v>8 Ангар вход\GA3948333_1_20260619T072809Z.jpg</v>
      </c>
    </row>
    <row r="958" spans="1:13" x14ac:dyDescent="0.25">
      <c r="A958" s="1" t="s">
        <v>17</v>
      </c>
      <c r="B958" s="3">
        <v>46192</v>
      </c>
      <c r="C958" s="4">
        <v>0.43398148148148147</v>
      </c>
      <c r="D958" s="16" t="s">
        <v>3382</v>
      </c>
      <c r="E958" s="16" t="s">
        <v>86</v>
      </c>
      <c r="F958" s="16"/>
      <c r="H958" s="16"/>
      <c r="I958" s="16" t="s">
        <v>30581</v>
      </c>
      <c r="J958" s="16" t="s">
        <v>4959</v>
      </c>
      <c r="K958" t="s">
        <v>30582</v>
      </c>
      <c r="L958" t="s">
        <v>30583</v>
      </c>
      <c r="M958" s="2" t="str">
        <f>HYPERLINK(склад2въезд1319202122[[#This Row],[RelativePath]])</f>
        <v>8 Ангар вход\GA3948333_1_20260619T102456Z.jpg</v>
      </c>
    </row>
    <row r="959" spans="1:13" x14ac:dyDescent="0.25">
      <c r="A959" s="1" t="s">
        <v>17</v>
      </c>
      <c r="B959" s="3">
        <v>46192</v>
      </c>
      <c r="C959" s="4">
        <v>0.87351851851851847</v>
      </c>
      <c r="D959" s="16" t="s">
        <v>4</v>
      </c>
      <c r="E959" s="16" t="s">
        <v>9</v>
      </c>
      <c r="F959" s="16"/>
      <c r="H959" s="16"/>
      <c r="I959" s="16" t="s">
        <v>30584</v>
      </c>
      <c r="J959" s="16" t="s">
        <v>4959</v>
      </c>
      <c r="K959" t="s">
        <v>30585</v>
      </c>
      <c r="L959" t="s">
        <v>30586</v>
      </c>
      <c r="M959" s="2" t="str">
        <f>HYPERLINK(склад2въезд1319202122[[#This Row],[RelativePath]])</f>
        <v>8 Ангар вход\GA3948333_1_20260619T205752Z.jpg</v>
      </c>
    </row>
    <row r="960" spans="1:13" x14ac:dyDescent="0.25">
      <c r="A960" s="1" t="s">
        <v>18</v>
      </c>
      <c r="B960" s="3">
        <v>46193</v>
      </c>
      <c r="C960" s="4">
        <v>0.89982638888888888</v>
      </c>
      <c r="D960" s="16" t="s">
        <v>4</v>
      </c>
      <c r="E960" s="16" t="s">
        <v>9</v>
      </c>
      <c r="F960" s="16"/>
      <c r="H960" s="16"/>
      <c r="I960" s="16" t="s">
        <v>30587</v>
      </c>
      <c r="J960" s="16" t="s">
        <v>4959</v>
      </c>
      <c r="K960" t="s">
        <v>30588</v>
      </c>
      <c r="L960" t="s">
        <v>30589</v>
      </c>
      <c r="M960" s="2" t="str">
        <f>HYPERLINK(склад2въезд1319202122[[#This Row],[RelativePath]])</f>
        <v>8 Ангар вход\GA3948333_1_20260620T213545Z.jpg</v>
      </c>
    </row>
    <row r="961" spans="1:13" x14ac:dyDescent="0.25">
      <c r="A961" s="1" t="s">
        <v>18</v>
      </c>
      <c r="B961" s="3">
        <v>46193</v>
      </c>
      <c r="C961" s="4">
        <v>0.96002314814814815</v>
      </c>
      <c r="D961" s="16" t="s">
        <v>24787</v>
      </c>
      <c r="E961" s="16" t="s">
        <v>260</v>
      </c>
      <c r="F961" s="16"/>
      <c r="H961" s="16"/>
      <c r="I961" s="16" t="s">
        <v>30590</v>
      </c>
      <c r="J961" s="16" t="s">
        <v>4959</v>
      </c>
      <c r="K961" t="s">
        <v>30591</v>
      </c>
      <c r="L961" t="s">
        <v>30592</v>
      </c>
      <c r="M961" s="2" t="str">
        <f>HYPERLINK(склад2въезд1319202122[[#This Row],[RelativePath]])</f>
        <v>8 Ангар вход\GA3948333_1_20260620T230226Z.jpg</v>
      </c>
    </row>
    <row r="962" spans="1:13" x14ac:dyDescent="0.25">
      <c r="A962" s="1" t="s">
        <v>22</v>
      </c>
      <c r="B962" s="3">
        <v>46194</v>
      </c>
      <c r="C962" s="4">
        <v>0.49378472222222225</v>
      </c>
      <c r="D962" s="16" t="s">
        <v>4</v>
      </c>
      <c r="E962" s="16" t="s">
        <v>9</v>
      </c>
      <c r="F962" s="16"/>
      <c r="H962" s="16"/>
      <c r="I962" s="16" t="s">
        <v>30593</v>
      </c>
      <c r="J962" s="16" t="s">
        <v>4959</v>
      </c>
      <c r="K962" t="s">
        <v>30594</v>
      </c>
      <c r="L962" t="s">
        <v>30595</v>
      </c>
      <c r="M962" s="2" t="str">
        <f>HYPERLINK(склад2въезд1319202122[[#This Row],[RelativePath]])</f>
        <v>8 Ангар вход\GA3948333_1_20260621T115103Z.jpg</v>
      </c>
    </row>
    <row r="963" spans="1:13" x14ac:dyDescent="0.25">
      <c r="A963" s="1" t="s">
        <v>22</v>
      </c>
      <c r="B963" s="3">
        <v>46194</v>
      </c>
      <c r="C963" s="4">
        <v>0.67940972222222218</v>
      </c>
      <c r="D963" s="16" t="s">
        <v>4</v>
      </c>
      <c r="E963" s="16" t="s">
        <v>9</v>
      </c>
      <c r="F963" s="16"/>
      <c r="H963" s="16"/>
      <c r="I963" s="16" t="s">
        <v>30596</v>
      </c>
      <c r="J963" s="16" t="s">
        <v>4959</v>
      </c>
      <c r="K963" t="s">
        <v>30597</v>
      </c>
      <c r="L963" t="s">
        <v>30598</v>
      </c>
      <c r="M963" s="2" t="str">
        <f>HYPERLINK(склад2въезд1319202122[[#This Row],[RelativePath]])</f>
        <v>8 Ангар вход\GA3948333_1_20260621T161821Z.jpg</v>
      </c>
    </row>
    <row r="964" spans="1:13" x14ac:dyDescent="0.25">
      <c r="A964" s="1" t="s">
        <v>22</v>
      </c>
      <c r="B964" s="3">
        <v>46194</v>
      </c>
      <c r="C964" s="4">
        <v>0.87818287037037035</v>
      </c>
      <c r="D964" s="16" t="s">
        <v>4</v>
      </c>
      <c r="E964" s="16" t="s">
        <v>9</v>
      </c>
      <c r="F964" s="16"/>
      <c r="H964" s="16"/>
      <c r="I964" s="16" t="s">
        <v>30599</v>
      </c>
      <c r="J964" s="16" t="s">
        <v>4959</v>
      </c>
      <c r="K964" t="s">
        <v>30600</v>
      </c>
      <c r="L964" t="s">
        <v>30601</v>
      </c>
      <c r="M964" s="2" t="str">
        <f>HYPERLINK(склад2въезд1319202122[[#This Row],[RelativePath]])</f>
        <v>8 Ангар вход\GA3948333_1_20260621T210435Z.jpg</v>
      </c>
    </row>
    <row r="965" spans="1:13" x14ac:dyDescent="0.25">
      <c r="A965" s="1" t="s">
        <v>13</v>
      </c>
      <c r="B965" s="3">
        <v>46195</v>
      </c>
      <c r="C965" s="4">
        <v>0.29641203703703706</v>
      </c>
      <c r="D965" s="16" t="s">
        <v>4</v>
      </c>
      <c r="E965" s="16" t="s">
        <v>9</v>
      </c>
      <c r="F965" s="16"/>
      <c r="H965" s="16"/>
      <c r="I965" s="16" t="s">
        <v>31134</v>
      </c>
      <c r="J965" s="16" t="s">
        <v>4959</v>
      </c>
      <c r="K965" t="s">
        <v>31135</v>
      </c>
      <c r="L965" t="s">
        <v>31136</v>
      </c>
      <c r="M965" s="2" t="str">
        <f>HYPERLINK(склад2въезд1319202122[[#This Row],[RelativePath]])</f>
        <v>8 Ангар вход\GA3948333_1_20260622T070650Z.jpg</v>
      </c>
    </row>
    <row r="966" spans="1:13" x14ac:dyDescent="0.25">
      <c r="A966" s="1" t="s">
        <v>13</v>
      </c>
      <c r="B966" s="3">
        <v>46195</v>
      </c>
      <c r="C966" s="4">
        <v>0.63181712962962966</v>
      </c>
      <c r="D966" s="16" t="s">
        <v>24787</v>
      </c>
      <c r="E966" s="16" t="s">
        <v>86</v>
      </c>
      <c r="F966" s="16"/>
      <c r="H966" s="16"/>
      <c r="I966" s="16" t="s">
        <v>31137</v>
      </c>
      <c r="J966" s="16" t="s">
        <v>4959</v>
      </c>
      <c r="K966" t="s">
        <v>31138</v>
      </c>
      <c r="L966" t="s">
        <v>31139</v>
      </c>
      <c r="M966" s="2" t="str">
        <f>HYPERLINK(склад2въезд1319202122[[#This Row],[RelativePath]])</f>
        <v>8 Ангар вход\GA3948333_1_20260622T150949Z.jpg</v>
      </c>
    </row>
    <row r="967" spans="1:13" x14ac:dyDescent="0.25">
      <c r="A967" s="1" t="s">
        <v>13</v>
      </c>
      <c r="B967" s="3">
        <v>46195</v>
      </c>
      <c r="C967" s="4">
        <v>0.87854166666666667</v>
      </c>
      <c r="D967" s="16" t="s">
        <v>817</v>
      </c>
      <c r="E967" s="16" t="s">
        <v>541</v>
      </c>
      <c r="F967" s="16"/>
      <c r="H967" s="16"/>
      <c r="I967" s="16" t="s">
        <v>31140</v>
      </c>
      <c r="J967" s="16" t="s">
        <v>4959</v>
      </c>
      <c r="K967" t="s">
        <v>31141</v>
      </c>
      <c r="L967" t="s">
        <v>31142</v>
      </c>
      <c r="M967" s="2" t="str">
        <f>HYPERLINK(склад2въезд1319202122[[#This Row],[RelativePath]])</f>
        <v>8 Ангар вход\GA3948333_1_20260622T210506Z.jpg</v>
      </c>
    </row>
    <row r="968" spans="1:13" x14ac:dyDescent="0.25">
      <c r="A968" s="1" t="s">
        <v>13</v>
      </c>
      <c r="B968" s="3">
        <v>46195</v>
      </c>
      <c r="C968" s="4">
        <v>0.9730671296296296</v>
      </c>
      <c r="D968" s="16" t="s">
        <v>4</v>
      </c>
      <c r="E968" s="16" t="s">
        <v>9</v>
      </c>
      <c r="F968" s="16"/>
      <c r="H968" s="16"/>
      <c r="I968" s="16" t="s">
        <v>31143</v>
      </c>
      <c r="J968" s="16" t="s">
        <v>4959</v>
      </c>
      <c r="K968" t="s">
        <v>31144</v>
      </c>
      <c r="L968" t="s">
        <v>31145</v>
      </c>
      <c r="M968" s="2" t="str">
        <f>HYPERLINK(склад2въезд1319202122[[#This Row],[RelativePath]])</f>
        <v>8 Ангар вход\GA3948333_1_20260622T232113Z.jpg</v>
      </c>
    </row>
    <row r="969" spans="1:13" x14ac:dyDescent="0.25">
      <c r="A969" s="1" t="s">
        <v>14</v>
      </c>
      <c r="B969" s="3">
        <v>46196</v>
      </c>
      <c r="C969" s="4">
        <v>0.21642361111111111</v>
      </c>
      <c r="D969" s="16" t="s">
        <v>3371</v>
      </c>
      <c r="E969" s="16" t="s">
        <v>646</v>
      </c>
      <c r="F969" s="16"/>
      <c r="H969" s="16"/>
      <c r="I969" s="16" t="s">
        <v>31146</v>
      </c>
      <c r="J969" s="16" t="s">
        <v>4959</v>
      </c>
      <c r="K969" t="s">
        <v>31147</v>
      </c>
      <c r="L969" t="s">
        <v>31148</v>
      </c>
      <c r="M969" s="2" t="str">
        <f>HYPERLINK(склад2въезд1319202122[[#This Row],[RelativePath]])</f>
        <v>8 Ангар вход\GA3948333_1_20260623T051139Z.jpg</v>
      </c>
    </row>
    <row r="970" spans="1:13" x14ac:dyDescent="0.25">
      <c r="A970" s="1" t="s">
        <v>14</v>
      </c>
      <c r="B970" s="3">
        <v>46196</v>
      </c>
      <c r="C970" s="4">
        <v>0.3354050925925926</v>
      </c>
      <c r="D970" s="16" t="s">
        <v>3371</v>
      </c>
      <c r="E970" s="16" t="s">
        <v>646</v>
      </c>
      <c r="F970" s="16"/>
      <c r="H970" s="16"/>
      <c r="I970" s="16" t="s">
        <v>31149</v>
      </c>
      <c r="J970" s="16" t="s">
        <v>4959</v>
      </c>
      <c r="K970" t="s">
        <v>31150</v>
      </c>
      <c r="L970" t="s">
        <v>31151</v>
      </c>
      <c r="M970" s="2" t="str">
        <f>HYPERLINK(склад2въезд1319202122[[#This Row],[RelativePath]])</f>
        <v>8 Ангар вход\GA3948333_1_20260623T080259Z.jpg</v>
      </c>
    </row>
    <row r="971" spans="1:13" x14ac:dyDescent="0.25">
      <c r="A971" s="1" t="s">
        <v>14</v>
      </c>
      <c r="B971" s="3">
        <v>46196</v>
      </c>
      <c r="C971" s="4">
        <v>0.36836805555555557</v>
      </c>
      <c r="D971" s="16" t="s">
        <v>4</v>
      </c>
      <c r="E971" s="16" t="s">
        <v>260</v>
      </c>
      <c r="F971" s="16"/>
      <c r="H971" s="16"/>
      <c r="I971" s="16" t="s">
        <v>31152</v>
      </c>
      <c r="J971" s="16" t="s">
        <v>4959</v>
      </c>
      <c r="K971" t="s">
        <v>31153</v>
      </c>
      <c r="L971" t="s">
        <v>31154</v>
      </c>
      <c r="M971" s="2" t="str">
        <f>HYPERLINK(склад2въезд1319202122[[#This Row],[RelativePath]])</f>
        <v>8 Ангар вход\GA3948333_1_20260623T085027Z.jpg</v>
      </c>
    </row>
    <row r="972" spans="1:13" x14ac:dyDescent="0.25">
      <c r="A972" s="1" t="s">
        <v>14</v>
      </c>
      <c r="B972" s="3">
        <v>46196</v>
      </c>
      <c r="C972" s="4">
        <v>0.43591435185185184</v>
      </c>
      <c r="D972" s="16" t="s">
        <v>4</v>
      </c>
      <c r="E972" s="16" t="s">
        <v>9</v>
      </c>
      <c r="F972" s="16"/>
      <c r="H972" s="16"/>
      <c r="I972" s="16" t="s">
        <v>31155</v>
      </c>
      <c r="J972" s="16" t="s">
        <v>4959</v>
      </c>
      <c r="K972" t="s">
        <v>31156</v>
      </c>
      <c r="L972" t="s">
        <v>31157</v>
      </c>
      <c r="M972" s="2" t="str">
        <f>HYPERLINK(склад2въезд1319202122[[#This Row],[RelativePath]])</f>
        <v>8 Ангар вход\GA3948333_1_20260623T102743Z.jpg</v>
      </c>
    </row>
    <row r="973" spans="1:13" x14ac:dyDescent="0.25">
      <c r="A973" s="1" t="s">
        <v>14</v>
      </c>
      <c r="B973" s="3">
        <v>46196</v>
      </c>
      <c r="C973" s="4">
        <v>0.608912037037037</v>
      </c>
      <c r="D973" s="16" t="s">
        <v>16178</v>
      </c>
      <c r="E973" s="16" t="s">
        <v>86</v>
      </c>
      <c r="F973" s="16"/>
      <c r="H973" s="16"/>
      <c r="I973" s="16" t="s">
        <v>31158</v>
      </c>
      <c r="J973" s="16" t="s">
        <v>4959</v>
      </c>
      <c r="K973" t="s">
        <v>31159</v>
      </c>
      <c r="L973" t="s">
        <v>31160</v>
      </c>
      <c r="M973" s="2" t="str">
        <f>HYPERLINK(склад2въезд1319202122[[#This Row],[RelativePath]])</f>
        <v>8 Ангар вход\GA3948333_1_20260623T143650Z.jpg</v>
      </c>
    </row>
    <row r="974" spans="1:13" x14ac:dyDescent="0.25">
      <c r="A974" s="1" t="s">
        <v>14</v>
      </c>
      <c r="B974" s="3">
        <v>46196</v>
      </c>
      <c r="C974" s="4">
        <v>0.63365740740740739</v>
      </c>
      <c r="D974" s="16" t="s">
        <v>16178</v>
      </c>
      <c r="E974" s="16" t="s">
        <v>86</v>
      </c>
      <c r="F974" s="16"/>
      <c r="H974" s="16"/>
      <c r="I974" s="16" t="s">
        <v>31161</v>
      </c>
      <c r="J974" s="16" t="s">
        <v>4959</v>
      </c>
      <c r="K974" t="s">
        <v>31162</v>
      </c>
      <c r="L974" t="s">
        <v>31163</v>
      </c>
      <c r="M974" s="2" t="str">
        <f>HYPERLINK(склад2въезд1319202122[[#This Row],[RelativePath]])</f>
        <v>8 Ангар вход\GA3948333_1_20260623T151228Z.jpg</v>
      </c>
    </row>
    <row r="975" spans="1:13" x14ac:dyDescent="0.25">
      <c r="A975" s="1" t="s">
        <v>14</v>
      </c>
      <c r="B975" s="3">
        <v>46196</v>
      </c>
      <c r="C975" s="4">
        <v>0.69019675925925927</v>
      </c>
      <c r="D975" s="16" t="s">
        <v>3371</v>
      </c>
      <c r="E975" s="16" t="s">
        <v>646</v>
      </c>
      <c r="F975" s="16"/>
      <c r="H975" s="16"/>
      <c r="I975" s="16" t="s">
        <v>31164</v>
      </c>
      <c r="J975" s="16" t="s">
        <v>4959</v>
      </c>
      <c r="K975" t="s">
        <v>31165</v>
      </c>
      <c r="L975" t="s">
        <v>31166</v>
      </c>
      <c r="M975" s="2" t="str">
        <f>HYPERLINK(склад2въезд1319202122[[#This Row],[RelativePath]])</f>
        <v>8 Ангар вход\GA3948333_1_20260623T163353Z.jpg</v>
      </c>
    </row>
    <row r="976" spans="1:13" x14ac:dyDescent="0.25">
      <c r="A976" s="1" t="s">
        <v>14</v>
      </c>
      <c r="B976" s="3">
        <v>46196</v>
      </c>
      <c r="C976" s="4">
        <v>0.69112268518518516</v>
      </c>
      <c r="D976" s="16" t="s">
        <v>3371</v>
      </c>
      <c r="E976" s="16" t="s">
        <v>646</v>
      </c>
      <c r="F976" s="16"/>
      <c r="H976" s="16"/>
      <c r="I976" s="16" t="s">
        <v>31167</v>
      </c>
      <c r="J976" s="16" t="s">
        <v>4959</v>
      </c>
      <c r="K976" t="s">
        <v>31168</v>
      </c>
      <c r="L976" t="s">
        <v>31169</v>
      </c>
      <c r="M976" s="2" t="str">
        <f>HYPERLINK(склад2въезд1319202122[[#This Row],[RelativePath]])</f>
        <v>8 Ангар вход\GA3948333_1_20260623T163513Z.jpg</v>
      </c>
    </row>
    <row r="977" spans="1:13" x14ac:dyDescent="0.25">
      <c r="A977" s="1" t="s">
        <v>14</v>
      </c>
      <c r="B977" s="3">
        <v>46196</v>
      </c>
      <c r="C977" s="4">
        <v>0.78903935185185181</v>
      </c>
      <c r="D977" s="16" t="s">
        <v>817</v>
      </c>
      <c r="E977" s="16" t="s">
        <v>541</v>
      </c>
      <c r="F977" s="16"/>
      <c r="H977" s="16"/>
      <c r="I977" s="16" t="s">
        <v>31170</v>
      </c>
      <c r="J977" s="16" t="s">
        <v>4959</v>
      </c>
      <c r="K977" t="s">
        <v>31171</v>
      </c>
      <c r="L977" t="s">
        <v>31172</v>
      </c>
      <c r="M977" s="2" t="str">
        <f>HYPERLINK(склад2въезд1319202122[[#This Row],[RelativePath]])</f>
        <v>8 Ангар вход\GA3948333_1_20260623T185613Z.jpg</v>
      </c>
    </row>
    <row r="978" spans="1:13" x14ac:dyDescent="0.25">
      <c r="A978" s="1" t="s">
        <v>14</v>
      </c>
      <c r="B978" s="3">
        <v>46196</v>
      </c>
      <c r="C978" s="4">
        <v>0.79109953703703706</v>
      </c>
      <c r="D978" s="16" t="s">
        <v>817</v>
      </c>
      <c r="E978" s="16" t="s">
        <v>541</v>
      </c>
      <c r="F978" s="16"/>
      <c r="H978" s="16"/>
      <c r="I978" s="16" t="s">
        <v>31173</v>
      </c>
      <c r="J978" s="16" t="s">
        <v>4959</v>
      </c>
      <c r="K978" t="s">
        <v>31174</v>
      </c>
      <c r="L978" t="s">
        <v>31175</v>
      </c>
      <c r="M978" s="2" t="str">
        <f>HYPERLINK(склад2въезд1319202122[[#This Row],[RelativePath]])</f>
        <v>8 Ангар вход\GA3948333_1_20260623T185911Z.jpg</v>
      </c>
    </row>
    <row r="979" spans="1:13" x14ac:dyDescent="0.25">
      <c r="A979" s="1" t="s">
        <v>14</v>
      </c>
      <c r="B979" s="3">
        <v>46196</v>
      </c>
      <c r="C979" s="4">
        <v>0.80811342592592594</v>
      </c>
      <c r="D979" s="16" t="s">
        <v>3371</v>
      </c>
      <c r="E979" s="16" t="s">
        <v>646</v>
      </c>
      <c r="F979" s="16"/>
      <c r="H979" s="16"/>
      <c r="I979" s="16" t="s">
        <v>31176</v>
      </c>
      <c r="J979" s="16" t="s">
        <v>4959</v>
      </c>
      <c r="K979" t="s">
        <v>31177</v>
      </c>
      <c r="L979" t="s">
        <v>31178</v>
      </c>
      <c r="M979" s="2" t="str">
        <f>HYPERLINK(склад2въезд1319202122[[#This Row],[RelativePath]])</f>
        <v>8 Ангар вход\GA3948333_1_20260623T192341Z.jpg</v>
      </c>
    </row>
    <row r="980" spans="1:13" x14ac:dyDescent="0.25">
      <c r="A980" s="1" t="s">
        <v>14</v>
      </c>
      <c r="B980" s="3">
        <v>46196</v>
      </c>
      <c r="C980" s="4">
        <v>0.91113425925925928</v>
      </c>
      <c r="D980" s="16" t="s">
        <v>3371</v>
      </c>
      <c r="E980" s="16" t="s">
        <v>646</v>
      </c>
      <c r="F980" s="16"/>
      <c r="H980" s="16"/>
      <c r="I980" s="16" t="s">
        <v>31179</v>
      </c>
      <c r="J980" s="16" t="s">
        <v>4959</v>
      </c>
      <c r="K980" t="s">
        <v>31180</v>
      </c>
      <c r="L980" t="s">
        <v>31181</v>
      </c>
      <c r="M980" s="2" t="str">
        <f>HYPERLINK(склад2въезд1319202122[[#This Row],[RelativePath]])</f>
        <v>8 Ангар вход\GA3948333_1_20260623T215202Z.jpg</v>
      </c>
    </row>
    <row r="981" spans="1:13" x14ac:dyDescent="0.25">
      <c r="A981" s="1" t="s">
        <v>15</v>
      </c>
      <c r="B981" s="3">
        <v>46197</v>
      </c>
      <c r="C981" s="4">
        <v>0.24112268518518518</v>
      </c>
      <c r="D981" s="16" t="s">
        <v>4</v>
      </c>
      <c r="E981" s="16" t="s">
        <v>9</v>
      </c>
      <c r="F981" s="16"/>
      <c r="H981" s="16"/>
      <c r="I981" s="16" t="s">
        <v>31182</v>
      </c>
      <c r="J981" s="16" t="s">
        <v>4959</v>
      </c>
      <c r="K981" t="s">
        <v>31183</v>
      </c>
      <c r="L981" t="s">
        <v>31184</v>
      </c>
      <c r="M981" s="2" t="str">
        <f>HYPERLINK(склад2въезд1319202122[[#This Row],[RelativePath]])</f>
        <v>8 Ангар вход\GA3948333_1_20260624T054713Z.jpg</v>
      </c>
    </row>
    <row r="982" spans="1:13" x14ac:dyDescent="0.25">
      <c r="A982" s="1" t="s">
        <v>15</v>
      </c>
      <c r="B982" s="3">
        <v>46197</v>
      </c>
      <c r="C982" s="4">
        <v>0.43269675925925927</v>
      </c>
      <c r="D982" s="16" t="s">
        <v>13453</v>
      </c>
      <c r="E982" s="16" t="s">
        <v>86</v>
      </c>
      <c r="F982" s="16"/>
      <c r="H982" s="16"/>
      <c r="I982" s="16" t="s">
        <v>31185</v>
      </c>
      <c r="J982" s="16" t="s">
        <v>4959</v>
      </c>
      <c r="K982" t="s">
        <v>31186</v>
      </c>
      <c r="L982" t="s">
        <v>31187</v>
      </c>
      <c r="M982" s="2" t="str">
        <f>HYPERLINK(склад2въезд1319202122[[#This Row],[RelativePath]])</f>
        <v>8 Ангар вход\GA3948333_1_20260624T102305Z.jpg</v>
      </c>
    </row>
    <row r="983" spans="1:13" x14ac:dyDescent="0.25">
      <c r="A983" s="1" t="s">
        <v>15</v>
      </c>
      <c r="B983" s="3">
        <v>46197</v>
      </c>
      <c r="C983" s="4">
        <v>0.52619212962962958</v>
      </c>
      <c r="D983" s="16" t="s">
        <v>4683</v>
      </c>
      <c r="E983" s="16" t="s">
        <v>86</v>
      </c>
      <c r="F983" s="16"/>
      <c r="H983" s="16"/>
      <c r="I983" s="16" t="s">
        <v>31188</v>
      </c>
      <c r="J983" s="16" t="s">
        <v>4959</v>
      </c>
      <c r="K983" t="s">
        <v>31189</v>
      </c>
      <c r="L983" t="s">
        <v>31190</v>
      </c>
      <c r="M983" s="2" t="str">
        <f>HYPERLINK(склад2въезд1319202122[[#This Row],[RelativePath]])</f>
        <v>8 Ангар вход\GA3948333_1_20260624T123743Z.jpg</v>
      </c>
    </row>
    <row r="984" spans="1:13" x14ac:dyDescent="0.25">
      <c r="A984" s="1" t="s">
        <v>15</v>
      </c>
      <c r="B984" s="3">
        <v>46197</v>
      </c>
      <c r="C984" s="4">
        <v>0.87630787037037039</v>
      </c>
      <c r="D984" s="16" t="s">
        <v>4</v>
      </c>
      <c r="E984" s="16" t="s">
        <v>9</v>
      </c>
      <c r="F984" s="16"/>
      <c r="H984" s="16"/>
      <c r="I984" s="16" t="s">
        <v>31191</v>
      </c>
      <c r="J984" s="16" t="s">
        <v>4959</v>
      </c>
      <c r="K984" t="s">
        <v>31192</v>
      </c>
      <c r="L984" t="s">
        <v>31193</v>
      </c>
      <c r="M984" s="2" t="str">
        <f>HYPERLINK(склад2въезд1319202122[[#This Row],[RelativePath]])</f>
        <v>8 Ангар вход\GA3948333_1_20260624T210153Z.jpg</v>
      </c>
    </row>
    <row r="985" spans="1:13" x14ac:dyDescent="0.25">
      <c r="A985" s="1" t="s">
        <v>16</v>
      </c>
      <c r="B985" s="3">
        <v>46198</v>
      </c>
      <c r="C985" s="4">
        <v>0.32192129629629629</v>
      </c>
      <c r="D985" s="16" t="s">
        <v>817</v>
      </c>
      <c r="E985" s="16" t="s">
        <v>541</v>
      </c>
      <c r="F985" s="16"/>
      <c r="H985" s="16"/>
      <c r="I985" s="16" t="s">
        <v>31194</v>
      </c>
      <c r="J985" s="16" t="s">
        <v>4959</v>
      </c>
      <c r="K985" t="s">
        <v>31195</v>
      </c>
      <c r="L985" t="s">
        <v>31196</v>
      </c>
      <c r="M985" s="2" t="str">
        <f>HYPERLINK(склад2въезд1319202122[[#This Row],[RelativePath]])</f>
        <v>8 Ангар вход\GA3948333_1_20260625T074334Z.jpg</v>
      </c>
    </row>
    <row r="986" spans="1:13" x14ac:dyDescent="0.25">
      <c r="A986" s="1" t="s">
        <v>16</v>
      </c>
      <c r="B986" s="3">
        <v>46198</v>
      </c>
      <c r="C986" s="4">
        <v>0.49442129629629628</v>
      </c>
      <c r="D986" s="16" t="s">
        <v>3371</v>
      </c>
      <c r="E986" s="16" t="s">
        <v>646</v>
      </c>
      <c r="F986" s="16"/>
      <c r="H986" s="16"/>
      <c r="I986" s="16" t="s">
        <v>31197</v>
      </c>
      <c r="J986" s="16" t="s">
        <v>4959</v>
      </c>
      <c r="K986" t="s">
        <v>31198</v>
      </c>
      <c r="L986" t="s">
        <v>31199</v>
      </c>
      <c r="M986" s="2" t="str">
        <f>HYPERLINK(склад2въезд1319202122[[#This Row],[RelativePath]])</f>
        <v>8 Ангар вход\GA3948333_1_20260625T115158Z.jpg</v>
      </c>
    </row>
    <row r="987" spans="1:13" x14ac:dyDescent="0.25">
      <c r="A987" s="1" t="s">
        <v>16</v>
      </c>
      <c r="B987" s="3">
        <v>46198</v>
      </c>
      <c r="C987" s="4">
        <v>0.6504050925925926</v>
      </c>
      <c r="D987" s="16" t="s">
        <v>817</v>
      </c>
      <c r="E987" s="16" t="s">
        <v>541</v>
      </c>
      <c r="F987" s="16"/>
      <c r="H987" s="16"/>
      <c r="I987" s="16" t="s">
        <v>31200</v>
      </c>
      <c r="J987" s="16" t="s">
        <v>4959</v>
      </c>
      <c r="K987" t="s">
        <v>31201</v>
      </c>
      <c r="L987" t="s">
        <v>31202</v>
      </c>
      <c r="M987" s="2" t="str">
        <f>HYPERLINK(склад2въезд1319202122[[#This Row],[RelativePath]])</f>
        <v>8 Ангар вход\GA3948333_1_20260625T153635Z.jpg</v>
      </c>
    </row>
    <row r="988" spans="1:13" x14ac:dyDescent="0.25">
      <c r="A988" s="1" t="s">
        <v>16</v>
      </c>
      <c r="B988" s="3">
        <v>46198</v>
      </c>
      <c r="C988" s="4">
        <v>0.69131944444444449</v>
      </c>
      <c r="D988" s="16" t="s">
        <v>4</v>
      </c>
      <c r="E988" s="16" t="s">
        <v>9</v>
      </c>
      <c r="F988" s="16"/>
      <c r="H988" s="16"/>
      <c r="I988" s="16" t="s">
        <v>31203</v>
      </c>
      <c r="J988" s="16" t="s">
        <v>4959</v>
      </c>
      <c r="K988" t="s">
        <v>31204</v>
      </c>
      <c r="L988" t="s">
        <v>31205</v>
      </c>
      <c r="M988" s="2" t="str">
        <f>HYPERLINK(склад2въезд1319202122[[#This Row],[RelativePath]])</f>
        <v>8 Ангар вход\GA3948333_1_20260625T163530Z.jpg</v>
      </c>
    </row>
    <row r="989" spans="1:13" x14ac:dyDescent="0.25">
      <c r="A989" s="1" t="s">
        <v>17</v>
      </c>
      <c r="B989" s="3">
        <v>46199</v>
      </c>
      <c r="C989" s="4">
        <v>0.41516203703703702</v>
      </c>
      <c r="D989" s="16" t="s">
        <v>817</v>
      </c>
      <c r="E989" s="16" t="s">
        <v>541</v>
      </c>
      <c r="F989" s="16"/>
      <c r="H989" s="16"/>
      <c r="I989" s="16" t="s">
        <v>31206</v>
      </c>
      <c r="J989" s="16" t="s">
        <v>4959</v>
      </c>
      <c r="K989" t="s">
        <v>31207</v>
      </c>
      <c r="L989" t="s">
        <v>31208</v>
      </c>
      <c r="M989" s="2" t="str">
        <f>HYPERLINK(склад2въезд1319202122[[#This Row],[RelativePath]])</f>
        <v>8 Ангар вход\GA3948333_1_20260626T095750Z.jpg</v>
      </c>
    </row>
    <row r="990" spans="1:13" x14ac:dyDescent="0.25">
      <c r="A990" s="1" t="s">
        <v>17</v>
      </c>
      <c r="B990" s="3">
        <v>46199</v>
      </c>
      <c r="C990" s="4">
        <v>0.77124999999999999</v>
      </c>
      <c r="D990" s="16" t="s">
        <v>4</v>
      </c>
      <c r="E990" s="16" t="s">
        <v>9</v>
      </c>
      <c r="F990" s="16"/>
      <c r="H990" s="16"/>
      <c r="I990" s="16" t="s">
        <v>31209</v>
      </c>
      <c r="J990" s="16" t="s">
        <v>4959</v>
      </c>
      <c r="K990" t="s">
        <v>31210</v>
      </c>
      <c r="L990" t="s">
        <v>31211</v>
      </c>
      <c r="M990" s="2" t="str">
        <f>HYPERLINK(склад2въезд1319202122[[#This Row],[RelativePath]])</f>
        <v>8 Ангар вход\GA3948333_1_20260626T183036Z.jpg</v>
      </c>
    </row>
    <row r="991" spans="1:13" x14ac:dyDescent="0.25">
      <c r="A991" s="1" t="s">
        <v>18</v>
      </c>
      <c r="B991" s="3">
        <v>46200</v>
      </c>
      <c r="C991" s="4">
        <v>0.4584259259259259</v>
      </c>
      <c r="D991" s="16" t="s">
        <v>803</v>
      </c>
      <c r="E991" s="16" t="s">
        <v>9</v>
      </c>
      <c r="F991" s="16"/>
      <c r="H991" s="16"/>
      <c r="I991" s="16" t="s">
        <v>31633</v>
      </c>
      <c r="J991" s="16" t="s">
        <v>4959</v>
      </c>
      <c r="K991" t="s">
        <v>31634</v>
      </c>
      <c r="L991" t="s">
        <v>31635</v>
      </c>
      <c r="M991" s="2" t="str">
        <f>HYPERLINK(склад2въезд1319202122[[#This Row],[RelativePath]])</f>
        <v>8 Ангар вход\GA3948333_1_20260627T110008Z.jpg</v>
      </c>
    </row>
    <row r="992" spans="1:13" x14ac:dyDescent="0.25">
      <c r="A992" s="1" t="s">
        <v>22</v>
      </c>
      <c r="B992" s="3">
        <v>46201</v>
      </c>
      <c r="C992" s="4">
        <v>0.72945601851851849</v>
      </c>
      <c r="D992" s="16" t="s">
        <v>803</v>
      </c>
      <c r="E992" s="16" t="s">
        <v>9</v>
      </c>
      <c r="F992" s="16"/>
      <c r="H992" s="16"/>
      <c r="I992" s="16" t="s">
        <v>31636</v>
      </c>
      <c r="J992" s="16" t="s">
        <v>4959</v>
      </c>
      <c r="K992" t="s">
        <v>31637</v>
      </c>
      <c r="L992" t="s">
        <v>31638</v>
      </c>
      <c r="M992" s="2" t="str">
        <f>HYPERLINK(склад2въезд1319202122[[#This Row],[RelativePath]])</f>
        <v>8 Ангар вход\GA3948333_1_20260628T173025Z.jpg</v>
      </c>
    </row>
  </sheetData>
  <conditionalFormatting sqref="D993:D1003 E993:E1006 G2:H992 D2:E992">
    <cfRule type="containsText" dxfId="969" priority="14" operator="containsText" text="Выезд с территории">
      <formula>NOT(ISERROR(SEARCH("Выезд с территории",D2)))</formula>
    </cfRule>
  </conditionalFormatting>
  <conditionalFormatting sqref="F2:F992">
    <cfRule type="notContainsText" dxfId="968" priority="13" operator="notContains" text="порожний">
      <formula>ISERROR(SEARCH("порожний",F2))</formula>
    </cfRule>
  </conditionalFormatting>
  <conditionalFormatting sqref="E2:E1006">
    <cfRule type="containsText" dxfId="967" priority="11" operator="containsText" text="Газель базы">
      <formula>NOT(ISERROR(SEARCH("Газель базы",E2)))</formula>
    </cfRule>
    <cfRule type="containsText" dxfId="966" priority="12" operator="containsText" text="Погрузчик базы">
      <formula>NOT(ISERROR(SEARCH("Погрузчик базы",E2)))</formula>
    </cfRule>
  </conditionalFormatting>
  <conditionalFormatting sqref="E2:E1006">
    <cfRule type="containsText" dxfId="965" priority="10" operator="containsText" text="Трактор базы">
      <formula>NOT(ISERROR(SEARCH("Трактор базы",E2)))</formula>
    </cfRule>
  </conditionalFormatting>
  <conditionalFormatting sqref="A2:C992">
    <cfRule type="expression" dxfId="964" priority="9">
      <formula>$A2="пн"</formula>
    </cfRule>
  </conditionalFormatting>
  <conditionalFormatting sqref="A2:C994">
    <cfRule type="expression" dxfId="963" priority="3">
      <formula>$A2="вс"</formula>
    </cfRule>
    <cfRule type="expression" dxfId="962" priority="4">
      <formula>$A2="сб"</formula>
    </cfRule>
    <cfRule type="expression" dxfId="961" priority="5">
      <formula>$A2="пт"</formula>
    </cfRule>
    <cfRule type="expression" dxfId="960" priority="6">
      <formula>$A2="чт"</formula>
    </cfRule>
    <cfRule type="expression" dxfId="959" priority="7">
      <formula>$A2="ср"</formula>
    </cfRule>
    <cfRule type="expression" dxfId="958" priority="8">
      <formula>$A2="вт"</formula>
    </cfRule>
  </conditionalFormatting>
  <conditionalFormatting sqref="D2:D1003">
    <cfRule type="containsText" dxfId="9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3">
    <cfRule type="containsText" dxfId="9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33"/>
  <sheetViews>
    <sheetView zoomScale="90" zoomScaleNormal="90" workbookViewId="0">
      <pane ySplit="1" topLeftCell="A39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29259</v>
      </c>
      <c r="J376" s="16" t="s">
        <v>4949</v>
      </c>
      <c r="K376" t="s">
        <v>29260</v>
      </c>
      <c r="L376" t="s">
        <v>29261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29262</v>
      </c>
      <c r="J377" s="16" t="s">
        <v>4949</v>
      </c>
      <c r="K377" t="s">
        <v>29263</v>
      </c>
      <c r="L377" t="s">
        <v>29264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29265</v>
      </c>
      <c r="J378" s="16" t="s">
        <v>4949</v>
      </c>
      <c r="K378" t="s">
        <v>29266</v>
      </c>
      <c r="L378" t="s">
        <v>29267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29268</v>
      </c>
      <c r="J379" s="16" t="s">
        <v>4949</v>
      </c>
      <c r="K379" t="s">
        <v>29269</v>
      </c>
      <c r="L379" t="s">
        <v>29270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29271</v>
      </c>
      <c r="J380" s="16" t="s">
        <v>4949</v>
      </c>
      <c r="K380" t="s">
        <v>29272</v>
      </c>
      <c r="L380" t="s">
        <v>29273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29274</v>
      </c>
      <c r="J381" s="16" t="s">
        <v>4949</v>
      </c>
      <c r="K381" t="s">
        <v>29275</v>
      </c>
      <c r="L381" t="s">
        <v>29276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29277</v>
      </c>
      <c r="J382" s="16" t="s">
        <v>4949</v>
      </c>
      <c r="K382" t="s">
        <v>29278</v>
      </c>
      <c r="L382" t="s">
        <v>29279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29280</v>
      </c>
      <c r="J383" s="16" t="s">
        <v>4949</v>
      </c>
      <c r="K383" t="s">
        <v>29281</v>
      </c>
      <c r="L383" t="s">
        <v>29282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s="16" t="s">
        <v>817</v>
      </c>
      <c r="E384" s="16" t="s">
        <v>358</v>
      </c>
      <c r="F384" s="16"/>
      <c r="H384" s="16"/>
      <c r="I384" s="16" t="s">
        <v>29873</v>
      </c>
      <c r="J384" s="16" t="s">
        <v>4949</v>
      </c>
      <c r="K384" t="s">
        <v>29874</v>
      </c>
      <c r="L384" t="s">
        <v>29875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s="16" t="s">
        <v>3371</v>
      </c>
      <c r="E385" s="16" t="s">
        <v>3372</v>
      </c>
      <c r="F385" s="16"/>
      <c r="H385" s="16"/>
      <c r="I385" s="16" t="s">
        <v>29876</v>
      </c>
      <c r="J385" s="16" t="s">
        <v>4949</v>
      </c>
      <c r="K385" t="s">
        <v>29877</v>
      </c>
      <c r="L385" t="s">
        <v>29878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s="16" t="s">
        <v>803</v>
      </c>
      <c r="E386" s="16" t="s">
        <v>9</v>
      </c>
      <c r="F386" s="16"/>
      <c r="H386" s="16"/>
      <c r="I386" s="16" t="s">
        <v>29879</v>
      </c>
      <c r="J386" s="16" t="s">
        <v>4949</v>
      </c>
      <c r="K386" t="s">
        <v>29880</v>
      </c>
      <c r="L386" t="s">
        <v>29881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s="16" t="s">
        <v>803</v>
      </c>
      <c r="E387" s="16" t="s">
        <v>9</v>
      </c>
      <c r="F387" s="16"/>
      <c r="H387" s="16"/>
      <c r="I387" s="16" t="s">
        <v>29882</v>
      </c>
      <c r="J387" s="16" t="s">
        <v>4949</v>
      </c>
      <c r="K387" t="s">
        <v>29883</v>
      </c>
      <c r="L387" t="s">
        <v>29884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s="16" t="s">
        <v>817</v>
      </c>
      <c r="E388" s="16" t="s">
        <v>358</v>
      </c>
      <c r="F388" s="16"/>
      <c r="H388" s="16"/>
      <c r="I388" s="16" t="s">
        <v>30161</v>
      </c>
      <c r="J388" s="16" t="s">
        <v>4949</v>
      </c>
      <c r="K388" t="s">
        <v>30162</v>
      </c>
      <c r="L388" t="s">
        <v>30163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s="16" t="s">
        <v>356</v>
      </c>
      <c r="E389" s="16" t="s">
        <v>646</v>
      </c>
      <c r="F389" s="16"/>
      <c r="H389" s="16"/>
      <c r="I389" s="16" t="s">
        <v>30164</v>
      </c>
      <c r="J389" s="16" t="s">
        <v>4949</v>
      </c>
      <c r="K389" t="s">
        <v>30165</v>
      </c>
      <c r="L389" t="s">
        <v>30166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s="16" t="s">
        <v>12941</v>
      </c>
      <c r="E390" s="16" t="s">
        <v>646</v>
      </c>
      <c r="F390" s="16"/>
      <c r="G390">
        <v>2</v>
      </c>
      <c r="H390" s="16"/>
      <c r="I390" s="16" t="s">
        <v>30167</v>
      </c>
      <c r="J390" s="16" t="s">
        <v>4949</v>
      </c>
      <c r="K390" t="s">
        <v>30168</v>
      </c>
      <c r="L390" t="s">
        <v>30169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s="16" t="s">
        <v>30401</v>
      </c>
      <c r="E391" s="16" t="s">
        <v>30399</v>
      </c>
      <c r="F391" s="16"/>
      <c r="H391" s="16"/>
      <c r="I391" s="16" t="s">
        <v>30170</v>
      </c>
      <c r="J391" s="16" t="s">
        <v>4949</v>
      </c>
      <c r="K391" t="s">
        <v>30171</v>
      </c>
      <c r="L391" t="s">
        <v>30172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s="16" t="s">
        <v>30398</v>
      </c>
      <c r="E392" s="16" t="s">
        <v>30399</v>
      </c>
      <c r="F392" s="16"/>
      <c r="G392">
        <v>2</v>
      </c>
      <c r="H392" s="16"/>
      <c r="I392" s="16" t="s">
        <v>30173</v>
      </c>
      <c r="J392" s="16" t="s">
        <v>4949</v>
      </c>
      <c r="K392" t="s">
        <v>30174</v>
      </c>
      <c r="L392" t="s">
        <v>30175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s="16" t="s">
        <v>3371</v>
      </c>
      <c r="E393" s="16" t="s">
        <v>3372</v>
      </c>
      <c r="F393" s="16"/>
      <c r="H393" s="16"/>
      <c r="I393" s="16" t="s">
        <v>30176</v>
      </c>
      <c r="J393" s="16" t="s">
        <v>4949</v>
      </c>
      <c r="K393" t="s">
        <v>30177</v>
      </c>
      <c r="L393" t="s">
        <v>30178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s="16" t="s">
        <v>356</v>
      </c>
      <c r="E394" s="16" t="s">
        <v>646</v>
      </c>
      <c r="F394" s="16"/>
      <c r="H394" s="16"/>
      <c r="I394" s="16" t="s">
        <v>30179</v>
      </c>
      <c r="J394" s="16" t="s">
        <v>4949</v>
      </c>
      <c r="K394" t="s">
        <v>30180</v>
      </c>
      <c r="L394" t="s">
        <v>30181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s="16" t="s">
        <v>12941</v>
      </c>
      <c r="E395" s="16" t="s">
        <v>25876</v>
      </c>
      <c r="F395" s="16"/>
      <c r="G395">
        <v>1</v>
      </c>
      <c r="H395" s="16"/>
      <c r="I395" s="16" t="s">
        <v>30182</v>
      </c>
      <c r="J395" s="16" t="s">
        <v>4949</v>
      </c>
      <c r="K395" t="s">
        <v>30183</v>
      </c>
      <c r="L395" t="s">
        <v>30184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s="16" t="s">
        <v>12941</v>
      </c>
      <c r="E396" s="16" t="s">
        <v>646</v>
      </c>
      <c r="F396" s="16"/>
      <c r="G396">
        <v>2</v>
      </c>
      <c r="H396" s="16"/>
      <c r="I396" s="16" t="s">
        <v>30185</v>
      </c>
      <c r="J396" s="16" t="s">
        <v>4949</v>
      </c>
      <c r="K396" t="s">
        <v>30186</v>
      </c>
      <c r="L396" t="s">
        <v>30187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s="16" t="s">
        <v>3371</v>
      </c>
      <c r="E397" s="16" t="s">
        <v>3372</v>
      </c>
      <c r="F397" s="16"/>
      <c r="H397" s="16"/>
      <c r="I397" s="16" t="s">
        <v>30188</v>
      </c>
      <c r="J397" s="16" t="s">
        <v>4949</v>
      </c>
      <c r="K397" t="s">
        <v>30189</v>
      </c>
      <c r="L397" t="s">
        <v>30190</v>
      </c>
      <c r="M397" s="2" t="str">
        <f>HYPERLINK(склад2въезд13192021222[[#This Row],[RelativePath]])</f>
        <v>9 Ангар рейсмус\GA3948333_2_20260616T165100Z.jpg</v>
      </c>
    </row>
    <row r="398" spans="1:13" x14ac:dyDescent="0.25">
      <c r="A398" s="1" t="s">
        <v>15</v>
      </c>
      <c r="B398" s="3">
        <v>46190</v>
      </c>
      <c r="C398" s="4">
        <v>0.66025462962962966</v>
      </c>
      <c r="D398" s="16" t="s">
        <v>817</v>
      </c>
      <c r="E398" s="16" t="s">
        <v>358</v>
      </c>
      <c r="F398" s="16"/>
      <c r="H398" s="16"/>
      <c r="I398" s="16" t="s">
        <v>30602</v>
      </c>
      <c r="J398" s="16" t="s">
        <v>4949</v>
      </c>
      <c r="K398" t="s">
        <v>30603</v>
      </c>
      <c r="L398" t="s">
        <v>30604</v>
      </c>
      <c r="M398" s="2" t="str">
        <f>HYPERLINK(склад2въезд13192021222[[#This Row],[RelativePath]])</f>
        <v>9 Ангар рейсмус\GA3948333_2_20260617T155046Z.jpg</v>
      </c>
    </row>
    <row r="399" spans="1:13" x14ac:dyDescent="0.25">
      <c r="A399" s="1" t="s">
        <v>15</v>
      </c>
      <c r="B399" s="3">
        <v>46190</v>
      </c>
      <c r="C399" s="4">
        <v>0.66151620370370368</v>
      </c>
      <c r="D399" s="16" t="s">
        <v>803</v>
      </c>
      <c r="E399" s="16" t="s">
        <v>9</v>
      </c>
      <c r="F399" s="16"/>
      <c r="H399" s="16"/>
      <c r="I399" s="16" t="s">
        <v>30605</v>
      </c>
      <c r="J399" s="16" t="s">
        <v>4949</v>
      </c>
      <c r="K399" t="s">
        <v>30606</v>
      </c>
      <c r="L399" t="s">
        <v>30607</v>
      </c>
      <c r="M399" s="2" t="str">
        <f>HYPERLINK(склад2въезд13192021222[[#This Row],[RelativePath]])</f>
        <v>9 Ангар рейсмус\GA3948333_2_20260617T155235Z.jpg</v>
      </c>
    </row>
    <row r="400" spans="1:13" x14ac:dyDescent="0.25">
      <c r="A400" s="1" t="s">
        <v>15</v>
      </c>
      <c r="B400" s="3">
        <v>46190</v>
      </c>
      <c r="C400" s="4">
        <v>0.67357638888888893</v>
      </c>
      <c r="D400" s="16" t="s">
        <v>803</v>
      </c>
      <c r="E400" s="16" t="s">
        <v>9</v>
      </c>
      <c r="F400" s="16"/>
      <c r="H400" s="16"/>
      <c r="I400" s="16" t="s">
        <v>30608</v>
      </c>
      <c r="J400" s="16" t="s">
        <v>4949</v>
      </c>
      <c r="K400" t="s">
        <v>30609</v>
      </c>
      <c r="L400" t="s">
        <v>30610</v>
      </c>
      <c r="M400" s="2" t="str">
        <f>HYPERLINK(склад2въезд13192021222[[#This Row],[RelativePath]])</f>
        <v>9 Ангар рейсмус\GA3948333_2_20260617T160957Z.jpg</v>
      </c>
    </row>
    <row r="401" spans="1:13" x14ac:dyDescent="0.25">
      <c r="A401" s="1" t="s">
        <v>15</v>
      </c>
      <c r="B401" s="3">
        <v>46190</v>
      </c>
      <c r="C401" s="4">
        <v>0.73226851851851849</v>
      </c>
      <c r="D401" s="16" t="s">
        <v>12941</v>
      </c>
      <c r="E401" s="16" t="s">
        <v>260</v>
      </c>
      <c r="F401" s="16"/>
      <c r="H401" s="16"/>
      <c r="I401" s="16" t="s">
        <v>30611</v>
      </c>
      <c r="J401" s="16" t="s">
        <v>4949</v>
      </c>
      <c r="K401" t="s">
        <v>30612</v>
      </c>
      <c r="L401" t="s">
        <v>30613</v>
      </c>
      <c r="M401" s="2" t="str">
        <f>HYPERLINK(склад2въезд13192021222[[#This Row],[RelativePath]])</f>
        <v>9 Ангар рейсмус\GA3948333_2_20260617T173428Z.jpg</v>
      </c>
    </row>
    <row r="402" spans="1:13" x14ac:dyDescent="0.25">
      <c r="A402" s="1" t="s">
        <v>16</v>
      </c>
      <c r="B402" s="3">
        <v>46191</v>
      </c>
      <c r="C402" s="4">
        <v>0.50189814814814815</v>
      </c>
      <c r="D402" s="16" t="s">
        <v>803</v>
      </c>
      <c r="E402" s="16" t="s">
        <v>9</v>
      </c>
      <c r="F402" s="16"/>
      <c r="H402" s="16"/>
      <c r="I402" s="16" t="s">
        <v>30614</v>
      </c>
      <c r="J402" s="16" t="s">
        <v>4949</v>
      </c>
      <c r="K402" t="s">
        <v>30615</v>
      </c>
      <c r="L402" t="s">
        <v>30616</v>
      </c>
      <c r="M402" s="2" t="str">
        <f>HYPERLINK(склад2въезд13192021222[[#This Row],[RelativePath]])</f>
        <v>9 Ангар рейсмус\GA3948333_2_20260618T120244Z.jpg</v>
      </c>
    </row>
    <row r="403" spans="1:13" x14ac:dyDescent="0.25">
      <c r="A403" s="1" t="s">
        <v>17</v>
      </c>
      <c r="B403" s="3">
        <v>46192</v>
      </c>
      <c r="C403" s="4">
        <v>0.66159722222222217</v>
      </c>
      <c r="D403" s="16" t="s">
        <v>803</v>
      </c>
      <c r="E403" s="16" t="s">
        <v>9</v>
      </c>
      <c r="F403" s="16"/>
      <c r="H403" s="16"/>
      <c r="I403" s="16" t="s">
        <v>30617</v>
      </c>
      <c r="J403" s="16" t="s">
        <v>4949</v>
      </c>
      <c r="K403" t="s">
        <v>30618</v>
      </c>
      <c r="L403" t="s">
        <v>30619</v>
      </c>
      <c r="M403" s="2" t="str">
        <f>HYPERLINK(склад2въезд13192021222[[#This Row],[RelativePath]])</f>
        <v>9 Ангар рейсмус\GA3948333_2_20260619T155242Z.jpg</v>
      </c>
    </row>
    <row r="404" spans="1:13" x14ac:dyDescent="0.25">
      <c r="A404" s="1" t="s">
        <v>18</v>
      </c>
      <c r="B404" s="3">
        <v>46193</v>
      </c>
      <c r="C404" s="4">
        <v>0.46936342592592595</v>
      </c>
      <c r="D404" s="16" t="s">
        <v>817</v>
      </c>
      <c r="E404" s="16" t="s">
        <v>358</v>
      </c>
      <c r="F404" s="16"/>
      <c r="H404" s="16"/>
      <c r="I404" s="16" t="s">
        <v>30620</v>
      </c>
      <c r="J404" s="16" t="s">
        <v>4949</v>
      </c>
      <c r="K404" t="s">
        <v>30621</v>
      </c>
      <c r="L404" t="s">
        <v>30622</v>
      </c>
      <c r="M404" s="2" t="str">
        <f>HYPERLINK(склад2въезд13192021222[[#This Row],[RelativePath]])</f>
        <v>9 Ангар рейсмус\GA3948333_2_20260620T111553Z.jpg</v>
      </c>
    </row>
    <row r="405" spans="1:13" x14ac:dyDescent="0.25">
      <c r="A405" s="1" t="s">
        <v>18</v>
      </c>
      <c r="B405" s="3">
        <v>46193</v>
      </c>
      <c r="C405" s="4">
        <v>0.78218750000000004</v>
      </c>
      <c r="D405" s="16" t="s">
        <v>817</v>
      </c>
      <c r="E405" s="16" t="s">
        <v>358</v>
      </c>
      <c r="F405" s="16"/>
      <c r="H405" s="16"/>
      <c r="I405" s="16" t="s">
        <v>30623</v>
      </c>
      <c r="J405" s="16" t="s">
        <v>4949</v>
      </c>
      <c r="K405" t="s">
        <v>30624</v>
      </c>
      <c r="L405" t="s">
        <v>30625</v>
      </c>
      <c r="M405" s="2" t="str">
        <f>HYPERLINK(склад2въезд13192021222[[#This Row],[RelativePath]])</f>
        <v>9 Ангар рейсмус\GA3948333_2_20260620T184621Z.jpg</v>
      </c>
    </row>
    <row r="406" spans="1:13" x14ac:dyDescent="0.25">
      <c r="A406" s="1" t="s">
        <v>18</v>
      </c>
      <c r="B406" s="3">
        <v>46193</v>
      </c>
      <c r="C406" s="4">
        <v>0.85347222222222219</v>
      </c>
      <c r="D406" s="16" t="s">
        <v>817</v>
      </c>
      <c r="E406" s="16" t="s">
        <v>358</v>
      </c>
      <c r="F406" s="16"/>
      <c r="H406" s="16"/>
      <c r="I406" s="16" t="s">
        <v>30626</v>
      </c>
      <c r="J406" s="16" t="s">
        <v>4949</v>
      </c>
      <c r="K406" t="s">
        <v>30627</v>
      </c>
      <c r="L406" t="s">
        <v>30628</v>
      </c>
      <c r="M406" s="2" t="str">
        <f>HYPERLINK(склад2въезд13192021222[[#This Row],[RelativePath]])</f>
        <v>9 Ангар рейсмус\GA3948333_2_20260620T202900Z.jpg</v>
      </c>
    </row>
    <row r="407" spans="1:13" x14ac:dyDescent="0.25">
      <c r="A407" s="1" t="s">
        <v>18</v>
      </c>
      <c r="B407" s="3">
        <v>46193</v>
      </c>
      <c r="C407" s="4">
        <v>0.91090277777777773</v>
      </c>
      <c r="D407" s="16" t="s">
        <v>803</v>
      </c>
      <c r="E407" s="16" t="s">
        <v>9</v>
      </c>
      <c r="F407" s="16"/>
      <c r="H407" s="16"/>
      <c r="I407" s="16" t="s">
        <v>30629</v>
      </c>
      <c r="J407" s="16" t="s">
        <v>4949</v>
      </c>
      <c r="K407" t="s">
        <v>30630</v>
      </c>
      <c r="L407" t="s">
        <v>30631</v>
      </c>
      <c r="M407" s="2" t="str">
        <f>HYPERLINK(склад2въезд13192021222[[#This Row],[RelativePath]])</f>
        <v>9 Ангар рейсмус\GA3948333_2_20260620T215142Z.jpg</v>
      </c>
    </row>
    <row r="408" spans="1:13" x14ac:dyDescent="0.25">
      <c r="A408" s="1" t="s">
        <v>18</v>
      </c>
      <c r="B408" s="3">
        <v>46193</v>
      </c>
      <c r="C408" s="4">
        <v>0.96476851851851853</v>
      </c>
      <c r="D408" s="16" t="s">
        <v>817</v>
      </c>
      <c r="E408" s="16" t="s">
        <v>358</v>
      </c>
      <c r="F408" s="16"/>
      <c r="H408" s="16"/>
      <c r="I408" s="16" t="s">
        <v>30632</v>
      </c>
      <c r="J408" s="16" t="s">
        <v>4949</v>
      </c>
      <c r="K408" t="s">
        <v>30633</v>
      </c>
      <c r="L408" t="s">
        <v>30634</v>
      </c>
      <c r="M408" s="2" t="str">
        <f>HYPERLINK(склад2въезд13192021222[[#This Row],[RelativePath]])</f>
        <v>9 Ангар рейсмус\GA3948333_2_20260620T230916Z.jpg</v>
      </c>
    </row>
    <row r="409" spans="1:13" x14ac:dyDescent="0.25">
      <c r="A409" s="1" t="s">
        <v>22</v>
      </c>
      <c r="B409" s="3">
        <v>46194</v>
      </c>
      <c r="C409" s="4">
        <v>0.5149421296296296</v>
      </c>
      <c r="D409" s="16" t="s">
        <v>817</v>
      </c>
      <c r="E409" s="16" t="s">
        <v>358</v>
      </c>
      <c r="F409" s="16"/>
      <c r="H409" s="16"/>
      <c r="I409" s="16" t="s">
        <v>30635</v>
      </c>
      <c r="J409" s="16" t="s">
        <v>4949</v>
      </c>
      <c r="K409" t="s">
        <v>30636</v>
      </c>
      <c r="L409" t="s">
        <v>30637</v>
      </c>
      <c r="M409" s="2" t="str">
        <f>HYPERLINK(склад2въезд13192021222[[#This Row],[RelativePath]])</f>
        <v>9 Ангар рейсмус\GA3948333_2_20260621T122131Z.jpg</v>
      </c>
    </row>
    <row r="410" spans="1:13" x14ac:dyDescent="0.25">
      <c r="A410" s="1" t="s">
        <v>22</v>
      </c>
      <c r="B410" s="3">
        <v>46194</v>
      </c>
      <c r="C410" s="4">
        <v>0.68086805555555552</v>
      </c>
      <c r="D410" s="16" t="s">
        <v>817</v>
      </c>
      <c r="E410" s="16" t="s">
        <v>358</v>
      </c>
      <c r="F410" s="16"/>
      <c r="H410" s="16"/>
      <c r="I410" s="16" t="s">
        <v>30638</v>
      </c>
      <c r="J410" s="16" t="s">
        <v>4949</v>
      </c>
      <c r="K410" t="s">
        <v>30639</v>
      </c>
      <c r="L410" t="s">
        <v>30640</v>
      </c>
      <c r="M410" s="2" t="str">
        <f>HYPERLINK(склад2въезд13192021222[[#This Row],[RelativePath]])</f>
        <v>9 Ангар рейсмус\GA3948333_2_20260621T162027Z.jpg</v>
      </c>
    </row>
    <row r="411" spans="1:13" x14ac:dyDescent="0.25">
      <c r="A411" s="1" t="s">
        <v>22</v>
      </c>
      <c r="B411" s="3">
        <v>46194</v>
      </c>
      <c r="C411" s="4">
        <v>0.89427083333333335</v>
      </c>
      <c r="D411" s="16" t="s">
        <v>817</v>
      </c>
      <c r="E411" s="16" t="s">
        <v>358</v>
      </c>
      <c r="F411" s="16"/>
      <c r="H411" s="16"/>
      <c r="I411" s="16" t="s">
        <v>30641</v>
      </c>
      <c r="J411" s="16" t="s">
        <v>4949</v>
      </c>
      <c r="K411" t="s">
        <v>30642</v>
      </c>
      <c r="L411" t="s">
        <v>30643</v>
      </c>
      <c r="M411" s="2" t="str">
        <f>HYPERLINK(склад2въезд13192021222[[#This Row],[RelativePath]])</f>
        <v>9 Ангар рейсмус\GA3948333_2_20260621T212745Z.jpg</v>
      </c>
    </row>
    <row r="412" spans="1:13" x14ac:dyDescent="0.25">
      <c r="A412" s="1" t="s">
        <v>22</v>
      </c>
      <c r="B412" s="3">
        <v>46194</v>
      </c>
      <c r="C412" s="4">
        <v>0.94714120370370369</v>
      </c>
      <c r="D412" s="16" t="s">
        <v>817</v>
      </c>
      <c r="E412" s="16" t="s">
        <v>358</v>
      </c>
      <c r="F412" s="16"/>
      <c r="H412" s="16"/>
      <c r="I412" s="16" t="s">
        <v>30644</v>
      </c>
      <c r="J412" s="16" t="s">
        <v>4949</v>
      </c>
      <c r="K412" t="s">
        <v>30645</v>
      </c>
      <c r="L412" t="s">
        <v>30646</v>
      </c>
      <c r="M412" s="2" t="str">
        <f>HYPERLINK(склад2въезд13192021222[[#This Row],[RelativePath]])</f>
        <v>9 Ангар рейсмус\GA3948333_2_20260621T224353Z.jpg</v>
      </c>
    </row>
    <row r="413" spans="1:13" x14ac:dyDescent="0.25">
      <c r="A413" s="1" t="s">
        <v>13</v>
      </c>
      <c r="B413" s="3">
        <v>46195</v>
      </c>
      <c r="C413" s="4">
        <v>0.30391203703703706</v>
      </c>
      <c r="D413" s="16" t="s">
        <v>817</v>
      </c>
      <c r="E413" s="16" t="s">
        <v>358</v>
      </c>
      <c r="F413" s="16"/>
      <c r="H413" s="16"/>
      <c r="I413" s="16" t="s">
        <v>31425</v>
      </c>
      <c r="J413" s="16" t="s">
        <v>4949</v>
      </c>
      <c r="K413" t="s">
        <v>31426</v>
      </c>
      <c r="L413" t="s">
        <v>31427</v>
      </c>
      <c r="M413" s="2" t="str">
        <f>HYPERLINK(склад2въезд13192021222[[#This Row],[RelativePath]])</f>
        <v>9 Ангар рейсмус\GA3948333_2_20260622T071738Z.jpg</v>
      </c>
    </row>
    <row r="414" spans="1:13" x14ac:dyDescent="0.25">
      <c r="A414" s="1" t="s">
        <v>13</v>
      </c>
      <c r="B414" s="3">
        <v>46195</v>
      </c>
      <c r="C414" s="4">
        <v>0.44697916666666665</v>
      </c>
      <c r="D414" s="16" t="s">
        <v>817</v>
      </c>
      <c r="E414" s="16" t="s">
        <v>358</v>
      </c>
      <c r="F414" s="16"/>
      <c r="H414" s="16"/>
      <c r="I414" s="16" t="s">
        <v>31428</v>
      </c>
      <c r="J414" s="16" t="s">
        <v>4949</v>
      </c>
      <c r="K414" t="s">
        <v>31429</v>
      </c>
      <c r="L414" t="s">
        <v>31430</v>
      </c>
      <c r="M414" s="2" t="str">
        <f>HYPERLINK(склад2въезд13192021222[[#This Row],[RelativePath]])</f>
        <v>9 Ангар рейсмус\GA3948333_2_20260622T104339Z.jpg</v>
      </c>
    </row>
    <row r="415" spans="1:13" x14ac:dyDescent="0.25">
      <c r="A415" s="1" t="s">
        <v>13</v>
      </c>
      <c r="B415" s="3">
        <v>46195</v>
      </c>
      <c r="C415" s="4">
        <v>0.58155092592592594</v>
      </c>
      <c r="D415" s="16" t="s">
        <v>817</v>
      </c>
      <c r="E415" s="16" t="s">
        <v>358</v>
      </c>
      <c r="F415" s="16"/>
      <c r="H415" s="16"/>
      <c r="I415" s="16" t="s">
        <v>31431</v>
      </c>
      <c r="J415" s="16" t="s">
        <v>4949</v>
      </c>
      <c r="K415" t="s">
        <v>31432</v>
      </c>
      <c r="L415" t="s">
        <v>31433</v>
      </c>
      <c r="M415" s="2" t="str">
        <f>HYPERLINK(склад2въезд13192021222[[#This Row],[RelativePath]])</f>
        <v>9 Ангар рейсмус\GA3948333_2_20260622T135726Z.jpg</v>
      </c>
    </row>
    <row r="416" spans="1:13" x14ac:dyDescent="0.25">
      <c r="A416" s="1" t="s">
        <v>13</v>
      </c>
      <c r="B416" s="3">
        <v>46195</v>
      </c>
      <c r="C416" s="4">
        <v>0.67482638888888891</v>
      </c>
      <c r="D416" s="16" t="s">
        <v>817</v>
      </c>
      <c r="E416" s="16" t="s">
        <v>358</v>
      </c>
      <c r="F416" s="16"/>
      <c r="H416" s="16"/>
      <c r="I416" s="16" t="s">
        <v>31434</v>
      </c>
      <c r="J416" s="16" t="s">
        <v>4949</v>
      </c>
      <c r="K416" t="s">
        <v>31435</v>
      </c>
      <c r="L416" t="s">
        <v>31436</v>
      </c>
      <c r="M416" s="2" t="str">
        <f>HYPERLINK(склад2въезд13192021222[[#This Row],[RelativePath]])</f>
        <v>9 Ангар рейсмус\GA3948333_2_20260622T161145Z.jpg</v>
      </c>
    </row>
    <row r="417" spans="1:13" x14ac:dyDescent="0.25">
      <c r="A417" s="1" t="s">
        <v>14</v>
      </c>
      <c r="B417" s="3">
        <v>46196</v>
      </c>
      <c r="C417" s="4">
        <v>0.43373842592592593</v>
      </c>
      <c r="D417" s="16" t="s">
        <v>4</v>
      </c>
      <c r="E417" s="16" t="s">
        <v>260</v>
      </c>
      <c r="F417" s="16"/>
      <c r="H417" s="16"/>
      <c r="I417" s="16" t="s">
        <v>31437</v>
      </c>
      <c r="J417" s="16" t="s">
        <v>4949</v>
      </c>
      <c r="K417" t="s">
        <v>31438</v>
      </c>
      <c r="L417" t="s">
        <v>31439</v>
      </c>
      <c r="M417" s="2" t="str">
        <f>HYPERLINK(склад2въезд13192021222[[#This Row],[RelativePath]])</f>
        <v>9 Ангар рейсмус\GA3948333_2_20260623T102435Z.jpg</v>
      </c>
    </row>
    <row r="418" spans="1:13" x14ac:dyDescent="0.25">
      <c r="A418" s="1" t="s">
        <v>14</v>
      </c>
      <c r="B418" s="3">
        <v>46196</v>
      </c>
      <c r="C418" s="4">
        <v>0.47859953703703706</v>
      </c>
      <c r="D418" s="16" t="s">
        <v>3371</v>
      </c>
      <c r="E418" s="16" t="s">
        <v>3372</v>
      </c>
      <c r="F418" s="16"/>
      <c r="H418" s="16"/>
      <c r="I418" s="16" t="s">
        <v>31440</v>
      </c>
      <c r="J418" s="16" t="s">
        <v>4949</v>
      </c>
      <c r="K418" t="s">
        <v>31441</v>
      </c>
      <c r="L418" t="s">
        <v>31442</v>
      </c>
      <c r="M418" s="2" t="str">
        <f>HYPERLINK(склад2въезд13192021222[[#This Row],[RelativePath]])</f>
        <v>9 Ангар рейсмус\GA3948333_2_20260623T112911Z.jpg</v>
      </c>
    </row>
    <row r="419" spans="1:13" x14ac:dyDescent="0.25">
      <c r="A419" s="1" t="s">
        <v>14</v>
      </c>
      <c r="B419" s="3">
        <v>46196</v>
      </c>
      <c r="C419" s="4">
        <v>0.49864583333333334</v>
      </c>
      <c r="D419" s="16" t="s">
        <v>817</v>
      </c>
      <c r="E419" s="16" t="s">
        <v>358</v>
      </c>
      <c r="F419" s="16"/>
      <c r="H419" s="16"/>
      <c r="I419" s="16" t="s">
        <v>31443</v>
      </c>
      <c r="J419" s="16" t="s">
        <v>4949</v>
      </c>
      <c r="K419" t="s">
        <v>31444</v>
      </c>
      <c r="L419" t="s">
        <v>31445</v>
      </c>
      <c r="M419" s="2" t="str">
        <f>HYPERLINK(склад2въезд13192021222[[#This Row],[RelativePath]])</f>
        <v>9 Ангар рейсмус\GA3948333_2_20260623T115803Z.jpg</v>
      </c>
    </row>
    <row r="420" spans="1:13" x14ac:dyDescent="0.25">
      <c r="A420" s="1" t="s">
        <v>14</v>
      </c>
      <c r="B420" s="3">
        <v>46196</v>
      </c>
      <c r="C420" s="4">
        <v>0.67173611111111109</v>
      </c>
      <c r="D420" s="16" t="s">
        <v>817</v>
      </c>
      <c r="E420" s="16" t="s">
        <v>358</v>
      </c>
      <c r="F420" s="16"/>
      <c r="H420" s="16"/>
      <c r="I420" s="16" t="s">
        <v>31446</v>
      </c>
      <c r="J420" s="16" t="s">
        <v>4949</v>
      </c>
      <c r="K420" t="s">
        <v>31447</v>
      </c>
      <c r="L420" t="s">
        <v>31448</v>
      </c>
      <c r="M420" s="2" t="str">
        <f>HYPERLINK(склад2въезд13192021222[[#This Row],[RelativePath]])</f>
        <v>9 Ангар рейсмус\GA3948333_2_20260623T160718Z.jpg</v>
      </c>
    </row>
    <row r="421" spans="1:13" x14ac:dyDescent="0.25">
      <c r="A421" s="1" t="s">
        <v>14</v>
      </c>
      <c r="B421" s="3">
        <v>46196</v>
      </c>
      <c r="C421" s="4">
        <v>0.86990740740740746</v>
      </c>
      <c r="D421" s="16" t="s">
        <v>817</v>
      </c>
      <c r="E421" s="16" t="s">
        <v>358</v>
      </c>
      <c r="F421" s="16"/>
      <c r="H421" s="16"/>
      <c r="I421" s="16" t="s">
        <v>31449</v>
      </c>
      <c r="J421" s="16" t="s">
        <v>4949</v>
      </c>
      <c r="K421" t="s">
        <v>31450</v>
      </c>
      <c r="L421" t="s">
        <v>31451</v>
      </c>
      <c r="M421" s="2" t="str">
        <f>HYPERLINK(склад2въезд13192021222[[#This Row],[RelativePath]])</f>
        <v>9 Ангар рейсмус\GA3948333_2_20260623T205240Z.jpg</v>
      </c>
    </row>
    <row r="422" spans="1:13" x14ac:dyDescent="0.25">
      <c r="A422" s="1" t="s">
        <v>14</v>
      </c>
      <c r="B422" s="3">
        <v>46196</v>
      </c>
      <c r="C422" s="4">
        <v>0.95754629629629628</v>
      </c>
      <c r="D422" s="16" t="s">
        <v>817</v>
      </c>
      <c r="E422" s="16" t="s">
        <v>358</v>
      </c>
      <c r="F422" s="16"/>
      <c r="H422" s="16"/>
      <c r="I422" s="16" t="s">
        <v>31452</v>
      </c>
      <c r="J422" s="16" t="s">
        <v>4949</v>
      </c>
      <c r="K422" t="s">
        <v>31453</v>
      </c>
      <c r="L422" t="s">
        <v>31454</v>
      </c>
      <c r="M422" s="2" t="str">
        <f>HYPERLINK(склад2въезд13192021222[[#This Row],[RelativePath]])</f>
        <v>9 Ангар рейсмус\GA3948333_2_20260623T225852Z.jpg</v>
      </c>
    </row>
    <row r="423" spans="1:13" x14ac:dyDescent="0.25">
      <c r="A423" s="1" t="s">
        <v>14</v>
      </c>
      <c r="B423" s="3">
        <v>46196</v>
      </c>
      <c r="C423" s="4">
        <v>0.97892361111111115</v>
      </c>
      <c r="D423" s="16" t="s">
        <v>817</v>
      </c>
      <c r="E423" s="16" t="s">
        <v>358</v>
      </c>
      <c r="F423" s="16"/>
      <c r="H423" s="16"/>
      <c r="I423" s="16" t="s">
        <v>31455</v>
      </c>
      <c r="J423" s="16" t="s">
        <v>4949</v>
      </c>
      <c r="K423" t="s">
        <v>31456</v>
      </c>
      <c r="L423" t="s">
        <v>31457</v>
      </c>
      <c r="M423" s="2" t="str">
        <f>HYPERLINK(склад2въезд13192021222[[#This Row],[RelativePath]])</f>
        <v>9 Ангар рейсмус\GA3948333_2_20260623T232939Z.jpg</v>
      </c>
    </row>
    <row r="424" spans="1:13" x14ac:dyDescent="0.25">
      <c r="A424" s="1" t="s">
        <v>15</v>
      </c>
      <c r="B424" s="3">
        <v>46197</v>
      </c>
      <c r="C424" s="4">
        <v>0.66756944444444444</v>
      </c>
      <c r="D424" s="16" t="s">
        <v>817</v>
      </c>
      <c r="E424" s="16" t="s">
        <v>358</v>
      </c>
      <c r="F424" s="16"/>
      <c r="H424" s="16"/>
      <c r="I424" s="16" t="s">
        <v>31458</v>
      </c>
      <c r="J424" s="16" t="s">
        <v>4949</v>
      </c>
      <c r="K424" t="s">
        <v>31459</v>
      </c>
      <c r="L424" t="s">
        <v>31460</v>
      </c>
      <c r="M424" s="2" t="str">
        <f>HYPERLINK(склад2въезд13192021222[[#This Row],[RelativePath]])</f>
        <v>9 Ангар рейсмус\GA3948333_2_20260624T160118Z.jpg</v>
      </c>
    </row>
    <row r="425" spans="1:13" x14ac:dyDescent="0.25">
      <c r="A425" s="1" t="s">
        <v>15</v>
      </c>
      <c r="B425" s="3">
        <v>46197</v>
      </c>
      <c r="C425" s="4">
        <v>0.79282407407407407</v>
      </c>
      <c r="D425" s="16" t="s">
        <v>817</v>
      </c>
      <c r="E425" s="16" t="s">
        <v>358</v>
      </c>
      <c r="F425" s="16"/>
      <c r="H425" s="16"/>
      <c r="I425" s="16" t="s">
        <v>31461</v>
      </c>
      <c r="J425" s="16" t="s">
        <v>4949</v>
      </c>
      <c r="K425" t="s">
        <v>31462</v>
      </c>
      <c r="L425" t="s">
        <v>31463</v>
      </c>
      <c r="M425" s="2" t="str">
        <f>HYPERLINK(склад2въезд13192021222[[#This Row],[RelativePath]])</f>
        <v>9 Ангар рейсмус\GA3948333_2_20260624T190140Z.jpg</v>
      </c>
    </row>
    <row r="426" spans="1:13" x14ac:dyDescent="0.25">
      <c r="A426" s="1" t="s">
        <v>16</v>
      </c>
      <c r="B426" s="3">
        <v>46198</v>
      </c>
      <c r="C426" s="4">
        <v>0.31398148148148147</v>
      </c>
      <c r="D426" s="16" t="s">
        <v>4</v>
      </c>
      <c r="E426" s="16" t="s">
        <v>9</v>
      </c>
      <c r="F426" s="16"/>
      <c r="H426" s="16"/>
      <c r="I426" s="16" t="s">
        <v>31464</v>
      </c>
      <c r="J426" s="16" t="s">
        <v>4949</v>
      </c>
      <c r="K426" t="s">
        <v>31465</v>
      </c>
      <c r="L426" t="s">
        <v>31466</v>
      </c>
      <c r="M426" s="2" t="str">
        <f>HYPERLINK(склад2въезд13192021222[[#This Row],[RelativePath]])</f>
        <v>9 Ангар рейсмус\GA3948333_2_20260625T073208Z.jpg</v>
      </c>
    </row>
    <row r="427" spans="1:13" x14ac:dyDescent="0.25">
      <c r="A427" s="1" t="s">
        <v>16</v>
      </c>
      <c r="B427" s="3">
        <v>46198</v>
      </c>
      <c r="C427" s="4">
        <v>0.51274305555555555</v>
      </c>
      <c r="D427" s="16" t="s">
        <v>3371</v>
      </c>
      <c r="E427" s="16" t="s">
        <v>3372</v>
      </c>
      <c r="F427" s="16"/>
      <c r="H427" s="16"/>
      <c r="I427" s="16" t="s">
        <v>31467</v>
      </c>
      <c r="J427" s="16" t="s">
        <v>4949</v>
      </c>
      <c r="K427" t="s">
        <v>31468</v>
      </c>
      <c r="L427" t="s">
        <v>31469</v>
      </c>
      <c r="M427" s="2" t="str">
        <f>HYPERLINK(склад2въезд13192021222[[#This Row],[RelativePath]])</f>
        <v>9 Ангар рейсмус\GA3948333_2_20260625T121821Z.jpg</v>
      </c>
    </row>
    <row r="428" spans="1:13" x14ac:dyDescent="0.25">
      <c r="A428" s="1" t="s">
        <v>16</v>
      </c>
      <c r="B428" s="3">
        <v>46198</v>
      </c>
      <c r="C428" s="4">
        <v>0.76687499999999997</v>
      </c>
      <c r="D428" s="16" t="s">
        <v>817</v>
      </c>
      <c r="E428" s="16" t="s">
        <v>358</v>
      </c>
      <c r="F428" s="16"/>
      <c r="H428" s="16"/>
      <c r="I428" s="16" t="s">
        <v>31470</v>
      </c>
      <c r="J428" s="16" t="s">
        <v>4949</v>
      </c>
      <c r="K428" t="s">
        <v>31471</v>
      </c>
      <c r="L428" t="s">
        <v>31472</v>
      </c>
      <c r="M428" s="2" t="str">
        <f>HYPERLINK(склад2въезд13192021222[[#This Row],[RelativePath]])</f>
        <v>9 Ангар рейсмус\GA3948333_2_20260625T182418Z.jpg</v>
      </c>
    </row>
    <row r="429" spans="1:13" x14ac:dyDescent="0.25">
      <c r="A429" s="1" t="s">
        <v>17</v>
      </c>
      <c r="B429" s="3">
        <v>46199</v>
      </c>
      <c r="C429" s="4">
        <v>0.40578703703703706</v>
      </c>
      <c r="D429" s="16" t="s">
        <v>4</v>
      </c>
      <c r="E429" s="16" t="s">
        <v>260</v>
      </c>
      <c r="F429" s="16"/>
      <c r="H429" s="16"/>
      <c r="I429" s="16" t="s">
        <v>31473</v>
      </c>
      <c r="J429" s="16" t="s">
        <v>4949</v>
      </c>
      <c r="K429" t="s">
        <v>31474</v>
      </c>
      <c r="L429" t="s">
        <v>31475</v>
      </c>
      <c r="M429" s="2" t="str">
        <f>HYPERLINK(склад2въезд13192021222[[#This Row],[RelativePath]])</f>
        <v>9 Ангар рейсмус\GA3948333_2_20260626T094420Z.jpg</v>
      </c>
    </row>
    <row r="430" spans="1:13" x14ac:dyDescent="0.25">
      <c r="A430" s="1" t="s">
        <v>17</v>
      </c>
      <c r="B430" s="3">
        <v>46199</v>
      </c>
      <c r="C430" s="4">
        <v>0.48655092592592591</v>
      </c>
      <c r="D430" s="16" t="s">
        <v>817</v>
      </c>
      <c r="E430" s="16" t="s">
        <v>358</v>
      </c>
      <c r="F430" s="16"/>
      <c r="H430" s="16"/>
      <c r="I430" s="16" t="s">
        <v>31476</v>
      </c>
      <c r="J430" s="16" t="s">
        <v>4949</v>
      </c>
      <c r="K430" t="s">
        <v>31477</v>
      </c>
      <c r="L430" t="s">
        <v>31478</v>
      </c>
      <c r="M430" s="2" t="str">
        <f>HYPERLINK(склад2въезд13192021222[[#This Row],[RelativePath]])</f>
        <v>9 Ангар рейсмус\GA3948333_2_20260626T114038Z.jpg</v>
      </c>
    </row>
    <row r="431" spans="1:13" x14ac:dyDescent="0.25">
      <c r="A431" s="1" t="s">
        <v>17</v>
      </c>
      <c r="B431" s="3">
        <v>46199</v>
      </c>
      <c r="C431" s="4">
        <v>0.58740740740740738</v>
      </c>
      <c r="D431" s="16" t="s">
        <v>4</v>
      </c>
      <c r="E431" s="16" t="s">
        <v>260</v>
      </c>
      <c r="F431" s="16"/>
      <c r="H431" s="16"/>
      <c r="I431" s="16" t="s">
        <v>31479</v>
      </c>
      <c r="J431" s="16" t="s">
        <v>4949</v>
      </c>
      <c r="K431" t="s">
        <v>31480</v>
      </c>
      <c r="L431" t="s">
        <v>31481</v>
      </c>
      <c r="M431" s="2" t="str">
        <f>HYPERLINK(склад2въезд13192021222[[#This Row],[RelativePath]])</f>
        <v>9 Ангар рейсмус\GA3948333_2_20260626T140552Z.jpg</v>
      </c>
    </row>
    <row r="432" spans="1:13" x14ac:dyDescent="0.25">
      <c r="A432" s="1" t="s">
        <v>18</v>
      </c>
      <c r="B432" s="3">
        <v>46200</v>
      </c>
      <c r="C432" s="4">
        <v>0.80640046296296297</v>
      </c>
      <c r="D432" s="16" t="s">
        <v>803</v>
      </c>
      <c r="E432" s="16" t="s">
        <v>9</v>
      </c>
      <c r="F432" s="16"/>
      <c r="H432" s="16"/>
      <c r="I432" s="16" t="s">
        <v>31639</v>
      </c>
      <c r="J432" s="16" t="s">
        <v>4949</v>
      </c>
      <c r="K432" t="s">
        <v>31640</v>
      </c>
      <c r="L432" t="s">
        <v>31641</v>
      </c>
      <c r="M432" s="2" t="str">
        <f>HYPERLINK(склад2въезд13192021222[[#This Row],[RelativePath]])</f>
        <v>9 Ангар рейсмус\GA3948333_2_20260627T192113Z.jpg</v>
      </c>
    </row>
    <row r="433" spans="1:13" x14ac:dyDescent="0.25">
      <c r="A433" s="1" t="s">
        <v>22</v>
      </c>
      <c r="B433" s="3">
        <v>46201</v>
      </c>
      <c r="C433" s="4">
        <v>0.73675925925925922</v>
      </c>
      <c r="D433" s="16" t="s">
        <v>803</v>
      </c>
      <c r="E433" s="16" t="s">
        <v>9</v>
      </c>
      <c r="F433" s="16"/>
      <c r="H433" s="16"/>
      <c r="I433" s="16" t="s">
        <v>31642</v>
      </c>
      <c r="J433" s="16" t="s">
        <v>4949</v>
      </c>
      <c r="K433" t="s">
        <v>31643</v>
      </c>
      <c r="L433" t="s">
        <v>31644</v>
      </c>
      <c r="M433" s="2" t="str">
        <f>HYPERLINK(склад2въезд13192021222[[#This Row],[RelativePath]])</f>
        <v>9 Ангар рейсмус\GA3948333_2_20260628T174056Z.jpg</v>
      </c>
    </row>
  </sheetData>
  <conditionalFormatting sqref="D434:D444 E434:E447 G2:H433 D2:E433">
    <cfRule type="containsText" dxfId="955" priority="14" operator="containsText" text="Выезд с территории">
      <formula>NOT(ISERROR(SEARCH("Выезд с территории",D2)))</formula>
    </cfRule>
  </conditionalFormatting>
  <conditionalFormatting sqref="F2:F433">
    <cfRule type="notContainsText" dxfId="954" priority="13" operator="notContains" text="порожний">
      <formula>ISERROR(SEARCH("порожний",F2))</formula>
    </cfRule>
  </conditionalFormatting>
  <conditionalFormatting sqref="E2:E447">
    <cfRule type="containsText" dxfId="953" priority="11" operator="containsText" text="Газель базы">
      <formula>NOT(ISERROR(SEARCH("Газель базы",E2)))</formula>
    </cfRule>
    <cfRule type="containsText" dxfId="952" priority="12" operator="containsText" text="Погрузчик базы">
      <formula>NOT(ISERROR(SEARCH("Погрузчик базы",E2)))</formula>
    </cfRule>
  </conditionalFormatting>
  <conditionalFormatting sqref="E2:E447">
    <cfRule type="containsText" dxfId="951" priority="10" operator="containsText" text="Трактор базы">
      <formula>NOT(ISERROR(SEARCH("Трактор базы",E2)))</formula>
    </cfRule>
  </conditionalFormatting>
  <conditionalFormatting sqref="A2:C433">
    <cfRule type="expression" dxfId="950" priority="9">
      <formula>$A2="пн"</formula>
    </cfRule>
  </conditionalFormatting>
  <conditionalFormatting sqref="A2:C435">
    <cfRule type="expression" dxfId="949" priority="3">
      <formula>$A2="вс"</formula>
    </cfRule>
    <cfRule type="expression" dxfId="948" priority="4">
      <formula>$A2="сб"</formula>
    </cfRule>
    <cfRule type="expression" dxfId="947" priority="5">
      <formula>$A2="пт"</formula>
    </cfRule>
    <cfRule type="expression" dxfId="946" priority="6">
      <formula>$A2="чт"</formula>
    </cfRule>
    <cfRule type="expression" dxfId="945" priority="7">
      <formula>$A2="ср"</formula>
    </cfRule>
    <cfRule type="expression" dxfId="944" priority="8">
      <formula>$A2="вт"</formula>
    </cfRule>
  </conditionalFormatting>
  <conditionalFormatting sqref="D2:D444">
    <cfRule type="containsText" dxfId="9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4">
    <cfRule type="containsText" dxfId="9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91"/>
  <sheetViews>
    <sheetView zoomScale="90" zoomScaleNormal="90" workbookViewId="0">
      <pane ySplit="1" topLeftCell="A853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29331</v>
      </c>
      <c r="J763" s="16" t="s">
        <v>4951</v>
      </c>
      <c r="K763" t="s">
        <v>29332</v>
      </c>
      <c r="L763" t="s">
        <v>29333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29334</v>
      </c>
      <c r="J764" s="16" t="s">
        <v>4951</v>
      </c>
      <c r="K764" t="s">
        <v>29335</v>
      </c>
      <c r="L764" t="s">
        <v>29336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29337</v>
      </c>
      <c r="J765" s="16" t="s">
        <v>4951</v>
      </c>
      <c r="K765" t="s">
        <v>29338</v>
      </c>
      <c r="L765" t="s">
        <v>29339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29340</v>
      </c>
      <c r="J766" s="16" t="s">
        <v>4951</v>
      </c>
      <c r="K766" t="s">
        <v>29341</v>
      </c>
      <c r="L766" t="s">
        <v>29342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29343</v>
      </c>
      <c r="J767" s="16" t="s">
        <v>4951</v>
      </c>
      <c r="K767" t="s">
        <v>29344</v>
      </c>
      <c r="L767" t="s">
        <v>29345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29785</v>
      </c>
      <c r="E768" s="16" t="s">
        <v>260</v>
      </c>
      <c r="F768" s="16"/>
      <c r="H768" s="16"/>
      <c r="I768" s="16" t="s">
        <v>29346</v>
      </c>
      <c r="J768" s="16" t="s">
        <v>4951</v>
      </c>
      <c r="K768" t="s">
        <v>29347</v>
      </c>
      <c r="L768" t="s">
        <v>29348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29349</v>
      </c>
      <c r="J769" s="16" t="s">
        <v>4951</v>
      </c>
      <c r="K769" t="s">
        <v>29350</v>
      </c>
      <c r="L769" t="s">
        <v>29351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29352</v>
      </c>
      <c r="J770" s="16" t="s">
        <v>4951</v>
      </c>
      <c r="K770" t="s">
        <v>29353</v>
      </c>
      <c r="L770" t="s">
        <v>29354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29355</v>
      </c>
      <c r="J771" s="16" t="s">
        <v>4951</v>
      </c>
      <c r="K771" t="s">
        <v>29356</v>
      </c>
      <c r="L771" t="s">
        <v>29357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29358</v>
      </c>
      <c r="J772" s="16" t="s">
        <v>4951</v>
      </c>
      <c r="K772" t="s">
        <v>29359</v>
      </c>
      <c r="L772" t="s">
        <v>29360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29361</v>
      </c>
      <c r="J773" s="16" t="s">
        <v>4951</v>
      </c>
      <c r="K773" t="s">
        <v>29362</v>
      </c>
      <c r="L773" t="s">
        <v>29363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29364</v>
      </c>
      <c r="J774" s="16" t="s">
        <v>4951</v>
      </c>
      <c r="K774" t="s">
        <v>29365</v>
      </c>
      <c r="L774" t="s">
        <v>29366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29367</v>
      </c>
      <c r="J775" s="16" t="s">
        <v>4951</v>
      </c>
      <c r="K775" t="s">
        <v>29368</v>
      </c>
      <c r="L775" t="s">
        <v>29369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29370</v>
      </c>
      <c r="J776" s="16" t="s">
        <v>4951</v>
      </c>
      <c r="K776" t="s">
        <v>29371</v>
      </c>
      <c r="L776" t="s">
        <v>29372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29373</v>
      </c>
      <c r="J777" s="16" t="s">
        <v>4951</v>
      </c>
      <c r="K777" t="s">
        <v>29374</v>
      </c>
      <c r="L777" t="s">
        <v>29375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29376</v>
      </c>
      <c r="J778" s="16" t="s">
        <v>4951</v>
      </c>
      <c r="K778" t="s">
        <v>29377</v>
      </c>
      <c r="L778" t="s">
        <v>29378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29379</v>
      </c>
      <c r="J779" s="16" t="s">
        <v>4951</v>
      </c>
      <c r="K779" t="s">
        <v>29380</v>
      </c>
      <c r="L779" t="s">
        <v>29381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29382</v>
      </c>
      <c r="J780" s="16" t="s">
        <v>4951</v>
      </c>
      <c r="K780" t="s">
        <v>29383</v>
      </c>
      <c r="L780" t="s">
        <v>29384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29385</v>
      </c>
      <c r="J781" s="16" t="s">
        <v>4951</v>
      </c>
      <c r="K781" t="s">
        <v>29386</v>
      </c>
      <c r="L781" t="s">
        <v>29387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29388</v>
      </c>
      <c r="J782" s="16" t="s">
        <v>4951</v>
      </c>
      <c r="K782" t="s">
        <v>29389</v>
      </c>
      <c r="L782" t="s">
        <v>29390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29391</v>
      </c>
      <c r="J783" s="16" t="s">
        <v>4951</v>
      </c>
      <c r="K783" t="s">
        <v>29392</v>
      </c>
      <c r="L783" t="s">
        <v>29393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29394</v>
      </c>
      <c r="J784" s="16" t="s">
        <v>4951</v>
      </c>
      <c r="K784" t="s">
        <v>29395</v>
      </c>
      <c r="L784" t="s">
        <v>29396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29397</v>
      </c>
      <c r="J785" s="16" t="s">
        <v>4951</v>
      </c>
      <c r="K785" t="s">
        <v>29398</v>
      </c>
      <c r="L785" t="s">
        <v>29399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29400</v>
      </c>
      <c r="J786" s="16" t="s">
        <v>4951</v>
      </c>
      <c r="K786" t="s">
        <v>29401</v>
      </c>
      <c r="L786" t="s">
        <v>29402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29403</v>
      </c>
      <c r="J787" s="16" t="s">
        <v>4951</v>
      </c>
      <c r="K787" t="s">
        <v>29404</v>
      </c>
      <c r="L787" t="s">
        <v>29405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29406</v>
      </c>
      <c r="J788" s="16" t="s">
        <v>4951</v>
      </c>
      <c r="K788" t="s">
        <v>29407</v>
      </c>
      <c r="L788" t="s">
        <v>29408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29409</v>
      </c>
      <c r="J789" s="16" t="s">
        <v>4951</v>
      </c>
      <c r="K789" t="s">
        <v>29410</v>
      </c>
      <c r="L789" t="s">
        <v>29411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29412</v>
      </c>
      <c r="J790" s="16" t="s">
        <v>4951</v>
      </c>
      <c r="K790" t="s">
        <v>29413</v>
      </c>
      <c r="L790" t="s">
        <v>29414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29415</v>
      </c>
      <c r="J791" s="16" t="s">
        <v>4951</v>
      </c>
      <c r="K791" t="s">
        <v>29416</v>
      </c>
      <c r="L791" t="s">
        <v>29417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29418</v>
      </c>
      <c r="J792" s="16" t="s">
        <v>4951</v>
      </c>
      <c r="K792" t="s">
        <v>29419</v>
      </c>
      <c r="L792" t="s">
        <v>29420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29421</v>
      </c>
      <c r="J793" s="16" t="s">
        <v>4951</v>
      </c>
      <c r="K793" t="s">
        <v>29422</v>
      </c>
      <c r="L793" t="s">
        <v>29423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29424</v>
      </c>
      <c r="J794" s="16" t="s">
        <v>4951</v>
      </c>
      <c r="K794" t="s">
        <v>29425</v>
      </c>
      <c r="L794" t="s">
        <v>29426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29427</v>
      </c>
      <c r="J795" s="16" t="s">
        <v>4951</v>
      </c>
      <c r="K795" t="s">
        <v>29428</v>
      </c>
      <c r="L795" t="s">
        <v>29429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29430</v>
      </c>
      <c r="J796" s="16" t="s">
        <v>4951</v>
      </c>
      <c r="K796" t="s">
        <v>29431</v>
      </c>
      <c r="L796" t="s">
        <v>29432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29433</v>
      </c>
      <c r="J797" s="16" t="s">
        <v>4951</v>
      </c>
      <c r="K797" t="s">
        <v>29434</v>
      </c>
      <c r="L797" t="s">
        <v>29435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29436</v>
      </c>
      <c r="J798" s="16" t="s">
        <v>4951</v>
      </c>
      <c r="K798" t="s">
        <v>29437</v>
      </c>
      <c r="L798" t="s">
        <v>29438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29439</v>
      </c>
      <c r="J799" s="16" t="s">
        <v>4951</v>
      </c>
      <c r="K799" t="s">
        <v>29440</v>
      </c>
      <c r="L799" t="s">
        <v>29441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29786</v>
      </c>
      <c r="E800" s="16" t="s">
        <v>646</v>
      </c>
      <c r="F800" s="16"/>
      <c r="H800" s="16"/>
      <c r="I800" s="16" t="s">
        <v>29442</v>
      </c>
      <c r="J800" s="16" t="s">
        <v>4951</v>
      </c>
      <c r="K800" t="s">
        <v>29443</v>
      </c>
      <c r="L800" t="s">
        <v>29444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29786</v>
      </c>
      <c r="E801" s="16" t="s">
        <v>646</v>
      </c>
      <c r="F801" s="16"/>
      <c r="H801" s="16"/>
      <c r="I801" s="16" t="s">
        <v>29445</v>
      </c>
      <c r="J801" s="16" t="s">
        <v>4951</v>
      </c>
      <c r="K801" t="s">
        <v>29446</v>
      </c>
      <c r="L801" t="s">
        <v>29447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29448</v>
      </c>
      <c r="J802" s="16" t="s">
        <v>4951</v>
      </c>
      <c r="K802" t="s">
        <v>29449</v>
      </c>
      <c r="L802" t="s">
        <v>29450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29787</v>
      </c>
      <c r="E803" s="16" t="s">
        <v>646</v>
      </c>
      <c r="F803" s="16"/>
      <c r="H803" s="16"/>
      <c r="I803" s="16" t="s">
        <v>29451</v>
      </c>
      <c r="J803" s="16" t="s">
        <v>4951</v>
      </c>
      <c r="K803" t="s">
        <v>29452</v>
      </c>
      <c r="L803" t="s">
        <v>29453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29779</v>
      </c>
      <c r="F804" s="16" t="s">
        <v>58</v>
      </c>
      <c r="H804" s="16"/>
      <c r="I804" s="16" t="s">
        <v>29454</v>
      </c>
      <c r="J804" s="16" t="s">
        <v>4951</v>
      </c>
      <c r="K804" t="s">
        <v>29455</v>
      </c>
      <c r="L804" t="s">
        <v>29456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29779</v>
      </c>
      <c r="F805" s="16" t="s">
        <v>58</v>
      </c>
      <c r="H805" s="16"/>
      <c r="I805" s="16" t="s">
        <v>29457</v>
      </c>
      <c r="J805" s="16" t="s">
        <v>4951</v>
      </c>
      <c r="K805" t="s">
        <v>29458</v>
      </c>
      <c r="L805" t="s">
        <v>29459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29779</v>
      </c>
      <c r="F806" s="16" t="s">
        <v>58</v>
      </c>
      <c r="H806" s="16"/>
      <c r="I806" s="16" t="s">
        <v>29460</v>
      </c>
      <c r="J806" s="16" t="s">
        <v>4951</v>
      </c>
      <c r="K806" t="s">
        <v>29461</v>
      </c>
      <c r="L806" t="s">
        <v>29462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29779</v>
      </c>
      <c r="F807" s="16" t="s">
        <v>58</v>
      </c>
      <c r="H807" s="16"/>
      <c r="I807" s="16" t="s">
        <v>29463</v>
      </c>
      <c r="J807" s="16" t="s">
        <v>4951</v>
      </c>
      <c r="K807" t="s">
        <v>29464</v>
      </c>
      <c r="L807" t="s">
        <v>29465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29779</v>
      </c>
      <c r="F808" s="16" t="s">
        <v>58</v>
      </c>
      <c r="H808" s="16"/>
      <c r="I808" s="16" t="s">
        <v>29466</v>
      </c>
      <c r="J808" s="16" t="s">
        <v>4951</v>
      </c>
      <c r="K808" t="s">
        <v>29467</v>
      </c>
      <c r="L808" t="s">
        <v>29468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29779</v>
      </c>
      <c r="F809" s="16" t="s">
        <v>58</v>
      </c>
      <c r="H809" s="16"/>
      <c r="I809" s="16" t="s">
        <v>29469</v>
      </c>
      <c r="J809" s="16" t="s">
        <v>4951</v>
      </c>
      <c r="K809" t="s">
        <v>29470</v>
      </c>
      <c r="L809" t="s">
        <v>29471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29779</v>
      </c>
      <c r="F810" s="16" t="s">
        <v>58</v>
      </c>
      <c r="H810" s="16"/>
      <c r="I810" s="16" t="s">
        <v>29472</v>
      </c>
      <c r="J810" s="16" t="s">
        <v>4951</v>
      </c>
      <c r="K810" t="s">
        <v>29473</v>
      </c>
      <c r="L810" t="s">
        <v>29474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29779</v>
      </c>
      <c r="F811" s="16" t="s">
        <v>58</v>
      </c>
      <c r="H811" s="16"/>
      <c r="I811" s="16" t="s">
        <v>29475</v>
      </c>
      <c r="J811" s="16" t="s">
        <v>4951</v>
      </c>
      <c r="K811" t="s">
        <v>29476</v>
      </c>
      <c r="L811" t="s">
        <v>29477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29779</v>
      </c>
      <c r="F812" s="16" t="s">
        <v>58</v>
      </c>
      <c r="H812" s="16"/>
      <c r="I812" s="16" t="s">
        <v>29478</v>
      </c>
      <c r="J812" s="16" t="s">
        <v>4951</v>
      </c>
      <c r="K812" t="s">
        <v>29479</v>
      </c>
      <c r="L812" t="s">
        <v>29480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29779</v>
      </c>
      <c r="F813" s="16" t="s">
        <v>58</v>
      </c>
      <c r="H813" s="16"/>
      <c r="I813" s="16" t="s">
        <v>29481</v>
      </c>
      <c r="J813" s="16" t="s">
        <v>4951</v>
      </c>
      <c r="K813" t="s">
        <v>29482</v>
      </c>
      <c r="L813" t="s">
        <v>29483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29779</v>
      </c>
      <c r="F814" s="16" t="s">
        <v>58</v>
      </c>
      <c r="H814" s="16"/>
      <c r="I814" s="16" t="s">
        <v>29484</v>
      </c>
      <c r="J814" s="16" t="s">
        <v>4951</v>
      </c>
      <c r="K814" t="s">
        <v>29485</v>
      </c>
      <c r="L814" t="s">
        <v>29486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29779</v>
      </c>
      <c r="F815" s="16" t="s">
        <v>58</v>
      </c>
      <c r="H815" s="16"/>
      <c r="I815" s="16" t="s">
        <v>29487</v>
      </c>
      <c r="J815" s="16" t="s">
        <v>4951</v>
      </c>
      <c r="K815" t="s">
        <v>29488</v>
      </c>
      <c r="L815" t="s">
        <v>29489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29779</v>
      </c>
      <c r="F816" s="16" t="s">
        <v>58</v>
      </c>
      <c r="H816" s="16"/>
      <c r="I816" s="16" t="s">
        <v>29490</v>
      </c>
      <c r="J816" s="16" t="s">
        <v>4951</v>
      </c>
      <c r="K816" t="s">
        <v>29491</v>
      </c>
      <c r="L816" t="s">
        <v>29492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29779</v>
      </c>
      <c r="F817" s="16" t="s">
        <v>58</v>
      </c>
      <c r="H817" s="16"/>
      <c r="I817" s="16" t="s">
        <v>29493</v>
      </c>
      <c r="J817" s="16" t="s">
        <v>4951</v>
      </c>
      <c r="K817" t="s">
        <v>29494</v>
      </c>
      <c r="L817" t="s">
        <v>29495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29779</v>
      </c>
      <c r="F818" s="16" t="s">
        <v>58</v>
      </c>
      <c r="H818" s="16"/>
      <c r="I818" s="16" t="s">
        <v>29496</v>
      </c>
      <c r="J818" s="16" t="s">
        <v>4951</v>
      </c>
      <c r="K818" t="s">
        <v>29497</v>
      </c>
      <c r="L818" t="s">
        <v>29498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29779</v>
      </c>
      <c r="F819" s="16" t="s">
        <v>58</v>
      </c>
      <c r="H819" s="16"/>
      <c r="I819" s="16" t="s">
        <v>29499</v>
      </c>
      <c r="J819" s="16" t="s">
        <v>4951</v>
      </c>
      <c r="K819" t="s">
        <v>29500</v>
      </c>
      <c r="L819" t="s">
        <v>29501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29779</v>
      </c>
      <c r="F820" s="16" t="s">
        <v>58</v>
      </c>
      <c r="H820" s="16"/>
      <c r="I820" s="16" t="s">
        <v>29502</v>
      </c>
      <c r="J820" s="16" t="s">
        <v>4951</v>
      </c>
      <c r="K820" t="s">
        <v>29503</v>
      </c>
      <c r="L820" t="s">
        <v>29504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29779</v>
      </c>
      <c r="F821" s="16" t="s">
        <v>58</v>
      </c>
      <c r="H821" s="16"/>
      <c r="I821" s="16" t="s">
        <v>29505</v>
      </c>
      <c r="J821" s="16" t="s">
        <v>4951</v>
      </c>
      <c r="K821" t="s">
        <v>29506</v>
      </c>
      <c r="L821" t="s">
        <v>29507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29779</v>
      </c>
      <c r="F822" s="16" t="s">
        <v>58</v>
      </c>
      <c r="H822" s="16"/>
      <c r="I822" s="16" t="s">
        <v>29508</v>
      </c>
      <c r="J822" s="16" t="s">
        <v>4951</v>
      </c>
      <c r="K822" t="s">
        <v>29509</v>
      </c>
      <c r="L822" t="s">
        <v>29510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29779</v>
      </c>
      <c r="F823" s="16" t="s">
        <v>58</v>
      </c>
      <c r="H823" s="16"/>
      <c r="I823" s="16" t="s">
        <v>29511</v>
      </c>
      <c r="J823" s="16" t="s">
        <v>4951</v>
      </c>
      <c r="K823" t="s">
        <v>29512</v>
      </c>
      <c r="L823" t="s">
        <v>29513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29779</v>
      </c>
      <c r="F824" s="16" t="s">
        <v>58</v>
      </c>
      <c r="H824" s="16"/>
      <c r="I824" s="16" t="s">
        <v>29514</v>
      </c>
      <c r="J824" s="16" t="s">
        <v>4951</v>
      </c>
      <c r="K824" t="s">
        <v>29515</v>
      </c>
      <c r="L824" t="s">
        <v>29516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29779</v>
      </c>
      <c r="F825" s="16" t="s">
        <v>58</v>
      </c>
      <c r="H825" s="16"/>
      <c r="I825" s="16" t="s">
        <v>29517</v>
      </c>
      <c r="J825" s="16" t="s">
        <v>4951</v>
      </c>
      <c r="K825" t="s">
        <v>29518</v>
      </c>
      <c r="L825" t="s">
        <v>29519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29779</v>
      </c>
      <c r="F826" s="16" t="s">
        <v>58</v>
      </c>
      <c r="H826" s="16"/>
      <c r="I826" s="16" t="s">
        <v>29520</v>
      </c>
      <c r="J826" s="16" t="s">
        <v>4951</v>
      </c>
      <c r="K826" t="s">
        <v>29521</v>
      </c>
      <c r="L826" t="s">
        <v>29522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29779</v>
      </c>
      <c r="F827" s="16"/>
      <c r="H827" s="16"/>
      <c r="I827" s="16" t="s">
        <v>29523</v>
      </c>
      <c r="J827" s="16" t="s">
        <v>4951</v>
      </c>
      <c r="K827" t="s">
        <v>29524</v>
      </c>
      <c r="L827" t="s">
        <v>29525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29526</v>
      </c>
      <c r="J828" s="16" t="s">
        <v>4951</v>
      </c>
      <c r="K828" t="s">
        <v>29527</v>
      </c>
      <c r="L828" t="s">
        <v>29528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29781</v>
      </c>
      <c r="F829" s="16"/>
      <c r="H829" s="16"/>
      <c r="I829" s="16" t="s">
        <v>29529</v>
      </c>
      <c r="J829" s="16" t="s">
        <v>4951</v>
      </c>
      <c r="K829" t="s">
        <v>29530</v>
      </c>
      <c r="L829" t="s">
        <v>29531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29781</v>
      </c>
      <c r="F830" s="16"/>
      <c r="H830" s="16"/>
      <c r="I830" s="16" t="s">
        <v>29532</v>
      </c>
      <c r="J830" s="16" t="s">
        <v>4951</v>
      </c>
      <c r="K830" t="s">
        <v>29533</v>
      </c>
      <c r="L830" t="s">
        <v>29534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s="16" t="s">
        <v>16177</v>
      </c>
      <c r="E831" s="16" t="s">
        <v>646</v>
      </c>
      <c r="F831" s="16"/>
      <c r="H831" s="16"/>
      <c r="I831" s="16" t="s">
        <v>29885</v>
      </c>
      <c r="J831" s="16" t="s">
        <v>4951</v>
      </c>
      <c r="K831" t="s">
        <v>29886</v>
      </c>
      <c r="L831" t="s">
        <v>29887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s="16" t="s">
        <v>3371</v>
      </c>
      <c r="E832" s="16" t="s">
        <v>646</v>
      </c>
      <c r="F832" s="16"/>
      <c r="H832" s="16"/>
      <c r="I832" s="16" t="s">
        <v>29888</v>
      </c>
      <c r="J832" s="16" t="s">
        <v>4951</v>
      </c>
      <c r="K832" t="s">
        <v>29889</v>
      </c>
      <c r="L832" t="s">
        <v>29890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s="16" t="s">
        <v>4</v>
      </c>
      <c r="E833" s="16" t="s">
        <v>260</v>
      </c>
      <c r="F833" s="16"/>
      <c r="H833" s="16"/>
      <c r="I833" s="16" t="s">
        <v>29891</v>
      </c>
      <c r="J833" s="16" t="s">
        <v>4951</v>
      </c>
      <c r="K833" t="s">
        <v>29892</v>
      </c>
      <c r="L833" t="s">
        <v>29893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s="16" t="s">
        <v>803</v>
      </c>
      <c r="E834" s="16" t="s">
        <v>8</v>
      </c>
      <c r="F834" s="16"/>
      <c r="H834" s="16"/>
      <c r="I834" s="16" t="s">
        <v>29894</v>
      </c>
      <c r="J834" s="16" t="s">
        <v>4951</v>
      </c>
      <c r="K834" t="s">
        <v>29895</v>
      </c>
      <c r="L834" t="s">
        <v>29896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s="16" t="s">
        <v>803</v>
      </c>
      <c r="E835" s="16" t="s">
        <v>8</v>
      </c>
      <c r="F835" s="16"/>
      <c r="H835" s="16"/>
      <c r="I835" s="16" t="s">
        <v>29897</v>
      </c>
      <c r="J835" s="16" t="s">
        <v>4951</v>
      </c>
      <c r="K835" t="s">
        <v>29898</v>
      </c>
      <c r="L835" t="s">
        <v>29899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s="16" t="s">
        <v>4</v>
      </c>
      <c r="E836" s="16" t="s">
        <v>260</v>
      </c>
      <c r="F836" s="16"/>
      <c r="H836" s="16"/>
      <c r="I836" s="16" t="s">
        <v>30197</v>
      </c>
      <c r="J836" s="16" t="s">
        <v>4951</v>
      </c>
      <c r="K836" t="s">
        <v>30198</v>
      </c>
      <c r="L836" t="s">
        <v>30199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s="16" t="s">
        <v>30402</v>
      </c>
      <c r="E837" s="16" t="s">
        <v>86</v>
      </c>
      <c r="F837" s="16"/>
      <c r="H837" s="16"/>
      <c r="I837" s="16" t="s">
        <v>30200</v>
      </c>
      <c r="J837" s="16" t="s">
        <v>4951</v>
      </c>
      <c r="K837" t="s">
        <v>30201</v>
      </c>
      <c r="L837" t="s">
        <v>30202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s="16" t="s">
        <v>30403</v>
      </c>
      <c r="E838" s="16" t="s">
        <v>86</v>
      </c>
      <c r="F838" s="16"/>
      <c r="H838" s="16"/>
      <c r="I838" s="16" t="s">
        <v>30203</v>
      </c>
      <c r="J838" s="16" t="s">
        <v>4951</v>
      </c>
      <c r="K838" t="s">
        <v>30204</v>
      </c>
      <c r="L838" t="s">
        <v>30205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s="16" t="s">
        <v>30402</v>
      </c>
      <c r="E839" s="16" t="s">
        <v>86</v>
      </c>
      <c r="F839" s="16"/>
      <c r="H839" s="16"/>
      <c r="I839" s="16" t="s">
        <v>30206</v>
      </c>
      <c r="J839" s="16" t="s">
        <v>4951</v>
      </c>
      <c r="K839" t="s">
        <v>30207</v>
      </c>
      <c r="L839" t="s">
        <v>30208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s="16" t="s">
        <v>3371</v>
      </c>
      <c r="E840" s="16" t="s">
        <v>86</v>
      </c>
      <c r="F840" s="16"/>
      <c r="H840" s="16"/>
      <c r="I840" s="16" t="s">
        <v>30209</v>
      </c>
      <c r="J840" s="16" t="s">
        <v>4951</v>
      </c>
      <c r="K840" t="s">
        <v>30210</v>
      </c>
      <c r="L840" t="s">
        <v>30211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s="16" t="s">
        <v>3371</v>
      </c>
      <c r="E841" s="16" t="s">
        <v>86</v>
      </c>
      <c r="F841" s="16"/>
      <c r="H841" s="16"/>
      <c r="I841" s="16" t="s">
        <v>30212</v>
      </c>
      <c r="J841" s="16" t="s">
        <v>4951</v>
      </c>
      <c r="K841" t="s">
        <v>30213</v>
      </c>
      <c r="L841" t="s">
        <v>30214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s="16" t="s">
        <v>3371</v>
      </c>
      <c r="E842" s="16" t="s">
        <v>86</v>
      </c>
      <c r="F842" s="16"/>
      <c r="H842" s="16"/>
      <c r="I842" s="16" t="s">
        <v>30215</v>
      </c>
      <c r="J842" s="16" t="s">
        <v>4951</v>
      </c>
      <c r="K842" t="s">
        <v>30216</v>
      </c>
      <c r="L842" t="s">
        <v>30217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s="16" t="s">
        <v>4</v>
      </c>
      <c r="E843" s="16" t="s">
        <v>30404</v>
      </c>
      <c r="F843" s="16"/>
      <c r="H843" s="16"/>
      <c r="I843" s="16" t="s">
        <v>30218</v>
      </c>
      <c r="J843" s="16" t="s">
        <v>4951</v>
      </c>
      <c r="K843" t="s">
        <v>30219</v>
      </c>
      <c r="L843" t="s">
        <v>30220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s="16" t="s">
        <v>3371</v>
      </c>
      <c r="E844" s="16" t="s">
        <v>646</v>
      </c>
      <c r="F844" s="16"/>
      <c r="H844" s="16"/>
      <c r="I844" s="16" t="s">
        <v>30221</v>
      </c>
      <c r="J844" s="16" t="s">
        <v>4951</v>
      </c>
      <c r="K844" t="s">
        <v>30222</v>
      </c>
      <c r="L844" t="s">
        <v>30223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s="16" t="s">
        <v>305</v>
      </c>
      <c r="E845" s="16" t="s">
        <v>86</v>
      </c>
      <c r="F845" s="16"/>
      <c r="H845" s="16"/>
      <c r="I845" s="16" t="s">
        <v>30224</v>
      </c>
      <c r="J845" s="16" t="s">
        <v>4951</v>
      </c>
      <c r="K845" t="s">
        <v>30225</v>
      </c>
      <c r="L845" t="s">
        <v>30226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s="16" t="s">
        <v>305</v>
      </c>
      <c r="E846" s="16" t="s">
        <v>86</v>
      </c>
      <c r="F846" s="16"/>
      <c r="H846" s="16"/>
      <c r="I846" s="16" t="s">
        <v>30227</v>
      </c>
      <c r="J846" s="16" t="s">
        <v>4951</v>
      </c>
      <c r="K846" t="s">
        <v>30228</v>
      </c>
      <c r="L846" t="s">
        <v>30229</v>
      </c>
      <c r="M846" s="2" t="str">
        <f>HYPERLINK(склад2въезд131920212223[[#This Row],[RelativePath]])</f>
        <v>10 Въезд ангар\GA3948333_6_20260616T162609Z.jpg</v>
      </c>
    </row>
    <row r="847" spans="1:13" x14ac:dyDescent="0.25">
      <c r="A847" s="1" t="s">
        <v>15</v>
      </c>
      <c r="B847" s="3">
        <v>46190</v>
      </c>
      <c r="C847" s="4">
        <v>0.55607638888888888</v>
      </c>
      <c r="D847" s="16" t="s">
        <v>115</v>
      </c>
      <c r="E847" s="16" t="s">
        <v>27677</v>
      </c>
      <c r="F847" s="16"/>
      <c r="H847" s="16"/>
      <c r="I847" s="16" t="s">
        <v>30665</v>
      </c>
      <c r="J847" s="16" t="s">
        <v>4951</v>
      </c>
      <c r="K847" t="s">
        <v>30666</v>
      </c>
      <c r="L847" t="s">
        <v>30667</v>
      </c>
      <c r="M847" s="2" t="str">
        <f>HYPERLINK(склад2въезд131920212223[[#This Row],[RelativePath]])</f>
        <v>10 Въезд ангар\GA3948333_6_20260617T132045Z.jpg</v>
      </c>
    </row>
    <row r="848" spans="1:13" x14ac:dyDescent="0.25">
      <c r="A848" s="1" t="s">
        <v>15</v>
      </c>
      <c r="B848" s="3">
        <v>46190</v>
      </c>
      <c r="C848" s="4">
        <v>0.56395833333333334</v>
      </c>
      <c r="D848" s="16" t="s">
        <v>162</v>
      </c>
      <c r="E848" s="16" t="s">
        <v>70</v>
      </c>
      <c r="F848" s="16" t="s">
        <v>58</v>
      </c>
      <c r="H848" s="16"/>
      <c r="I848" s="16" t="s">
        <v>30668</v>
      </c>
      <c r="J848" s="16" t="s">
        <v>4951</v>
      </c>
      <c r="K848" t="s">
        <v>30669</v>
      </c>
      <c r="L848" t="s">
        <v>30670</v>
      </c>
      <c r="M848" s="2" t="str">
        <f>HYPERLINK(склад2въезд131920212223[[#This Row],[RelativePath]])</f>
        <v>10 Въезд ангар\GA3948333_6_20260617T133206Z.jpg</v>
      </c>
    </row>
    <row r="849" spans="1:13" x14ac:dyDescent="0.25">
      <c r="A849" s="1" t="s">
        <v>15</v>
      </c>
      <c r="B849" s="3">
        <v>46190</v>
      </c>
      <c r="C849" s="4">
        <v>0.56402777777777779</v>
      </c>
      <c r="D849" s="16" t="s">
        <v>162</v>
      </c>
      <c r="E849" s="16" t="s">
        <v>70</v>
      </c>
      <c r="F849" s="16" t="s">
        <v>58</v>
      </c>
      <c r="H849" s="16"/>
      <c r="I849" s="16" t="s">
        <v>30671</v>
      </c>
      <c r="J849" s="16" t="s">
        <v>4951</v>
      </c>
      <c r="K849" t="s">
        <v>30672</v>
      </c>
      <c r="L849" t="s">
        <v>30673</v>
      </c>
      <c r="M849" s="2" t="str">
        <f>HYPERLINK(склад2въезд131920212223[[#This Row],[RelativePath]])</f>
        <v>10 Въезд ангар\GA3948333_6_20260617T133212Z.jpg</v>
      </c>
    </row>
    <row r="850" spans="1:13" x14ac:dyDescent="0.25">
      <c r="A850" s="1" t="s">
        <v>15</v>
      </c>
      <c r="B850" s="3">
        <v>46190</v>
      </c>
      <c r="C850" s="4">
        <v>0.56423611111111116</v>
      </c>
      <c r="D850" s="16" t="s">
        <v>162</v>
      </c>
      <c r="E850" s="16" t="s">
        <v>70</v>
      </c>
      <c r="F850" s="16" t="s">
        <v>58</v>
      </c>
      <c r="H850" s="16"/>
      <c r="I850" s="16" t="s">
        <v>30674</v>
      </c>
      <c r="J850" s="16" t="s">
        <v>4951</v>
      </c>
      <c r="K850" t="s">
        <v>30675</v>
      </c>
      <c r="L850" t="s">
        <v>30676</v>
      </c>
      <c r="M850" s="2" t="str">
        <f>HYPERLINK(склад2въезд131920212223[[#This Row],[RelativePath]])</f>
        <v>10 Въезд ангар\GA3948333_6_20260617T133230Z.jpg</v>
      </c>
    </row>
    <row r="851" spans="1:13" x14ac:dyDescent="0.25">
      <c r="A851" s="1" t="s">
        <v>15</v>
      </c>
      <c r="B851" s="3">
        <v>46190</v>
      </c>
      <c r="C851" s="4">
        <v>0.56450231481481483</v>
      </c>
      <c r="D851" s="16" t="s">
        <v>162</v>
      </c>
      <c r="E851" s="16" t="s">
        <v>70</v>
      </c>
      <c r="F851" s="16" t="s">
        <v>58</v>
      </c>
      <c r="H851" s="16"/>
      <c r="I851" s="16" t="s">
        <v>30677</v>
      </c>
      <c r="J851" s="16" t="s">
        <v>4951</v>
      </c>
      <c r="K851" t="s">
        <v>30678</v>
      </c>
      <c r="L851" t="s">
        <v>30679</v>
      </c>
      <c r="M851" s="2" t="str">
        <f>HYPERLINK(склад2въезд131920212223[[#This Row],[RelativePath]])</f>
        <v>10 Въезд ангар\GA3948333_6_20260617T133253Z.jpg</v>
      </c>
    </row>
    <row r="852" spans="1:13" x14ac:dyDescent="0.25">
      <c r="A852" s="1" t="s">
        <v>15</v>
      </c>
      <c r="B852" s="3">
        <v>46190</v>
      </c>
      <c r="C852" s="4">
        <v>0.56511574074074078</v>
      </c>
      <c r="D852" s="16" t="s">
        <v>162</v>
      </c>
      <c r="E852" s="16" t="s">
        <v>70</v>
      </c>
      <c r="F852" s="16" t="s">
        <v>58</v>
      </c>
      <c r="H852" s="16"/>
      <c r="I852" s="16" t="s">
        <v>30680</v>
      </c>
      <c r="J852" s="16" t="s">
        <v>4951</v>
      </c>
      <c r="K852" t="s">
        <v>30681</v>
      </c>
      <c r="L852" t="s">
        <v>30682</v>
      </c>
      <c r="M852" s="2" t="str">
        <f>HYPERLINK(склад2въезд131920212223[[#This Row],[RelativePath]])</f>
        <v>10 Въезд ангар\GA3948333_6_20260617T133346Z.jpg</v>
      </c>
    </row>
    <row r="853" spans="1:13" x14ac:dyDescent="0.25">
      <c r="A853" s="1" t="s">
        <v>15</v>
      </c>
      <c r="B853" s="3">
        <v>46190</v>
      </c>
      <c r="C853" s="4">
        <v>0.56537037037037041</v>
      </c>
      <c r="D853" s="16" t="s">
        <v>162</v>
      </c>
      <c r="E853" s="16" t="s">
        <v>70</v>
      </c>
      <c r="F853" s="16" t="s">
        <v>30999</v>
      </c>
      <c r="H853" s="16"/>
      <c r="I853" s="16" t="s">
        <v>30683</v>
      </c>
      <c r="J853" s="16" t="s">
        <v>4951</v>
      </c>
      <c r="K853" t="s">
        <v>30684</v>
      </c>
      <c r="L853" t="s">
        <v>30685</v>
      </c>
      <c r="M853" s="2" t="str">
        <f>HYPERLINK(склад2въезд131920212223[[#This Row],[RelativePath]])</f>
        <v>10 Въезд ангар\GA3948333_6_20260617T133408Z.jpg</v>
      </c>
    </row>
    <row r="854" spans="1:13" x14ac:dyDescent="0.25">
      <c r="A854" s="1" t="s">
        <v>16</v>
      </c>
      <c r="B854" s="3">
        <v>46191</v>
      </c>
      <c r="C854" s="4">
        <v>0.4239236111111111</v>
      </c>
      <c r="D854" s="16" t="s">
        <v>305</v>
      </c>
      <c r="E854" s="16" t="s">
        <v>86</v>
      </c>
      <c r="F854" s="16"/>
      <c r="H854" s="16"/>
      <c r="I854" s="16" t="s">
        <v>30686</v>
      </c>
      <c r="J854" s="16" t="s">
        <v>4951</v>
      </c>
      <c r="K854" t="s">
        <v>30687</v>
      </c>
      <c r="L854" t="s">
        <v>30688</v>
      </c>
      <c r="M854" s="2" t="str">
        <f>HYPERLINK(склад2въезд131920212223[[#This Row],[RelativePath]])</f>
        <v>10 Въезд ангар\GA3948333_6_20260618T101027Z.jpg</v>
      </c>
    </row>
    <row r="855" spans="1:13" x14ac:dyDescent="0.25">
      <c r="A855" s="1" t="s">
        <v>16</v>
      </c>
      <c r="B855" s="3">
        <v>46191</v>
      </c>
      <c r="C855" s="4">
        <v>0.42576388888888889</v>
      </c>
      <c r="D855" s="16" t="s">
        <v>162</v>
      </c>
      <c r="E855" s="16" t="s">
        <v>30989</v>
      </c>
      <c r="F855" s="16" t="s">
        <v>58</v>
      </c>
      <c r="H855" s="16"/>
      <c r="I855" s="16" t="s">
        <v>30689</v>
      </c>
      <c r="J855" s="16" t="s">
        <v>4951</v>
      </c>
      <c r="K855" t="s">
        <v>30690</v>
      </c>
      <c r="L855" t="s">
        <v>30691</v>
      </c>
      <c r="M855" s="2" t="str">
        <f>HYPERLINK(склад2въезд131920212223[[#This Row],[RelativePath]])</f>
        <v>10 Въезд ангар\GA3948333_6_20260618T101306Z.jpg</v>
      </c>
    </row>
    <row r="856" spans="1:13" x14ac:dyDescent="0.25">
      <c r="A856" s="1" t="s">
        <v>16</v>
      </c>
      <c r="B856" s="3">
        <v>46191</v>
      </c>
      <c r="C856" s="4">
        <v>0.42625000000000002</v>
      </c>
      <c r="D856" s="16" t="s">
        <v>162</v>
      </c>
      <c r="E856" s="16" t="s">
        <v>30989</v>
      </c>
      <c r="F856" s="16" t="s">
        <v>58</v>
      </c>
      <c r="H856" s="16"/>
      <c r="I856" s="16" t="s">
        <v>30692</v>
      </c>
      <c r="J856" s="16" t="s">
        <v>4951</v>
      </c>
      <c r="K856" t="s">
        <v>30693</v>
      </c>
      <c r="L856" t="s">
        <v>30694</v>
      </c>
      <c r="M856" s="2" t="str">
        <f>HYPERLINK(склад2въезд131920212223[[#This Row],[RelativePath]])</f>
        <v>10 Въезд ангар\GA3948333_6_20260618T101348Z.jpg</v>
      </c>
    </row>
    <row r="857" spans="1:13" x14ac:dyDescent="0.25">
      <c r="A857" s="1" t="s">
        <v>16</v>
      </c>
      <c r="B857" s="3">
        <v>46191</v>
      </c>
      <c r="C857" s="4">
        <v>0.42902777777777779</v>
      </c>
      <c r="D857" s="16" t="s">
        <v>162</v>
      </c>
      <c r="E857" s="16" t="s">
        <v>30989</v>
      </c>
      <c r="F857" s="16" t="s">
        <v>58</v>
      </c>
      <c r="H857" s="16"/>
      <c r="I857" s="16" t="s">
        <v>30695</v>
      </c>
      <c r="J857" s="16" t="s">
        <v>4951</v>
      </c>
      <c r="K857" t="s">
        <v>30696</v>
      </c>
      <c r="L857" t="s">
        <v>30697</v>
      </c>
      <c r="M857" s="2" t="str">
        <f>HYPERLINK(склад2въезд131920212223[[#This Row],[RelativePath]])</f>
        <v>10 Въезд ангар\GA3948333_6_20260618T101748Z.jpg</v>
      </c>
    </row>
    <row r="858" spans="1:13" x14ac:dyDescent="0.25">
      <c r="A858" s="1" t="s">
        <v>16</v>
      </c>
      <c r="B858" s="3">
        <v>46191</v>
      </c>
      <c r="C858" s="4">
        <v>0.43200231481481483</v>
      </c>
      <c r="D858" s="16" t="s">
        <v>162</v>
      </c>
      <c r="E858" s="16" t="s">
        <v>30989</v>
      </c>
      <c r="F858" s="16" t="s">
        <v>58</v>
      </c>
      <c r="H858" s="16"/>
      <c r="I858" s="16" t="s">
        <v>30698</v>
      </c>
      <c r="J858" s="16" t="s">
        <v>4951</v>
      </c>
      <c r="K858" t="s">
        <v>30699</v>
      </c>
      <c r="L858" t="s">
        <v>30700</v>
      </c>
      <c r="M858" s="2" t="str">
        <f>HYPERLINK(склад2въезд131920212223[[#This Row],[RelativePath]])</f>
        <v>10 Въезд ангар\GA3948333_6_20260618T102205Z.jpg</v>
      </c>
    </row>
    <row r="859" spans="1:13" x14ac:dyDescent="0.25">
      <c r="A859" s="1" t="s">
        <v>16</v>
      </c>
      <c r="B859" s="3">
        <v>46191</v>
      </c>
      <c r="C859" s="4">
        <v>0.43585648148148148</v>
      </c>
      <c r="D859" s="16" t="s">
        <v>162</v>
      </c>
      <c r="E859" s="16" t="s">
        <v>30989</v>
      </c>
      <c r="F859" s="16" t="s">
        <v>58</v>
      </c>
      <c r="H859" s="16"/>
      <c r="I859" s="16" t="s">
        <v>30701</v>
      </c>
      <c r="J859" s="16" t="s">
        <v>4951</v>
      </c>
      <c r="K859" t="s">
        <v>30702</v>
      </c>
      <c r="L859" t="s">
        <v>30703</v>
      </c>
      <c r="M859" s="2" t="str">
        <f>HYPERLINK(склад2въезд131920212223[[#This Row],[RelativePath]])</f>
        <v>10 Въезд ангар\GA3948333_6_20260618T102738Z.jpg</v>
      </c>
    </row>
    <row r="860" spans="1:13" x14ac:dyDescent="0.25">
      <c r="A860" s="1" t="s">
        <v>16</v>
      </c>
      <c r="B860" s="3">
        <v>46191</v>
      </c>
      <c r="C860" s="4">
        <v>0.45454861111111111</v>
      </c>
      <c r="D860" s="16" t="s">
        <v>162</v>
      </c>
      <c r="E860" s="16" t="s">
        <v>29779</v>
      </c>
      <c r="F860" s="16" t="s">
        <v>30990</v>
      </c>
      <c r="H860" s="16"/>
      <c r="I860" s="16" t="s">
        <v>30704</v>
      </c>
      <c r="J860" s="16" t="s">
        <v>4951</v>
      </c>
      <c r="K860" t="s">
        <v>30705</v>
      </c>
      <c r="L860" t="s">
        <v>30706</v>
      </c>
      <c r="M860" s="2" t="str">
        <f>HYPERLINK(склад2въезд131920212223[[#This Row],[RelativePath]])</f>
        <v>10 Въезд ангар\GA3948333_6_20260618T105433Z.jpg</v>
      </c>
    </row>
    <row r="861" spans="1:13" x14ac:dyDescent="0.25">
      <c r="A861" s="1" t="s">
        <v>16</v>
      </c>
      <c r="B861" s="3">
        <v>46191</v>
      </c>
      <c r="C861" s="4">
        <v>0.46005787037037038</v>
      </c>
      <c r="D861" s="16" t="s">
        <v>162</v>
      </c>
      <c r="E861" s="16" t="s">
        <v>29779</v>
      </c>
      <c r="F861" s="16" t="s">
        <v>30990</v>
      </c>
      <c r="H861" s="16"/>
      <c r="I861" s="16" t="s">
        <v>30707</v>
      </c>
      <c r="J861" s="16" t="s">
        <v>4951</v>
      </c>
      <c r="K861" t="s">
        <v>30708</v>
      </c>
      <c r="L861" t="s">
        <v>30709</v>
      </c>
      <c r="M861" s="2" t="str">
        <f>HYPERLINK(склад2въезд131920212223[[#This Row],[RelativePath]])</f>
        <v>10 Въезд ангар\GA3948333_6_20260618T110229Z.jpg</v>
      </c>
    </row>
    <row r="862" spans="1:13" x14ac:dyDescent="0.25">
      <c r="A862" s="1" t="s">
        <v>16</v>
      </c>
      <c r="B862" s="3">
        <v>46191</v>
      </c>
      <c r="C862" s="4">
        <v>0.49032407407407408</v>
      </c>
      <c r="D862" s="16" t="s">
        <v>305</v>
      </c>
      <c r="E862" s="16" t="s">
        <v>86</v>
      </c>
      <c r="F862" s="16"/>
      <c r="H862" s="16"/>
      <c r="I862" s="16" t="s">
        <v>30710</v>
      </c>
      <c r="J862" s="16" t="s">
        <v>4951</v>
      </c>
      <c r="K862" t="s">
        <v>30711</v>
      </c>
      <c r="L862" t="s">
        <v>30712</v>
      </c>
      <c r="M862" s="2" t="str">
        <f>HYPERLINK(склад2въезд131920212223[[#This Row],[RelativePath]])</f>
        <v>10 Въезд ангар\GA3948333_6_20260618T114604Z.jpg</v>
      </c>
    </row>
    <row r="863" spans="1:13" x14ac:dyDescent="0.25">
      <c r="A863" s="1" t="s">
        <v>16</v>
      </c>
      <c r="B863" s="3">
        <v>46191</v>
      </c>
      <c r="C863" s="4">
        <v>0.91229166666666661</v>
      </c>
      <c r="D863" s="16" t="s">
        <v>4</v>
      </c>
      <c r="E863" s="16" t="s">
        <v>8</v>
      </c>
      <c r="F863" s="16"/>
      <c r="H863" s="16"/>
      <c r="I863" s="16" t="s">
        <v>30713</v>
      </c>
      <c r="J863" s="16" t="s">
        <v>4951</v>
      </c>
      <c r="K863" t="s">
        <v>30714</v>
      </c>
      <c r="L863" t="s">
        <v>30715</v>
      </c>
      <c r="M863" s="2" t="str">
        <f>HYPERLINK(склад2въезд131920212223[[#This Row],[RelativePath]])</f>
        <v>10 Въезд ангар\GA3948333_6_20260618T215342Z.jpg</v>
      </c>
    </row>
    <row r="864" spans="1:13" x14ac:dyDescent="0.25">
      <c r="A864" s="1" t="s">
        <v>17</v>
      </c>
      <c r="B864" s="3">
        <v>46192</v>
      </c>
      <c r="C864" s="4">
        <v>0.34136574074074072</v>
      </c>
      <c r="D864" s="16" t="s">
        <v>3371</v>
      </c>
      <c r="E864" s="16" t="s">
        <v>86</v>
      </c>
      <c r="F864" s="16"/>
      <c r="H864" s="16"/>
      <c r="I864" s="16" t="s">
        <v>30716</v>
      </c>
      <c r="J864" s="16" t="s">
        <v>4951</v>
      </c>
      <c r="K864" t="s">
        <v>30717</v>
      </c>
      <c r="L864" t="s">
        <v>30718</v>
      </c>
      <c r="M864" s="2" t="str">
        <f>HYPERLINK(склад2въезд131920212223[[#This Row],[RelativePath]])</f>
        <v>10 Въезд ангар\GA3948333_6_20260619T081134Z.jpg</v>
      </c>
    </row>
    <row r="865" spans="1:13" x14ac:dyDescent="0.25">
      <c r="A865" s="1" t="s">
        <v>17</v>
      </c>
      <c r="B865" s="3">
        <v>46192</v>
      </c>
      <c r="C865" s="4">
        <v>0.39557870370370368</v>
      </c>
      <c r="D865" s="16" t="s">
        <v>305</v>
      </c>
      <c r="E865" s="16" t="s">
        <v>86</v>
      </c>
      <c r="F865" s="16"/>
      <c r="H865" s="16"/>
      <c r="I865" s="16" t="s">
        <v>30719</v>
      </c>
      <c r="J865" s="16" t="s">
        <v>4951</v>
      </c>
      <c r="K865" t="s">
        <v>30720</v>
      </c>
      <c r="L865" t="s">
        <v>30721</v>
      </c>
      <c r="M865" s="2" t="str">
        <f>HYPERLINK(склад2въезд131920212223[[#This Row],[RelativePath]])</f>
        <v>10 Въезд ангар\GA3948333_6_20260619T092938Z.jpg</v>
      </c>
    </row>
    <row r="866" spans="1:13" x14ac:dyDescent="0.25">
      <c r="A866" s="1" t="s">
        <v>17</v>
      </c>
      <c r="B866" s="3">
        <v>46192</v>
      </c>
      <c r="C866" s="4">
        <v>0.51784722222222224</v>
      </c>
      <c r="D866" s="16" t="s">
        <v>305</v>
      </c>
      <c r="E866" s="16" t="s">
        <v>86</v>
      </c>
      <c r="F866" s="16"/>
      <c r="H866" s="16"/>
      <c r="I866" s="16" t="s">
        <v>30722</v>
      </c>
      <c r="J866" s="16" t="s">
        <v>4951</v>
      </c>
      <c r="K866" t="s">
        <v>30723</v>
      </c>
      <c r="L866" t="s">
        <v>30724</v>
      </c>
      <c r="M866" s="2" t="str">
        <f>HYPERLINK(склад2въезд131920212223[[#This Row],[RelativePath]])</f>
        <v>10 Въезд ангар\GA3948333_6_20260619T122542Z.jpg</v>
      </c>
    </row>
    <row r="867" spans="1:13" x14ac:dyDescent="0.25">
      <c r="A867" s="1" t="s">
        <v>17</v>
      </c>
      <c r="B867" s="3">
        <v>46192</v>
      </c>
      <c r="C867" s="4">
        <v>0.85179398148148144</v>
      </c>
      <c r="D867" s="16" t="s">
        <v>4</v>
      </c>
      <c r="E867" s="16" t="s">
        <v>8</v>
      </c>
      <c r="F867" s="16"/>
      <c r="H867" s="16"/>
      <c r="I867" s="16" t="s">
        <v>30725</v>
      </c>
      <c r="J867" s="16" t="s">
        <v>4951</v>
      </c>
      <c r="K867" t="s">
        <v>30726</v>
      </c>
      <c r="L867" t="s">
        <v>30727</v>
      </c>
      <c r="M867" s="2" t="str">
        <f>HYPERLINK(склад2въезд131920212223[[#This Row],[RelativePath]])</f>
        <v>10 Въезд ангар\GA3948333_6_20260619T202635Z.jpg</v>
      </c>
    </row>
    <row r="868" spans="1:13" x14ac:dyDescent="0.25">
      <c r="A868" s="1" t="s">
        <v>18</v>
      </c>
      <c r="B868" s="3">
        <v>46193</v>
      </c>
      <c r="C868" s="4">
        <v>0.90432870370370366</v>
      </c>
      <c r="D868" s="16" t="s">
        <v>803</v>
      </c>
      <c r="E868" s="16" t="s">
        <v>8</v>
      </c>
      <c r="F868" s="16"/>
      <c r="H868" s="16"/>
      <c r="I868" s="16" t="s">
        <v>30728</v>
      </c>
      <c r="J868" s="16" t="s">
        <v>4951</v>
      </c>
      <c r="K868" t="s">
        <v>30729</v>
      </c>
      <c r="L868" t="s">
        <v>30730</v>
      </c>
      <c r="M868" s="2" t="str">
        <f>HYPERLINK(склад2въезд131920212223[[#This Row],[RelativePath]])</f>
        <v>10 Въезд ангар\GA3948333_6_20260620T214214Z.jpg</v>
      </c>
    </row>
    <row r="869" spans="1:13" x14ac:dyDescent="0.25">
      <c r="A869" s="1" t="s">
        <v>22</v>
      </c>
      <c r="B869" s="3">
        <v>46194</v>
      </c>
      <c r="C869" s="4">
        <v>0.78893518518518524</v>
      </c>
      <c r="D869" s="16" t="s">
        <v>803</v>
      </c>
      <c r="E869" s="16" t="s">
        <v>8</v>
      </c>
      <c r="F869" s="16"/>
      <c r="H869" s="16"/>
      <c r="I869" s="16" t="s">
        <v>30731</v>
      </c>
      <c r="J869" s="16" t="s">
        <v>4951</v>
      </c>
      <c r="K869" t="s">
        <v>30732</v>
      </c>
      <c r="L869" t="s">
        <v>30733</v>
      </c>
      <c r="M869" s="2" t="str">
        <f>HYPERLINK(склад2въезд131920212223[[#This Row],[RelativePath]])</f>
        <v>10 Въезд ангар\GA3948333_6_20260621T185604Z.jpg</v>
      </c>
    </row>
    <row r="870" spans="1:13" x14ac:dyDescent="0.25">
      <c r="A870" s="1" t="s">
        <v>13</v>
      </c>
      <c r="B870" s="3">
        <v>46195</v>
      </c>
      <c r="C870" s="4">
        <v>0.29425925925925928</v>
      </c>
      <c r="D870" s="16" t="s">
        <v>3371</v>
      </c>
      <c r="E870" s="16" t="s">
        <v>646</v>
      </c>
      <c r="F870" s="16"/>
      <c r="H870" s="16"/>
      <c r="I870" s="16" t="s">
        <v>31212</v>
      </c>
      <c r="J870" s="16" t="s">
        <v>4951</v>
      </c>
      <c r="K870" t="s">
        <v>31213</v>
      </c>
      <c r="L870" t="s">
        <v>31214</v>
      </c>
      <c r="M870" s="2" t="str">
        <f>HYPERLINK(склад2въезд131920212223[[#This Row],[RelativePath]])</f>
        <v>10 Въезд ангар\GA3948333_6_20260622T070344Z.jpg</v>
      </c>
    </row>
    <row r="871" spans="1:13" x14ac:dyDescent="0.25">
      <c r="A871" s="1" t="s">
        <v>13</v>
      </c>
      <c r="B871" s="3">
        <v>46195</v>
      </c>
      <c r="C871" s="4">
        <v>0.63197916666666665</v>
      </c>
      <c r="D871" s="16" t="s">
        <v>24787</v>
      </c>
      <c r="E871" s="16" t="s">
        <v>86</v>
      </c>
      <c r="F871" s="16"/>
      <c r="H871" s="16"/>
      <c r="I871" s="16" t="s">
        <v>31215</v>
      </c>
      <c r="J871" s="16" t="s">
        <v>4951</v>
      </c>
      <c r="K871" t="s">
        <v>31216</v>
      </c>
      <c r="L871" t="s">
        <v>31217</v>
      </c>
      <c r="M871" s="2" t="str">
        <f>HYPERLINK(склад2въезд131920212223[[#This Row],[RelativePath]])</f>
        <v>10 Въезд ангар\GA3948333_6_20260622T151003Z.jpg</v>
      </c>
    </row>
    <row r="872" spans="1:13" x14ac:dyDescent="0.25">
      <c r="A872" s="1" t="s">
        <v>13</v>
      </c>
      <c r="B872" s="3">
        <v>46195</v>
      </c>
      <c r="C872" s="4">
        <v>0.63480324074074079</v>
      </c>
      <c r="D872" s="16" t="s">
        <v>3371</v>
      </c>
      <c r="E872" s="16" t="s">
        <v>86</v>
      </c>
      <c r="F872" s="16"/>
      <c r="H872" s="16"/>
      <c r="I872" s="16" t="s">
        <v>31218</v>
      </c>
      <c r="J872" s="16" t="s">
        <v>4951</v>
      </c>
      <c r="K872" t="s">
        <v>31219</v>
      </c>
      <c r="L872" t="s">
        <v>31220</v>
      </c>
      <c r="M872" s="2" t="str">
        <f>HYPERLINK(склад2въезд131920212223[[#This Row],[RelativePath]])</f>
        <v>10 Въезд ангар\GA3948333_6_20260622T151407Z.jpg</v>
      </c>
    </row>
    <row r="873" spans="1:13" x14ac:dyDescent="0.25">
      <c r="A873" s="1" t="s">
        <v>13</v>
      </c>
      <c r="B873" s="3">
        <v>46195</v>
      </c>
      <c r="C873" s="4">
        <v>0.64854166666666668</v>
      </c>
      <c r="D873" s="16" t="s">
        <v>3371</v>
      </c>
      <c r="E873" s="16" t="s">
        <v>86</v>
      </c>
      <c r="F873" s="16"/>
      <c r="H873" s="16"/>
      <c r="I873" s="16" t="s">
        <v>31221</v>
      </c>
      <c r="J873" s="16" t="s">
        <v>4951</v>
      </c>
      <c r="K873" t="s">
        <v>31222</v>
      </c>
      <c r="L873" t="s">
        <v>31223</v>
      </c>
      <c r="M873" s="2" t="str">
        <f>HYPERLINK(склад2въезд131920212223[[#This Row],[RelativePath]])</f>
        <v>10 Въезд ангар\GA3948333_6_20260622T153354Z.jpg</v>
      </c>
    </row>
    <row r="874" spans="1:13" x14ac:dyDescent="0.25">
      <c r="A874" s="1" t="s">
        <v>14</v>
      </c>
      <c r="B874" s="3">
        <v>46196</v>
      </c>
      <c r="C874" s="4">
        <v>0.60297453703703707</v>
      </c>
      <c r="D874" s="16" t="s">
        <v>3371</v>
      </c>
      <c r="E874" s="16" t="s">
        <v>646</v>
      </c>
      <c r="F874" s="16"/>
      <c r="H874" s="16"/>
      <c r="I874" s="16" t="s">
        <v>31224</v>
      </c>
      <c r="J874" s="16" t="s">
        <v>4951</v>
      </c>
      <c r="K874" t="s">
        <v>31225</v>
      </c>
      <c r="L874" t="s">
        <v>31226</v>
      </c>
      <c r="M874" s="2" t="str">
        <f>HYPERLINK(склад2въезд131920212223[[#This Row],[RelativePath]])</f>
        <v>10 Въезд ангар\GA3948333_6_20260623T142817Z.jpg</v>
      </c>
    </row>
    <row r="875" spans="1:13" x14ac:dyDescent="0.25">
      <c r="A875" s="1" t="s">
        <v>14</v>
      </c>
      <c r="B875" s="3">
        <v>46196</v>
      </c>
      <c r="C875" s="4">
        <v>0.60913194444444441</v>
      </c>
      <c r="D875" s="16" t="s">
        <v>3371</v>
      </c>
      <c r="E875" s="16" t="s">
        <v>86</v>
      </c>
      <c r="F875" s="16"/>
      <c r="H875" s="16"/>
      <c r="I875" s="16" t="s">
        <v>31227</v>
      </c>
      <c r="J875" s="16" t="s">
        <v>4951</v>
      </c>
      <c r="K875" t="s">
        <v>31228</v>
      </c>
      <c r="L875" t="s">
        <v>31229</v>
      </c>
      <c r="M875" s="2" t="str">
        <f>HYPERLINK(склад2въезд131920212223[[#This Row],[RelativePath]])</f>
        <v>10 Въезд ангар\GA3948333_6_20260623T143709Z.jpg</v>
      </c>
    </row>
    <row r="876" spans="1:13" x14ac:dyDescent="0.25">
      <c r="A876" s="1" t="s">
        <v>14</v>
      </c>
      <c r="B876" s="3">
        <v>46196</v>
      </c>
      <c r="C876" s="4">
        <v>0.60975694444444439</v>
      </c>
      <c r="D876" s="16" t="s">
        <v>3371</v>
      </c>
      <c r="E876" s="16" t="s">
        <v>86</v>
      </c>
      <c r="F876" s="16"/>
      <c r="H876" s="16"/>
      <c r="I876" s="16" t="s">
        <v>31230</v>
      </c>
      <c r="J876" s="16" t="s">
        <v>4951</v>
      </c>
      <c r="K876" t="s">
        <v>31231</v>
      </c>
      <c r="L876" t="s">
        <v>31232</v>
      </c>
      <c r="M876" s="2" t="str">
        <f>HYPERLINK(склад2въезд131920212223[[#This Row],[RelativePath]])</f>
        <v>10 Въезд ангар\GA3948333_6_20260623T143803Z.jpg</v>
      </c>
    </row>
    <row r="877" spans="1:13" x14ac:dyDescent="0.25">
      <c r="A877" s="1" t="s">
        <v>14</v>
      </c>
      <c r="B877" s="3">
        <v>46196</v>
      </c>
      <c r="C877" s="4">
        <v>0.63450231481481478</v>
      </c>
      <c r="D877" s="16" t="s">
        <v>3371</v>
      </c>
      <c r="E877" s="16" t="s">
        <v>86</v>
      </c>
      <c r="F877" s="16"/>
      <c r="H877" s="16"/>
      <c r="I877" s="16" t="s">
        <v>31233</v>
      </c>
      <c r="J877" s="16" t="s">
        <v>4951</v>
      </c>
      <c r="K877" t="s">
        <v>31234</v>
      </c>
      <c r="L877" t="s">
        <v>31235</v>
      </c>
      <c r="M877" s="2" t="str">
        <f>HYPERLINK(склад2въезд131920212223[[#This Row],[RelativePath]])</f>
        <v>10 Въезд ангар\GA3948333_6_20260623T151341Z.jpg</v>
      </c>
    </row>
    <row r="878" spans="1:13" x14ac:dyDescent="0.25">
      <c r="A878" s="1" t="s">
        <v>14</v>
      </c>
      <c r="B878" s="3">
        <v>46196</v>
      </c>
      <c r="C878" s="4">
        <v>0.64700231481481485</v>
      </c>
      <c r="D878" s="16" t="s">
        <v>3371</v>
      </c>
      <c r="E878" s="16" t="s">
        <v>86</v>
      </c>
      <c r="F878" s="16"/>
      <c r="H878" s="16"/>
      <c r="I878" s="16" t="s">
        <v>31236</v>
      </c>
      <c r="J878" s="16" t="s">
        <v>4951</v>
      </c>
      <c r="K878" t="s">
        <v>31237</v>
      </c>
      <c r="L878" t="s">
        <v>31238</v>
      </c>
      <c r="M878" s="2" t="str">
        <f>HYPERLINK(склад2въезд131920212223[[#This Row],[RelativePath]])</f>
        <v>10 Въезд ангар\GA3948333_6_20260623T153141Z.jpg</v>
      </c>
    </row>
    <row r="879" spans="1:13" x14ac:dyDescent="0.25">
      <c r="A879" s="1" t="s">
        <v>14</v>
      </c>
      <c r="B879" s="3">
        <v>46196</v>
      </c>
      <c r="C879" s="4">
        <v>0.68407407407407406</v>
      </c>
      <c r="D879" s="16" t="s">
        <v>3371</v>
      </c>
      <c r="E879" s="16" t="s">
        <v>646</v>
      </c>
      <c r="F879" s="16"/>
      <c r="H879" s="16"/>
      <c r="I879" s="16" t="s">
        <v>31239</v>
      </c>
      <c r="J879" s="16" t="s">
        <v>4951</v>
      </c>
      <c r="K879" t="s">
        <v>31240</v>
      </c>
      <c r="L879" t="s">
        <v>31241</v>
      </c>
      <c r="M879" s="2" t="str">
        <f>HYPERLINK(склад2въезд131920212223[[#This Row],[RelativePath]])</f>
        <v>10 Въезд ангар\GA3948333_6_20260623T162504Z.jpg</v>
      </c>
    </row>
    <row r="880" spans="1:13" x14ac:dyDescent="0.25">
      <c r="A880" s="1" t="s">
        <v>14</v>
      </c>
      <c r="B880" s="3">
        <v>46196</v>
      </c>
      <c r="C880" s="4">
        <v>0.68840277777777781</v>
      </c>
      <c r="D880" s="16" t="s">
        <v>3371</v>
      </c>
      <c r="E880" s="16" t="s">
        <v>646</v>
      </c>
      <c r="F880" s="16"/>
      <c r="H880" s="16"/>
      <c r="I880" s="16" t="s">
        <v>31242</v>
      </c>
      <c r="J880" s="16" t="s">
        <v>4951</v>
      </c>
      <c r="K880" t="s">
        <v>31243</v>
      </c>
      <c r="L880" t="s">
        <v>31244</v>
      </c>
      <c r="M880" s="2" t="str">
        <f>HYPERLINK(склад2въезд131920212223[[#This Row],[RelativePath]])</f>
        <v>10 Въезд ангар\GA3948333_6_20260623T163118Z.jpg</v>
      </c>
    </row>
    <row r="881" spans="1:13" x14ac:dyDescent="0.25">
      <c r="A881" s="1" t="s">
        <v>15</v>
      </c>
      <c r="B881" s="3">
        <v>46197</v>
      </c>
      <c r="C881" s="4">
        <v>0.4206597222222222</v>
      </c>
      <c r="D881" s="16" t="s">
        <v>29141</v>
      </c>
      <c r="E881" s="16" t="s">
        <v>86</v>
      </c>
      <c r="F881" s="16"/>
      <c r="H881" s="16"/>
      <c r="I881" s="16" t="s">
        <v>31245</v>
      </c>
      <c r="J881" s="16" t="s">
        <v>4951</v>
      </c>
      <c r="K881" t="s">
        <v>31246</v>
      </c>
      <c r="L881" t="s">
        <v>31247</v>
      </c>
      <c r="M881" s="2" t="str">
        <f>HYPERLINK(склад2въезд131920212223[[#This Row],[RelativePath]])</f>
        <v>10 Въезд ангар\GA3948333_6_20260624T100545Z.jpg</v>
      </c>
    </row>
    <row r="882" spans="1:13" x14ac:dyDescent="0.25">
      <c r="A882" s="1" t="s">
        <v>15</v>
      </c>
      <c r="B882" s="3">
        <v>46197</v>
      </c>
      <c r="C882" s="4">
        <v>0.50967592592592592</v>
      </c>
      <c r="D882" s="16" t="s">
        <v>3371</v>
      </c>
      <c r="E882" s="16" t="s">
        <v>86</v>
      </c>
      <c r="F882" s="16"/>
      <c r="H882" s="16"/>
      <c r="I882" s="16" t="s">
        <v>31248</v>
      </c>
      <c r="J882" s="16" t="s">
        <v>4951</v>
      </c>
      <c r="K882" t="s">
        <v>31249</v>
      </c>
      <c r="L882" t="s">
        <v>31250</v>
      </c>
      <c r="M882" s="2" t="str">
        <f>HYPERLINK(склад2въезд131920212223[[#This Row],[RelativePath]])</f>
        <v>10 Въезд ангар\GA3948333_6_20260624T121356Z.jpg</v>
      </c>
    </row>
    <row r="883" spans="1:13" x14ac:dyDescent="0.25">
      <c r="A883" s="1" t="s">
        <v>15</v>
      </c>
      <c r="B883" s="3">
        <v>46197</v>
      </c>
      <c r="C883" s="4">
        <v>0.52590277777777783</v>
      </c>
      <c r="D883" s="16" t="s">
        <v>3371</v>
      </c>
      <c r="E883" s="16" t="s">
        <v>86</v>
      </c>
      <c r="F883" s="16"/>
      <c r="H883" s="16"/>
      <c r="I883" s="16" t="s">
        <v>31251</v>
      </c>
      <c r="J883" s="16" t="s">
        <v>4951</v>
      </c>
      <c r="K883" t="s">
        <v>31252</v>
      </c>
      <c r="L883" t="s">
        <v>31253</v>
      </c>
      <c r="M883" s="2" t="str">
        <f>HYPERLINK(склад2въезд131920212223[[#This Row],[RelativePath]])</f>
        <v>10 Въезд ангар\GA3948333_6_20260624T123718Z.jpg</v>
      </c>
    </row>
    <row r="884" spans="1:13" x14ac:dyDescent="0.25">
      <c r="A884" s="1" t="s">
        <v>15</v>
      </c>
      <c r="B884" s="3">
        <v>46197</v>
      </c>
      <c r="C884" s="4">
        <v>0.58858796296296301</v>
      </c>
      <c r="D884" s="16" t="s">
        <v>4</v>
      </c>
      <c r="E884" s="16" t="s">
        <v>3240</v>
      </c>
      <c r="F884" s="16"/>
      <c r="H884" s="16"/>
      <c r="I884" s="16" t="s">
        <v>31254</v>
      </c>
      <c r="J884" s="16" t="s">
        <v>4951</v>
      </c>
      <c r="K884" t="s">
        <v>31255</v>
      </c>
      <c r="L884" t="s">
        <v>31256</v>
      </c>
      <c r="M884" s="2" t="str">
        <f>HYPERLINK(склад2въезд131920212223[[#This Row],[RelativePath]])</f>
        <v>10 Въезд ангар\GA3948333_6_20260624T140734Z.jpg</v>
      </c>
    </row>
    <row r="885" spans="1:13" x14ac:dyDescent="0.25">
      <c r="A885" s="1" t="s">
        <v>15</v>
      </c>
      <c r="B885" s="3">
        <v>46197</v>
      </c>
      <c r="C885" s="4">
        <v>0.8583912037037037</v>
      </c>
      <c r="D885" s="16" t="s">
        <v>4</v>
      </c>
      <c r="E885" s="16" t="s">
        <v>8</v>
      </c>
      <c r="F885" s="16"/>
      <c r="H885" s="16"/>
      <c r="I885" s="16" t="s">
        <v>31257</v>
      </c>
      <c r="J885" s="16" t="s">
        <v>4951</v>
      </c>
      <c r="K885" t="s">
        <v>31258</v>
      </c>
      <c r="L885" t="s">
        <v>31259</v>
      </c>
      <c r="M885" s="2" t="str">
        <f>HYPERLINK(склад2въезд131920212223[[#This Row],[RelativePath]])</f>
        <v>10 Въезд ангар\GA3948333_6_20260624T203605Z.jpg</v>
      </c>
    </row>
    <row r="886" spans="1:13" x14ac:dyDescent="0.25">
      <c r="A886" s="1" t="s">
        <v>15</v>
      </c>
      <c r="B886" s="3">
        <v>46197</v>
      </c>
      <c r="C886" s="4">
        <v>0.90254629629629635</v>
      </c>
      <c r="D886" s="16" t="s">
        <v>4</v>
      </c>
      <c r="E886" s="16" t="s">
        <v>8</v>
      </c>
      <c r="F886" s="16"/>
      <c r="H886" s="16"/>
      <c r="I886" s="16" t="s">
        <v>31260</v>
      </c>
      <c r="J886" s="16" t="s">
        <v>4951</v>
      </c>
      <c r="K886" t="s">
        <v>31261</v>
      </c>
      <c r="L886" t="s">
        <v>31262</v>
      </c>
      <c r="M886" s="2" t="str">
        <f>HYPERLINK(склад2въезд131920212223[[#This Row],[RelativePath]])</f>
        <v>10 Въезд ангар\GA3948333_6_20260624T213940Z.jpg</v>
      </c>
    </row>
    <row r="887" spans="1:13" x14ac:dyDescent="0.25">
      <c r="A887" s="1" t="s">
        <v>16</v>
      </c>
      <c r="B887" s="3">
        <v>46198</v>
      </c>
      <c r="C887" s="4">
        <v>0.65666666666666662</v>
      </c>
      <c r="D887" s="16" t="s">
        <v>305</v>
      </c>
      <c r="E887" s="16" t="s">
        <v>86</v>
      </c>
      <c r="F887" s="16"/>
      <c r="H887" s="16"/>
      <c r="I887" s="16" t="s">
        <v>31263</v>
      </c>
      <c r="J887" s="16" t="s">
        <v>4951</v>
      </c>
      <c r="K887" t="s">
        <v>31264</v>
      </c>
      <c r="L887" t="s">
        <v>31265</v>
      </c>
      <c r="M887" s="2" t="str">
        <f>HYPERLINK(склад2въезд131920212223[[#This Row],[RelativePath]])</f>
        <v>10 Въезд ангар\GA3948333_6_20260625T154536Z.jpg</v>
      </c>
    </row>
    <row r="888" spans="1:13" x14ac:dyDescent="0.25">
      <c r="A888" s="1" t="s">
        <v>17</v>
      </c>
      <c r="B888" s="3">
        <v>46199</v>
      </c>
      <c r="C888" s="4">
        <v>0.42781249999999998</v>
      </c>
      <c r="D888" s="16" t="s">
        <v>305</v>
      </c>
      <c r="E888" s="16" t="s">
        <v>86</v>
      </c>
      <c r="F888" s="16"/>
      <c r="H888" s="16"/>
      <c r="I888" s="16" t="s">
        <v>31266</v>
      </c>
      <c r="J888" s="16" t="s">
        <v>4951</v>
      </c>
      <c r="K888" t="s">
        <v>31267</v>
      </c>
      <c r="L888" t="s">
        <v>31268</v>
      </c>
      <c r="M888" s="2" t="str">
        <f>HYPERLINK(склад2въезд131920212223[[#This Row],[RelativePath]])</f>
        <v>10 Въезд ангар\GA3948333_6_20260626T101603Z.jpg</v>
      </c>
    </row>
    <row r="889" spans="1:13" x14ac:dyDescent="0.25">
      <c r="A889" s="1" t="s">
        <v>17</v>
      </c>
      <c r="B889" s="3">
        <v>46199</v>
      </c>
      <c r="C889" s="4">
        <v>0.46398148148148149</v>
      </c>
      <c r="D889" s="16" t="s">
        <v>4</v>
      </c>
      <c r="E889" s="16" t="s">
        <v>20461</v>
      </c>
      <c r="F889" s="16"/>
      <c r="H889" s="16"/>
      <c r="I889" s="16" t="s">
        <v>31269</v>
      </c>
      <c r="J889" s="16" t="s">
        <v>4951</v>
      </c>
      <c r="K889" t="s">
        <v>31270</v>
      </c>
      <c r="L889" t="s">
        <v>31271</v>
      </c>
      <c r="M889" s="2" t="str">
        <f>HYPERLINK(склад2въезд131920212223[[#This Row],[RelativePath]])</f>
        <v>10 Въезд ангар\GA3948333_6_20260626T110808Z.jpg</v>
      </c>
    </row>
    <row r="890" spans="1:13" x14ac:dyDescent="0.25">
      <c r="A890" s="1" t="s">
        <v>18</v>
      </c>
      <c r="B890" s="3">
        <v>46200</v>
      </c>
      <c r="C890" s="4">
        <v>0.84097222222222223</v>
      </c>
      <c r="D890" s="16" t="s">
        <v>803</v>
      </c>
      <c r="E890" s="16" t="s">
        <v>8</v>
      </c>
      <c r="F890" s="16"/>
      <c r="H890" s="16"/>
      <c r="I890" s="16" t="s">
        <v>31645</v>
      </c>
      <c r="J890" s="16" t="s">
        <v>4951</v>
      </c>
      <c r="K890" t="s">
        <v>31646</v>
      </c>
      <c r="L890" t="s">
        <v>31647</v>
      </c>
      <c r="M890" s="2" t="str">
        <f>HYPERLINK(склад2въезд131920212223[[#This Row],[RelativePath]])</f>
        <v>10 Въезд ангар\GA3948333_6_20260627T201100Z.jpg</v>
      </c>
    </row>
    <row r="891" spans="1:13" x14ac:dyDescent="0.25">
      <c r="A891" s="1" t="s">
        <v>22</v>
      </c>
      <c r="B891" s="3">
        <v>46201</v>
      </c>
      <c r="C891" s="4">
        <v>0.78481481481481485</v>
      </c>
      <c r="D891" s="16" t="s">
        <v>803</v>
      </c>
      <c r="E891" s="16" t="s">
        <v>8</v>
      </c>
      <c r="F891" s="16"/>
      <c r="H891" s="16"/>
      <c r="I891" s="16" t="s">
        <v>31648</v>
      </c>
      <c r="J891" s="16" t="s">
        <v>4951</v>
      </c>
      <c r="K891" t="s">
        <v>31649</v>
      </c>
      <c r="L891" t="s">
        <v>31650</v>
      </c>
      <c r="M891" s="2" t="str">
        <f>HYPERLINK(склад2въезд131920212223[[#This Row],[RelativePath]])</f>
        <v>10 Въезд ангар\GA3948333_6_20260628T185008Z.jpg</v>
      </c>
    </row>
  </sheetData>
  <conditionalFormatting sqref="D892:D902 E892:E905 G2:H891 D2:E891">
    <cfRule type="containsText" dxfId="941" priority="14" operator="containsText" text="Выезд с территории">
      <formula>NOT(ISERROR(SEARCH("Выезд с территории",D2)))</formula>
    </cfRule>
  </conditionalFormatting>
  <conditionalFormatting sqref="F2:F891">
    <cfRule type="notContainsText" dxfId="940" priority="13" operator="notContains" text="порожний">
      <formula>ISERROR(SEARCH("порожний",F2))</formula>
    </cfRule>
  </conditionalFormatting>
  <conditionalFormatting sqref="E2:E905">
    <cfRule type="containsText" dxfId="939" priority="11" operator="containsText" text="Газель базы">
      <formula>NOT(ISERROR(SEARCH("Газель базы",E2)))</formula>
    </cfRule>
    <cfRule type="containsText" dxfId="938" priority="12" operator="containsText" text="Погрузчик базы">
      <formula>NOT(ISERROR(SEARCH("Погрузчик базы",E2)))</formula>
    </cfRule>
  </conditionalFormatting>
  <conditionalFormatting sqref="E2:E905">
    <cfRule type="containsText" dxfId="937" priority="10" operator="containsText" text="Трактор базы">
      <formula>NOT(ISERROR(SEARCH("Трактор базы",E2)))</formula>
    </cfRule>
  </conditionalFormatting>
  <conditionalFormatting sqref="A2:C891">
    <cfRule type="expression" dxfId="936" priority="9">
      <formula>$A2="пн"</formula>
    </cfRule>
  </conditionalFormatting>
  <conditionalFormatting sqref="A2:C893">
    <cfRule type="expression" dxfId="935" priority="3">
      <formula>$A2="вс"</formula>
    </cfRule>
    <cfRule type="expression" dxfId="934" priority="4">
      <formula>$A2="сб"</formula>
    </cfRule>
    <cfRule type="expression" dxfId="933" priority="5">
      <formula>$A2="пт"</formula>
    </cfRule>
    <cfRule type="expression" dxfId="932" priority="6">
      <formula>$A2="чт"</formula>
    </cfRule>
    <cfRule type="expression" dxfId="931" priority="7">
      <formula>$A2="ср"</formula>
    </cfRule>
    <cfRule type="expression" dxfId="930" priority="8">
      <formula>$A2="вт"</formula>
    </cfRule>
  </conditionalFormatting>
  <conditionalFormatting sqref="D2:D902">
    <cfRule type="containsText" dxfId="9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2">
    <cfRule type="containsText" dxfId="9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32"/>
  <sheetViews>
    <sheetView zoomScale="90" zoomScaleNormal="90" workbookViewId="0">
      <pane ySplit="1" topLeftCell="A402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4</v>
      </c>
      <c r="E105" s="16" t="s">
        <v>8</v>
      </c>
      <c r="F105" s="16"/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162</v>
      </c>
      <c r="E106" s="16" t="s">
        <v>2302</v>
      </c>
      <c r="F106" s="16" t="s">
        <v>58</v>
      </c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162</v>
      </c>
      <c r="E107" s="16" t="s">
        <v>2302</v>
      </c>
      <c r="F107" s="16" t="s">
        <v>58</v>
      </c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4</v>
      </c>
      <c r="E108" s="16" t="s">
        <v>8</v>
      </c>
      <c r="F108" s="16"/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4</v>
      </c>
      <c r="E109" s="16" t="s">
        <v>8</v>
      </c>
      <c r="F109" s="16"/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162</v>
      </c>
      <c r="E110" s="16" t="s">
        <v>2302</v>
      </c>
      <c r="F110" s="16" t="s">
        <v>58</v>
      </c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29535</v>
      </c>
      <c r="J397" s="16" t="s">
        <v>4950</v>
      </c>
      <c r="K397" t="s">
        <v>29536</v>
      </c>
      <c r="L397" t="s">
        <v>29537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29785</v>
      </c>
      <c r="E398" s="16" t="s">
        <v>260</v>
      </c>
      <c r="F398" s="16"/>
      <c r="H398" s="16"/>
      <c r="I398" s="16" t="s">
        <v>29538</v>
      </c>
      <c r="J398" s="16" t="s">
        <v>4950</v>
      </c>
      <c r="K398" t="s">
        <v>29539</v>
      </c>
      <c r="L398" t="s">
        <v>29540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29541</v>
      </c>
      <c r="J399" s="16" t="s">
        <v>4950</v>
      </c>
      <c r="K399" t="s">
        <v>29542</v>
      </c>
      <c r="L399" t="s">
        <v>29543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29544</v>
      </c>
      <c r="J400" s="16" t="s">
        <v>4950</v>
      </c>
      <c r="K400" t="s">
        <v>29545</v>
      </c>
      <c r="L400" t="s">
        <v>29546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29785</v>
      </c>
      <c r="E401" s="16" t="s">
        <v>260</v>
      </c>
      <c r="F401" s="16"/>
      <c r="H401" s="16"/>
      <c r="I401" s="16" t="s">
        <v>29547</v>
      </c>
      <c r="J401" s="16" t="s">
        <v>4950</v>
      </c>
      <c r="K401" t="s">
        <v>29548</v>
      </c>
      <c r="L401" t="s">
        <v>29549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29550</v>
      </c>
      <c r="J402" s="16" t="s">
        <v>4950</v>
      </c>
      <c r="K402" t="s">
        <v>29551</v>
      </c>
      <c r="L402" t="s">
        <v>29552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29553</v>
      </c>
      <c r="J403" s="16" t="s">
        <v>4950</v>
      </c>
      <c r="K403" t="s">
        <v>29554</v>
      </c>
      <c r="L403" t="s">
        <v>29555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29556</v>
      </c>
      <c r="J404" s="16" t="s">
        <v>4950</v>
      </c>
      <c r="K404" t="s">
        <v>29557</v>
      </c>
      <c r="L404" t="s">
        <v>29558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29559</v>
      </c>
      <c r="J405" s="16" t="s">
        <v>4950</v>
      </c>
      <c r="K405" t="s">
        <v>29560</v>
      </c>
      <c r="L405" t="s">
        <v>29561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29562</v>
      </c>
      <c r="J406" s="16" t="s">
        <v>4950</v>
      </c>
      <c r="K406" t="s">
        <v>29563</v>
      </c>
      <c r="L406" t="s">
        <v>29564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s="16" t="s">
        <v>3371</v>
      </c>
      <c r="E407" s="16" t="s">
        <v>646</v>
      </c>
      <c r="F407" s="16"/>
      <c r="H407" s="16"/>
      <c r="I407" s="16" t="s">
        <v>29900</v>
      </c>
      <c r="J407" s="16" t="s">
        <v>4950</v>
      </c>
      <c r="K407" t="s">
        <v>29901</v>
      </c>
      <c r="L407" t="s">
        <v>29902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s="16" t="s">
        <v>4</v>
      </c>
      <c r="E408" s="16" t="s">
        <v>10091</v>
      </c>
      <c r="F408" s="16"/>
      <c r="H408" s="16"/>
      <c r="I408" s="16" t="s">
        <v>29903</v>
      </c>
      <c r="J408" s="16" t="s">
        <v>4950</v>
      </c>
      <c r="K408" t="s">
        <v>29904</v>
      </c>
      <c r="L408" t="s">
        <v>29905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s="16" t="s">
        <v>3371</v>
      </c>
      <c r="E409" s="16" t="s">
        <v>646</v>
      </c>
      <c r="F409" s="16"/>
      <c r="H409" s="16"/>
      <c r="I409" s="16" t="s">
        <v>29906</v>
      </c>
      <c r="J409" s="16" t="s">
        <v>4950</v>
      </c>
      <c r="K409" t="s">
        <v>29907</v>
      </c>
      <c r="L409" t="s">
        <v>29908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s="16" t="s">
        <v>803</v>
      </c>
      <c r="E410" s="16" t="s">
        <v>8</v>
      </c>
      <c r="F410" s="16"/>
      <c r="H410" s="16"/>
      <c r="I410" s="16" t="s">
        <v>29909</v>
      </c>
      <c r="J410" s="16" t="s">
        <v>4950</v>
      </c>
      <c r="K410" t="s">
        <v>29910</v>
      </c>
      <c r="L410" t="s">
        <v>29911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s="16" t="s">
        <v>803</v>
      </c>
      <c r="E411" s="16" t="s">
        <v>8</v>
      </c>
      <c r="F411" s="16"/>
      <c r="H411" s="16"/>
      <c r="I411" s="16" t="s">
        <v>29912</v>
      </c>
      <c r="J411" s="16" t="s">
        <v>4950</v>
      </c>
      <c r="K411" t="s">
        <v>29913</v>
      </c>
      <c r="L411" t="s">
        <v>29914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s="16" t="s">
        <v>803</v>
      </c>
      <c r="E412" s="16" t="s">
        <v>8</v>
      </c>
      <c r="F412" s="16"/>
      <c r="H412" s="16"/>
      <c r="I412" s="16" t="s">
        <v>29915</v>
      </c>
      <c r="J412" s="16" t="s">
        <v>4950</v>
      </c>
      <c r="K412" t="s">
        <v>29916</v>
      </c>
      <c r="L412" t="s">
        <v>29917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s="16" t="s">
        <v>3371</v>
      </c>
      <c r="E413" s="16" t="s">
        <v>646</v>
      </c>
      <c r="F413" s="16"/>
      <c r="H413" s="16"/>
      <c r="I413" s="16" t="s">
        <v>30377</v>
      </c>
      <c r="J413" s="16" t="s">
        <v>4950</v>
      </c>
      <c r="K413" t="s">
        <v>30378</v>
      </c>
      <c r="L413" t="s">
        <v>30379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s="16" t="s">
        <v>305</v>
      </c>
      <c r="E414" s="16" t="s">
        <v>86</v>
      </c>
      <c r="F414" s="16"/>
      <c r="H414" s="16"/>
      <c r="I414" s="16" t="s">
        <v>30380</v>
      </c>
      <c r="J414" s="16" t="s">
        <v>4950</v>
      </c>
      <c r="K414" t="s">
        <v>30381</v>
      </c>
      <c r="L414" t="s">
        <v>30382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s="16" t="s">
        <v>803</v>
      </c>
      <c r="E415" s="16" t="s">
        <v>8</v>
      </c>
      <c r="F415" s="16"/>
      <c r="H415" s="16"/>
      <c r="I415" s="16" t="s">
        <v>30383</v>
      </c>
      <c r="J415" s="16" t="s">
        <v>4950</v>
      </c>
      <c r="K415" t="s">
        <v>30384</v>
      </c>
      <c r="L415" t="s">
        <v>30385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s="16" t="s">
        <v>803</v>
      </c>
      <c r="E416" s="16" t="s">
        <v>8</v>
      </c>
      <c r="F416" s="16"/>
      <c r="H416" s="16"/>
      <c r="I416" s="16" t="s">
        <v>30386</v>
      </c>
      <c r="J416" s="16" t="s">
        <v>4950</v>
      </c>
      <c r="K416" t="s">
        <v>30387</v>
      </c>
      <c r="L416" t="s">
        <v>30388</v>
      </c>
      <c r="M416" s="2" t="str">
        <f>HYPERLINK(склад2въезд1319202122237[[#This Row],[RelativePath]])</f>
        <v>11 Навес пилмат\GA3948333_5_20260616T222444Z.jpg</v>
      </c>
    </row>
    <row r="417" spans="1:13" x14ac:dyDescent="0.25">
      <c r="A417" s="1" t="s">
        <v>15</v>
      </c>
      <c r="B417" s="3">
        <v>46190</v>
      </c>
      <c r="C417" s="4">
        <v>0.76826388888888886</v>
      </c>
      <c r="D417" s="16" t="s">
        <v>162</v>
      </c>
      <c r="E417" s="16" t="s">
        <v>28656</v>
      </c>
      <c r="F417" s="16" t="s">
        <v>58</v>
      </c>
      <c r="H417" s="16"/>
      <c r="I417" s="16" t="s">
        <v>30647</v>
      </c>
      <c r="J417" s="16" t="s">
        <v>4950</v>
      </c>
      <c r="K417" t="s">
        <v>30648</v>
      </c>
      <c r="L417" t="s">
        <v>30649</v>
      </c>
      <c r="M417" s="2" t="str">
        <f>HYPERLINK(склад2въезд1319202122237[[#This Row],[RelativePath]])</f>
        <v>11 Навес пилмат\GA3948333_5_20260617T182618Z.jpg</v>
      </c>
    </row>
    <row r="418" spans="1:13" x14ac:dyDescent="0.25">
      <c r="A418" s="1" t="s">
        <v>16</v>
      </c>
      <c r="B418" s="3">
        <v>46191</v>
      </c>
      <c r="C418" s="4">
        <v>0.41652777777777777</v>
      </c>
      <c r="D418" s="16" t="s">
        <v>305</v>
      </c>
      <c r="E418" s="16" t="s">
        <v>86</v>
      </c>
      <c r="F418" s="16"/>
      <c r="H418" s="16"/>
      <c r="I418" s="16" t="s">
        <v>30650</v>
      </c>
      <c r="J418" s="16" t="s">
        <v>4950</v>
      </c>
      <c r="K418" t="s">
        <v>30651</v>
      </c>
      <c r="L418" t="s">
        <v>30652</v>
      </c>
      <c r="M418" s="2" t="str">
        <f>HYPERLINK(склад2въезд1319202122237[[#This Row],[RelativePath]])</f>
        <v>11 Навес пилмат\GA3948333_5_20260618T095948Z.jpg</v>
      </c>
    </row>
    <row r="419" spans="1:13" x14ac:dyDescent="0.25">
      <c r="A419" s="1" t="s">
        <v>16</v>
      </c>
      <c r="B419" s="3">
        <v>46191</v>
      </c>
      <c r="C419" s="4">
        <v>0.89990740740740738</v>
      </c>
      <c r="D419" s="16" t="s">
        <v>803</v>
      </c>
      <c r="E419" s="16" t="s">
        <v>8</v>
      </c>
      <c r="F419" s="16"/>
      <c r="H419" s="16"/>
      <c r="I419" s="16" t="s">
        <v>30653</v>
      </c>
      <c r="J419" s="16" t="s">
        <v>4950</v>
      </c>
      <c r="K419" t="s">
        <v>30654</v>
      </c>
      <c r="L419" t="s">
        <v>30655</v>
      </c>
      <c r="M419" s="2" t="str">
        <f>HYPERLINK(склад2въезд1319202122237[[#This Row],[RelativePath]])</f>
        <v>11 Навес пилмат\GA3948333_5_20260618T213552Z.jpg</v>
      </c>
    </row>
    <row r="420" spans="1:13" x14ac:dyDescent="0.25">
      <c r="A420" s="1" t="s">
        <v>17</v>
      </c>
      <c r="B420" s="3">
        <v>46192</v>
      </c>
      <c r="C420" s="4">
        <v>0.88003472222222223</v>
      </c>
      <c r="D420" s="16" t="s">
        <v>803</v>
      </c>
      <c r="E420" s="16" t="s">
        <v>8</v>
      </c>
      <c r="F420" s="16"/>
      <c r="H420" s="16"/>
      <c r="I420" s="16" t="s">
        <v>30656</v>
      </c>
      <c r="J420" s="16" t="s">
        <v>4950</v>
      </c>
      <c r="K420" t="s">
        <v>30657</v>
      </c>
      <c r="L420" t="s">
        <v>30658</v>
      </c>
      <c r="M420" s="2" t="str">
        <f>HYPERLINK(склад2въезд1319202122237[[#This Row],[RelativePath]])</f>
        <v>11 Навес пилмат\GA3948333_5_20260619T210715Z.jpg</v>
      </c>
    </row>
    <row r="421" spans="1:13" x14ac:dyDescent="0.25">
      <c r="A421" s="1" t="s">
        <v>18</v>
      </c>
      <c r="B421" s="3">
        <v>46193</v>
      </c>
      <c r="C421" s="4">
        <v>0.88777777777777778</v>
      </c>
      <c r="D421" s="16" t="s">
        <v>803</v>
      </c>
      <c r="E421" s="16" t="s">
        <v>8</v>
      </c>
      <c r="F421" s="16"/>
      <c r="H421" s="16"/>
      <c r="I421" s="16" t="s">
        <v>30659</v>
      </c>
      <c r="J421" s="16" t="s">
        <v>4950</v>
      </c>
      <c r="K421" t="s">
        <v>30660</v>
      </c>
      <c r="L421" t="s">
        <v>30661</v>
      </c>
      <c r="M421" s="2" t="str">
        <f>HYPERLINK(склад2въезд1319202122237[[#This Row],[RelativePath]])</f>
        <v>11 Навес пилмат\GA3948333_5_20260620T211824Z.jpg</v>
      </c>
    </row>
    <row r="422" spans="1:13" x14ac:dyDescent="0.25">
      <c r="A422" s="1" t="s">
        <v>22</v>
      </c>
      <c r="B422" s="3">
        <v>46194</v>
      </c>
      <c r="C422" s="4">
        <v>0.91258101851851847</v>
      </c>
      <c r="D422" s="16" t="s">
        <v>803</v>
      </c>
      <c r="E422" s="16" t="s">
        <v>8</v>
      </c>
      <c r="F422" s="16"/>
      <c r="H422" s="16"/>
      <c r="I422" s="16" t="s">
        <v>30662</v>
      </c>
      <c r="J422" s="16" t="s">
        <v>4950</v>
      </c>
      <c r="K422" t="s">
        <v>30663</v>
      </c>
      <c r="L422" t="s">
        <v>30664</v>
      </c>
      <c r="M422" s="2" t="str">
        <f>HYPERLINK(склад2въезд1319202122237[[#This Row],[RelativePath]])</f>
        <v>11 Навес пилмат\GA3948333_5_20260621T215407Z.jpg</v>
      </c>
    </row>
    <row r="423" spans="1:13" x14ac:dyDescent="0.25">
      <c r="A423" s="1" t="s">
        <v>13</v>
      </c>
      <c r="B423" s="3">
        <v>46195</v>
      </c>
      <c r="C423" s="4">
        <v>0.82887731481481486</v>
      </c>
      <c r="D423" s="16" t="s">
        <v>803</v>
      </c>
      <c r="E423" s="16" t="s">
        <v>8</v>
      </c>
      <c r="F423" s="16"/>
      <c r="H423" s="16"/>
      <c r="I423" s="16" t="s">
        <v>31272</v>
      </c>
      <c r="J423" s="16" t="s">
        <v>4950</v>
      </c>
      <c r="K423" t="s">
        <v>31273</v>
      </c>
      <c r="L423" t="s">
        <v>31274</v>
      </c>
      <c r="M423" s="2" t="str">
        <f>HYPERLINK(склад2въезд1319202122237[[#This Row],[RelativePath]])</f>
        <v>11 Навес пилмат\GA3948333_5_20260622T195335Z.jpg</v>
      </c>
    </row>
    <row r="424" spans="1:13" x14ac:dyDescent="0.25">
      <c r="A424" s="1" t="s">
        <v>14</v>
      </c>
      <c r="B424" s="3">
        <v>46196</v>
      </c>
      <c r="C424" s="4">
        <v>0.85903935185185187</v>
      </c>
      <c r="D424" s="16" t="s">
        <v>4</v>
      </c>
      <c r="E424" s="16" t="s">
        <v>8</v>
      </c>
      <c r="F424" s="16"/>
      <c r="H424" s="16"/>
      <c r="I424" s="16" t="s">
        <v>31571</v>
      </c>
      <c r="J424" s="16" t="s">
        <v>4950</v>
      </c>
      <c r="K424" t="s">
        <v>31572</v>
      </c>
      <c r="L424" t="s">
        <v>31573</v>
      </c>
      <c r="M424" s="2" t="str">
        <f>HYPERLINK(склад2въезд1319202122237[[#This Row],[RelativePath]])</f>
        <v>11 Навес пилмат\GA3948333_5_20260623T203701Z.jpg</v>
      </c>
    </row>
    <row r="425" spans="1:13" x14ac:dyDescent="0.25">
      <c r="A425" s="1" t="s">
        <v>15</v>
      </c>
      <c r="B425" s="3">
        <v>46197</v>
      </c>
      <c r="C425" s="4">
        <v>0.49055555555555558</v>
      </c>
      <c r="D425" s="16" t="s">
        <v>3371</v>
      </c>
      <c r="E425" s="16" t="s">
        <v>646</v>
      </c>
      <c r="F425" s="16"/>
      <c r="H425" s="16"/>
      <c r="I425" s="16" t="s">
        <v>31275</v>
      </c>
      <c r="J425" s="16" t="s">
        <v>4950</v>
      </c>
      <c r="K425" t="s">
        <v>31276</v>
      </c>
      <c r="L425" t="s">
        <v>31277</v>
      </c>
      <c r="M425" s="2" t="str">
        <f>HYPERLINK(склад2въезд1319202122237[[#This Row],[RelativePath]])</f>
        <v>11 Навес пилмат\GA3948333_5_20260624T114624Z.jpg</v>
      </c>
    </row>
    <row r="426" spans="1:13" x14ac:dyDescent="0.25">
      <c r="A426" s="1" t="s">
        <v>15</v>
      </c>
      <c r="B426" s="3">
        <v>46197</v>
      </c>
      <c r="C426" s="4">
        <v>0.5254050925925926</v>
      </c>
      <c r="D426" s="16" t="s">
        <v>3371</v>
      </c>
      <c r="E426" s="16" t="s">
        <v>86</v>
      </c>
      <c r="F426" s="16"/>
      <c r="H426" s="16"/>
      <c r="I426" s="16" t="s">
        <v>31278</v>
      </c>
      <c r="J426" s="16" t="s">
        <v>4950</v>
      </c>
      <c r="K426" t="s">
        <v>31279</v>
      </c>
      <c r="L426" t="s">
        <v>31280</v>
      </c>
      <c r="M426" s="2" t="str">
        <f>HYPERLINK(склад2въезд1319202122237[[#This Row],[RelativePath]])</f>
        <v>11 Навес пилмат\GA3948333_5_20260624T123635Z.jpg</v>
      </c>
    </row>
    <row r="427" spans="1:13" x14ac:dyDescent="0.25">
      <c r="A427" s="1" t="s">
        <v>15</v>
      </c>
      <c r="B427" s="3">
        <v>46197</v>
      </c>
      <c r="C427" s="4">
        <v>0.53619212962962959</v>
      </c>
      <c r="D427" s="16" t="s">
        <v>3371</v>
      </c>
      <c r="E427" s="16" t="s">
        <v>86</v>
      </c>
      <c r="F427" s="16"/>
      <c r="H427" s="16"/>
      <c r="I427" s="16" t="s">
        <v>31281</v>
      </c>
      <c r="J427" s="16" t="s">
        <v>4950</v>
      </c>
      <c r="K427" t="s">
        <v>31282</v>
      </c>
      <c r="L427" t="s">
        <v>31283</v>
      </c>
      <c r="M427" s="2" t="str">
        <f>HYPERLINK(склад2въезд1319202122237[[#This Row],[RelativePath]])</f>
        <v>11 Навес пилмат\GA3948333_5_20260624T125207Z.jpg</v>
      </c>
    </row>
    <row r="428" spans="1:13" x14ac:dyDescent="0.25">
      <c r="A428" s="1" t="s">
        <v>15</v>
      </c>
      <c r="B428" s="3">
        <v>46197</v>
      </c>
      <c r="C428" s="4">
        <v>0.82795138888888886</v>
      </c>
      <c r="D428" s="16" t="s">
        <v>803</v>
      </c>
      <c r="E428" s="16" t="s">
        <v>8</v>
      </c>
      <c r="F428" s="16"/>
      <c r="H428" s="16"/>
      <c r="I428" s="16" t="s">
        <v>31284</v>
      </c>
      <c r="J428" s="16" t="s">
        <v>4950</v>
      </c>
      <c r="K428" t="s">
        <v>31285</v>
      </c>
      <c r="L428" t="s">
        <v>31286</v>
      </c>
      <c r="M428" s="2" t="str">
        <f>HYPERLINK(склад2въезд1319202122237[[#This Row],[RelativePath]])</f>
        <v>11 Навес пилмат\GA3948333_5_20260624T195215Z.jpg</v>
      </c>
    </row>
    <row r="429" spans="1:13" x14ac:dyDescent="0.25">
      <c r="A429" s="1" t="s">
        <v>16</v>
      </c>
      <c r="B429" s="3">
        <v>46198</v>
      </c>
      <c r="C429" s="4">
        <v>0.90292824074074074</v>
      </c>
      <c r="D429" s="16" t="s">
        <v>803</v>
      </c>
      <c r="E429" s="16" t="s">
        <v>8</v>
      </c>
      <c r="F429" s="16"/>
      <c r="H429" s="16"/>
      <c r="I429" s="16" t="s">
        <v>31287</v>
      </c>
      <c r="J429" s="16" t="s">
        <v>4950</v>
      </c>
      <c r="K429" t="s">
        <v>31288</v>
      </c>
      <c r="L429" t="s">
        <v>31289</v>
      </c>
      <c r="M429" s="2" t="str">
        <f>HYPERLINK(склад2въезд1319202122237[[#This Row],[RelativePath]])</f>
        <v>11 Навес пилмат\GA3948333_5_20260625T214013Z.jpg</v>
      </c>
    </row>
    <row r="430" spans="1:13" x14ac:dyDescent="0.25">
      <c r="A430" s="1" t="s">
        <v>17</v>
      </c>
      <c r="B430" s="3">
        <v>46199</v>
      </c>
      <c r="C430" s="4">
        <v>0.81844907407407408</v>
      </c>
      <c r="D430" s="16" t="s">
        <v>803</v>
      </c>
      <c r="E430" s="16" t="s">
        <v>8</v>
      </c>
      <c r="F430" s="16"/>
      <c r="H430" s="16"/>
      <c r="I430" s="16" t="s">
        <v>31290</v>
      </c>
      <c r="J430" s="16" t="s">
        <v>4950</v>
      </c>
      <c r="K430" t="s">
        <v>31291</v>
      </c>
      <c r="L430" t="s">
        <v>31292</v>
      </c>
      <c r="M430" s="2" t="str">
        <f>HYPERLINK(склад2въезд1319202122237[[#This Row],[RelativePath]])</f>
        <v>11 Навес пилмат\GA3948333_5_20260626T193834Z.jpg</v>
      </c>
    </row>
    <row r="431" spans="1:13" x14ac:dyDescent="0.25">
      <c r="A431" s="1" t="s">
        <v>18</v>
      </c>
      <c r="B431" s="3">
        <v>46200</v>
      </c>
      <c r="C431" s="4">
        <v>0.78732638888888884</v>
      </c>
      <c r="D431" s="16" t="s">
        <v>803</v>
      </c>
      <c r="E431" s="16" t="s">
        <v>8</v>
      </c>
      <c r="F431" s="16"/>
      <c r="H431" s="16"/>
      <c r="I431" s="16" t="s">
        <v>31651</v>
      </c>
      <c r="J431" s="16" t="s">
        <v>4950</v>
      </c>
      <c r="K431" t="s">
        <v>31652</v>
      </c>
      <c r="L431" t="s">
        <v>31653</v>
      </c>
      <c r="M431" s="2" t="str">
        <f>HYPERLINK(склад2въезд1319202122237[[#This Row],[RelativePath]])</f>
        <v>11 Навес пилмат\GA3948333_5_20260627T185345Z.jpg</v>
      </c>
    </row>
    <row r="432" spans="1:13" x14ac:dyDescent="0.25">
      <c r="A432" s="1" t="s">
        <v>22</v>
      </c>
      <c r="B432" s="3">
        <v>46201</v>
      </c>
      <c r="C432" s="4">
        <v>0.8727893518518518</v>
      </c>
      <c r="D432" s="16" t="s">
        <v>803</v>
      </c>
      <c r="E432" s="16" t="s">
        <v>8</v>
      </c>
      <c r="F432" s="16"/>
      <c r="H432" s="16"/>
      <c r="I432" s="16" t="s">
        <v>31654</v>
      </c>
      <c r="J432" s="16" t="s">
        <v>4950</v>
      </c>
      <c r="K432" t="s">
        <v>31655</v>
      </c>
      <c r="L432" t="s">
        <v>31656</v>
      </c>
      <c r="M432" s="2" t="str">
        <f>HYPERLINK(склад2въезд1319202122237[[#This Row],[RelativePath]])</f>
        <v>11 Навес пилмат\GA3948333_5_20260628T205649Z.jpg</v>
      </c>
    </row>
  </sheetData>
  <conditionalFormatting sqref="D433:D443 E433:E446 G2:H432 D2:E432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432">
    <cfRule type="notContainsText" dxfId="926" priority="13" operator="notContains" text="порожний">
      <formula>ISERROR(SEARCH("порожний",F2))</formula>
    </cfRule>
  </conditionalFormatting>
  <conditionalFormatting sqref="E2:E446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446">
    <cfRule type="containsText" dxfId="923" priority="10" operator="containsText" text="Трактор базы">
      <formula>NOT(ISERROR(SEARCH("Трактор базы",E2)))</formula>
    </cfRule>
  </conditionalFormatting>
  <conditionalFormatting sqref="A2:C432">
    <cfRule type="expression" dxfId="922" priority="9">
      <formula>$A2="пн"</formula>
    </cfRule>
  </conditionalFormatting>
  <conditionalFormatting sqref="A2:C434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443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3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66"/>
  <sheetViews>
    <sheetView zoomScale="90" zoomScaleNormal="90" workbookViewId="0">
      <pane ySplit="1" topLeftCell="A33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29565</v>
      </c>
      <c r="J337" s="16" t="s">
        <v>1180</v>
      </c>
      <c r="K337" t="s">
        <v>29566</v>
      </c>
      <c r="L337" t="s">
        <v>29567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29568</v>
      </c>
      <c r="J338" s="16" t="s">
        <v>1180</v>
      </c>
      <c r="K338" t="s">
        <v>29569</v>
      </c>
      <c r="L338" t="s">
        <v>29570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29788</v>
      </c>
      <c r="E339" s="16" t="s">
        <v>260</v>
      </c>
      <c r="F339" s="16"/>
      <c r="H339" s="16"/>
      <c r="I339" s="16" t="s">
        <v>29571</v>
      </c>
      <c r="J339" s="16" t="s">
        <v>1180</v>
      </c>
      <c r="K339" t="s">
        <v>29572</v>
      </c>
      <c r="L339" t="s">
        <v>29573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29574</v>
      </c>
      <c r="J340" s="16" t="s">
        <v>1180</v>
      </c>
      <c r="K340" t="s">
        <v>29575</v>
      </c>
      <c r="L340" t="s">
        <v>29576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29577</v>
      </c>
      <c r="J341" s="16" t="s">
        <v>1180</v>
      </c>
      <c r="K341" t="s">
        <v>29578</v>
      </c>
      <c r="L341" t="s">
        <v>29579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29580</v>
      </c>
      <c r="J342" s="16" t="s">
        <v>1180</v>
      </c>
      <c r="K342" t="s">
        <v>29581</v>
      </c>
      <c r="L342" t="s">
        <v>29582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29583</v>
      </c>
      <c r="J343" s="16" t="s">
        <v>1180</v>
      </c>
      <c r="K343" t="s">
        <v>29584</v>
      </c>
      <c r="L343" t="s">
        <v>29585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s="16" t="s">
        <v>803</v>
      </c>
      <c r="E344" s="16" t="s">
        <v>8</v>
      </c>
      <c r="F344" s="16"/>
      <c r="H344" s="16"/>
      <c r="I344" s="16" t="s">
        <v>29918</v>
      </c>
      <c r="J344" s="16" t="s">
        <v>1180</v>
      </c>
      <c r="K344" t="s">
        <v>29919</v>
      </c>
      <c r="L344" t="s">
        <v>29920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s="16" t="s">
        <v>803</v>
      </c>
      <c r="E345" s="16" t="s">
        <v>3240</v>
      </c>
      <c r="F345" s="16"/>
      <c r="H345" s="16"/>
      <c r="I345" s="16" t="s">
        <v>29921</v>
      </c>
      <c r="J345" s="16" t="s">
        <v>1180</v>
      </c>
      <c r="K345" t="s">
        <v>29922</v>
      </c>
      <c r="L345" t="s">
        <v>29923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s="16" t="s">
        <v>803</v>
      </c>
      <c r="E346" s="16" t="s">
        <v>3240</v>
      </c>
      <c r="F346" s="16"/>
      <c r="H346" s="16"/>
      <c r="I346" s="16" t="s">
        <v>29924</v>
      </c>
      <c r="J346" s="16" t="s">
        <v>1180</v>
      </c>
      <c r="K346" t="s">
        <v>29925</v>
      </c>
      <c r="L346" t="s">
        <v>29926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s="16" t="s">
        <v>803</v>
      </c>
      <c r="E347" s="16" t="s">
        <v>10091</v>
      </c>
      <c r="F347" s="16"/>
      <c r="H347" s="16"/>
      <c r="I347" s="16" t="s">
        <v>29927</v>
      </c>
      <c r="J347" s="16" t="s">
        <v>1180</v>
      </c>
      <c r="K347" t="s">
        <v>29928</v>
      </c>
      <c r="L347" t="s">
        <v>29929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s="16" t="s">
        <v>803</v>
      </c>
      <c r="E348" s="16" t="s">
        <v>3240</v>
      </c>
      <c r="F348" s="16"/>
      <c r="H348" s="16"/>
      <c r="I348" s="16" t="s">
        <v>29930</v>
      </c>
      <c r="J348" s="16" t="s">
        <v>1180</v>
      </c>
      <c r="K348" t="s">
        <v>29931</v>
      </c>
      <c r="L348" t="s">
        <v>29932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s="16" t="s">
        <v>803</v>
      </c>
      <c r="E349" s="16" t="s">
        <v>8</v>
      </c>
      <c r="F349" s="16"/>
      <c r="H349" s="16"/>
      <c r="I349" s="16" t="s">
        <v>30236</v>
      </c>
      <c r="J349" s="16" t="s">
        <v>1180</v>
      </c>
      <c r="K349" t="s">
        <v>30237</v>
      </c>
      <c r="L349" t="s">
        <v>30238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s="16" t="s">
        <v>803</v>
      </c>
      <c r="E350" s="16" t="s">
        <v>8</v>
      </c>
      <c r="F350" s="16"/>
      <c r="H350" s="16"/>
      <c r="I350" s="16" t="s">
        <v>30239</v>
      </c>
      <c r="J350" s="16" t="s">
        <v>1180</v>
      </c>
      <c r="K350" t="s">
        <v>30240</v>
      </c>
      <c r="L350" t="s">
        <v>30241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s="16" t="s">
        <v>803</v>
      </c>
      <c r="E351" s="16" t="s">
        <v>8</v>
      </c>
      <c r="F351" s="16"/>
      <c r="H351" s="16"/>
      <c r="I351" s="16" t="s">
        <v>30242</v>
      </c>
      <c r="J351" s="16" t="s">
        <v>1180</v>
      </c>
      <c r="K351" t="s">
        <v>30243</v>
      </c>
      <c r="L351" t="s">
        <v>30244</v>
      </c>
      <c r="M351" s="2" t="str">
        <f>HYPERLINK(склад2въезд13192021222378[[#This Row],[RelativePath]])</f>
        <v>12 Площадка 3 кран\K07156189_20_20260616T202256Z.jpg</v>
      </c>
    </row>
    <row r="352" spans="1:13" x14ac:dyDescent="0.25">
      <c r="A352" s="1" t="s">
        <v>15</v>
      </c>
      <c r="B352" s="3">
        <v>46190</v>
      </c>
      <c r="C352" s="4">
        <v>0.73767361111111107</v>
      </c>
      <c r="D352" s="16" t="s">
        <v>803</v>
      </c>
      <c r="E352" s="16" t="s">
        <v>3240</v>
      </c>
      <c r="F352" s="16"/>
      <c r="H352" s="16"/>
      <c r="I352" s="16" t="s">
        <v>30749</v>
      </c>
      <c r="J352" s="16" t="s">
        <v>1180</v>
      </c>
      <c r="K352" t="s">
        <v>30750</v>
      </c>
      <c r="L352" t="s">
        <v>30751</v>
      </c>
      <c r="M352" s="2" t="str">
        <f>HYPERLINK(склад2въезд13192021222378[[#This Row],[RelativePath]])</f>
        <v>12 Площадка 3 кран\K07156189_20_20260617T174215Z.jpg</v>
      </c>
    </row>
    <row r="353" spans="1:13" x14ac:dyDescent="0.25">
      <c r="A353" s="1" t="s">
        <v>16</v>
      </c>
      <c r="B353" s="3">
        <v>46191</v>
      </c>
      <c r="C353" s="4">
        <v>0.79380787037037037</v>
      </c>
      <c r="D353" s="16" t="s">
        <v>803</v>
      </c>
      <c r="E353" s="16" t="s">
        <v>8</v>
      </c>
      <c r="F353" s="16"/>
      <c r="H353" s="16"/>
      <c r="I353" s="16" t="s">
        <v>30752</v>
      </c>
      <c r="J353" s="16" t="s">
        <v>1180</v>
      </c>
      <c r="K353" t="s">
        <v>30753</v>
      </c>
      <c r="L353" t="s">
        <v>30754</v>
      </c>
      <c r="M353" s="2" t="str">
        <f>HYPERLINK(склад2въезд13192021222378[[#This Row],[RelativePath]])</f>
        <v>12 Площадка 3 кран\K07156189_20_20260618T190305Z.jpg</v>
      </c>
    </row>
    <row r="354" spans="1:13" x14ac:dyDescent="0.25">
      <c r="A354" s="1" t="s">
        <v>16</v>
      </c>
      <c r="B354" s="3">
        <v>46191</v>
      </c>
      <c r="C354" s="4">
        <v>0.92037037037037039</v>
      </c>
      <c r="D354" s="16" t="s">
        <v>803</v>
      </c>
      <c r="E354" s="16" t="s">
        <v>3240</v>
      </c>
      <c r="F354" s="16"/>
      <c r="H354" s="16"/>
      <c r="I354" s="16" t="s">
        <v>30755</v>
      </c>
      <c r="J354" s="16" t="s">
        <v>1180</v>
      </c>
      <c r="K354" t="s">
        <v>30756</v>
      </c>
      <c r="L354" t="s">
        <v>30757</v>
      </c>
      <c r="M354" s="2" t="str">
        <f>HYPERLINK(склад2въезд13192021222378[[#This Row],[RelativePath]])</f>
        <v>12 Площадка 3 кран\K07156189_20_20260618T220520Z.jpg</v>
      </c>
    </row>
    <row r="355" spans="1:13" x14ac:dyDescent="0.25">
      <c r="A355" s="1" t="s">
        <v>17</v>
      </c>
      <c r="B355" s="3">
        <v>46192</v>
      </c>
      <c r="C355" s="4">
        <v>0.76033564814814814</v>
      </c>
      <c r="D355" s="16" t="s">
        <v>31000</v>
      </c>
      <c r="E355" s="16" t="s">
        <v>260</v>
      </c>
      <c r="F355" s="16"/>
      <c r="H355" s="16"/>
      <c r="I355" s="16" t="s">
        <v>30758</v>
      </c>
      <c r="J355" s="16" t="s">
        <v>1180</v>
      </c>
      <c r="K355" t="s">
        <v>30759</v>
      </c>
      <c r="L355" t="s">
        <v>30760</v>
      </c>
      <c r="M355" s="2" t="str">
        <f>HYPERLINK(склад2въезд13192021222378[[#This Row],[RelativePath]])</f>
        <v>12 Площадка 3 кран\K07156189_20_20260619T181453Z.jpg</v>
      </c>
    </row>
    <row r="356" spans="1:13" x14ac:dyDescent="0.25">
      <c r="A356" s="1" t="s">
        <v>18</v>
      </c>
      <c r="B356" s="3">
        <v>46193</v>
      </c>
      <c r="C356" s="4">
        <v>0.58717592592592593</v>
      </c>
      <c r="D356" s="16" t="s">
        <v>803</v>
      </c>
      <c r="E356" s="16" t="s">
        <v>3240</v>
      </c>
      <c r="F356" s="16"/>
      <c r="H356" s="16"/>
      <c r="I356" s="16" t="s">
        <v>30761</v>
      </c>
      <c r="J356" s="16" t="s">
        <v>1180</v>
      </c>
      <c r="K356" t="s">
        <v>30762</v>
      </c>
      <c r="L356" t="s">
        <v>30763</v>
      </c>
      <c r="M356" s="2" t="str">
        <f>HYPERLINK(склад2въезд13192021222378[[#This Row],[RelativePath]])</f>
        <v>12 Площадка 3 кран\K07156189_20_20260620T140532Z.jpg</v>
      </c>
    </row>
    <row r="357" spans="1:13" x14ac:dyDescent="0.25">
      <c r="A357" s="1" t="s">
        <v>22</v>
      </c>
      <c r="B357" s="3">
        <v>46194</v>
      </c>
      <c r="C357" s="4">
        <v>0.7477314814814815</v>
      </c>
      <c r="D357" s="16" t="s">
        <v>803</v>
      </c>
      <c r="E357" s="16" t="s">
        <v>3240</v>
      </c>
      <c r="F357" s="16"/>
      <c r="H357" s="16"/>
      <c r="I357" s="16" t="s">
        <v>30764</v>
      </c>
      <c r="J357" s="16" t="s">
        <v>1180</v>
      </c>
      <c r="K357" t="s">
        <v>30765</v>
      </c>
      <c r="L357" t="s">
        <v>30766</v>
      </c>
      <c r="M357" s="2" t="str">
        <f>HYPERLINK(склад2въезд13192021222378[[#This Row],[RelativePath]])</f>
        <v>12 Площадка 3 кран\K07156189_20_20260621T175644Z.jpg</v>
      </c>
    </row>
    <row r="358" spans="1:13" x14ac:dyDescent="0.25">
      <c r="A358" s="1" t="s">
        <v>22</v>
      </c>
      <c r="B358" s="3">
        <v>46194</v>
      </c>
      <c r="C358" s="4">
        <v>0.89292824074074073</v>
      </c>
      <c r="D358" s="16" t="s">
        <v>803</v>
      </c>
      <c r="E358" s="16" t="s">
        <v>8</v>
      </c>
      <c r="F358" s="16"/>
      <c r="H358" s="16"/>
      <c r="I358" s="16" t="s">
        <v>30767</v>
      </c>
      <c r="J358" s="16" t="s">
        <v>1180</v>
      </c>
      <c r="K358" t="s">
        <v>30768</v>
      </c>
      <c r="L358" t="s">
        <v>30769</v>
      </c>
      <c r="M358" s="2" t="str">
        <f>HYPERLINK(склад2въезд13192021222378[[#This Row],[RelativePath]])</f>
        <v>12 Площадка 3 кран\K07156189_20_20260621T212549Z.jpg</v>
      </c>
    </row>
    <row r="359" spans="1:13" x14ac:dyDescent="0.25">
      <c r="A359" s="1" t="s">
        <v>13</v>
      </c>
      <c r="B359" s="3">
        <v>46195</v>
      </c>
      <c r="C359" s="4">
        <v>0.6605671296296296</v>
      </c>
      <c r="D359" s="16" t="s">
        <v>803</v>
      </c>
      <c r="E359" s="16" t="s">
        <v>3240</v>
      </c>
      <c r="F359" s="16"/>
      <c r="H359" s="16"/>
      <c r="I359" s="16" t="s">
        <v>31374</v>
      </c>
      <c r="J359" s="16" t="s">
        <v>1180</v>
      </c>
      <c r="K359" t="s">
        <v>31375</v>
      </c>
      <c r="L359" t="s">
        <v>31376</v>
      </c>
      <c r="M359" s="2" t="str">
        <f>HYPERLINK(склад2въезд13192021222378[[#This Row],[RelativePath]])</f>
        <v>12 Площадка 3 кран\K07156189_20_20260622T155113Z.jpg</v>
      </c>
    </row>
    <row r="360" spans="1:13" x14ac:dyDescent="0.25">
      <c r="A360" s="1" t="s">
        <v>14</v>
      </c>
      <c r="B360" s="3">
        <v>46196</v>
      </c>
      <c r="C360" s="4">
        <v>0.80075231481481479</v>
      </c>
      <c r="D360" s="16" t="s">
        <v>803</v>
      </c>
      <c r="E360" s="16" t="s">
        <v>8</v>
      </c>
      <c r="F360" s="16"/>
      <c r="H360" s="16"/>
      <c r="I360" s="16" t="s">
        <v>31377</v>
      </c>
      <c r="J360" s="16" t="s">
        <v>1180</v>
      </c>
      <c r="K360" t="s">
        <v>31378</v>
      </c>
      <c r="L360" t="s">
        <v>31379</v>
      </c>
      <c r="M360" s="2" t="str">
        <f>HYPERLINK(склад2въезд13192021222378[[#This Row],[RelativePath]])</f>
        <v>12 Площадка 3 кран\K07156189_20_20260623T191305Z.jpg</v>
      </c>
    </row>
    <row r="361" spans="1:13" x14ac:dyDescent="0.25">
      <c r="A361" s="1" t="s">
        <v>15</v>
      </c>
      <c r="B361" s="3">
        <v>46197</v>
      </c>
      <c r="C361" s="4">
        <v>0.81499999999999995</v>
      </c>
      <c r="D361" s="16" t="s">
        <v>803</v>
      </c>
      <c r="E361" s="16" t="s">
        <v>3240</v>
      </c>
      <c r="F361" s="16"/>
      <c r="H361" s="16"/>
      <c r="I361" s="16" t="s">
        <v>31380</v>
      </c>
      <c r="J361" s="16" t="s">
        <v>1180</v>
      </c>
      <c r="K361" t="s">
        <v>31381</v>
      </c>
      <c r="L361" t="s">
        <v>31382</v>
      </c>
      <c r="M361" s="2" t="str">
        <f>HYPERLINK(склад2въезд13192021222378[[#This Row],[RelativePath]])</f>
        <v>12 Площадка 3 кран\K07156189_20_20260624T193336Z.jpg</v>
      </c>
    </row>
    <row r="362" spans="1:13" x14ac:dyDescent="0.25">
      <c r="A362" s="1" t="s">
        <v>16</v>
      </c>
      <c r="B362" s="3">
        <v>46198</v>
      </c>
      <c r="C362" s="4">
        <v>0.62416666666666665</v>
      </c>
      <c r="D362" s="16" t="s">
        <v>803</v>
      </c>
      <c r="E362" s="16" t="s">
        <v>3240</v>
      </c>
      <c r="F362" s="16"/>
      <c r="H362" s="16"/>
      <c r="I362" s="16" t="s">
        <v>31383</v>
      </c>
      <c r="J362" s="16" t="s">
        <v>1180</v>
      </c>
      <c r="K362" t="s">
        <v>31384</v>
      </c>
      <c r="L362" t="s">
        <v>31385</v>
      </c>
      <c r="M362" s="2" t="str">
        <f>HYPERLINK(склад2въезд13192021222378[[#This Row],[RelativePath]])</f>
        <v>12 Площадка 3 кран\K07156189_20_20260625T145848Z.jpg</v>
      </c>
    </row>
    <row r="363" spans="1:13" x14ac:dyDescent="0.25">
      <c r="A363" s="1" t="s">
        <v>16</v>
      </c>
      <c r="B363" s="3">
        <v>46198</v>
      </c>
      <c r="C363" s="4">
        <v>0.79008101851851853</v>
      </c>
      <c r="D363" s="16" t="s">
        <v>803</v>
      </c>
      <c r="E363" s="16" t="s">
        <v>3240</v>
      </c>
      <c r="F363" s="16" t="s">
        <v>31574</v>
      </c>
      <c r="H363" s="16"/>
      <c r="I363" s="16" t="s">
        <v>31386</v>
      </c>
      <c r="J363" s="16" t="s">
        <v>1180</v>
      </c>
      <c r="K363" t="s">
        <v>31387</v>
      </c>
      <c r="L363" t="s">
        <v>31388</v>
      </c>
      <c r="M363" s="2" t="str">
        <f>HYPERLINK(склад2въезд13192021222378[[#This Row],[RelativePath]])</f>
        <v>12 Площадка 3 кран\K07156189_20_20260625T185743Z.jpg</v>
      </c>
    </row>
    <row r="364" spans="1:13" x14ac:dyDescent="0.25">
      <c r="A364" s="1" t="s">
        <v>17</v>
      </c>
      <c r="B364" s="3">
        <v>46199</v>
      </c>
      <c r="C364" s="4">
        <v>0.80800925925925926</v>
      </c>
      <c r="D364" s="16" t="s">
        <v>803</v>
      </c>
      <c r="E364" s="16" t="s">
        <v>3240</v>
      </c>
      <c r="F364" s="16"/>
      <c r="H364" s="16"/>
      <c r="I364" s="16" t="s">
        <v>31389</v>
      </c>
      <c r="J364" s="16" t="s">
        <v>1180</v>
      </c>
      <c r="K364" t="s">
        <v>31390</v>
      </c>
      <c r="L364" t="s">
        <v>31391</v>
      </c>
      <c r="M364" s="2" t="str">
        <f>HYPERLINK(склад2въезд13192021222378[[#This Row],[RelativePath]])</f>
        <v>12 Площадка 3 кран\K07156189_20_20260626T192332Z.jpg</v>
      </c>
    </row>
    <row r="365" spans="1:13" x14ac:dyDescent="0.25">
      <c r="A365" s="1" t="s">
        <v>18</v>
      </c>
      <c r="B365" s="3">
        <v>46200</v>
      </c>
      <c r="C365" s="4">
        <v>0.61488425925925927</v>
      </c>
      <c r="D365" s="16" t="s">
        <v>803</v>
      </c>
      <c r="E365" s="16" t="s">
        <v>8</v>
      </c>
      <c r="F365" s="16"/>
      <c r="H365" s="16"/>
      <c r="I365" s="16" t="s">
        <v>31657</v>
      </c>
      <c r="J365" s="16" t="s">
        <v>1180</v>
      </c>
      <c r="K365" t="s">
        <v>31658</v>
      </c>
      <c r="L365" t="s">
        <v>31659</v>
      </c>
      <c r="M365" s="2" t="str">
        <f>HYPERLINK(склад2въезд13192021222378[[#This Row],[RelativePath]])</f>
        <v>12 Площадка 3 кран\K07156189_20_20260627T144526Z.jpg</v>
      </c>
    </row>
    <row r="366" spans="1:13" x14ac:dyDescent="0.25">
      <c r="A366" s="1" t="s">
        <v>22</v>
      </c>
      <c r="B366" s="3">
        <v>46201</v>
      </c>
      <c r="C366" s="4">
        <v>0.82944444444444443</v>
      </c>
      <c r="D366" s="16" t="s">
        <v>803</v>
      </c>
      <c r="E366" s="16" t="s">
        <v>8</v>
      </c>
      <c r="F366" s="16"/>
      <c r="H366" s="16"/>
      <c r="I366" s="16" t="s">
        <v>31660</v>
      </c>
      <c r="J366" s="16" t="s">
        <v>1180</v>
      </c>
      <c r="K366" t="s">
        <v>31661</v>
      </c>
      <c r="L366" t="s">
        <v>31662</v>
      </c>
      <c r="M366" s="2" t="str">
        <f>HYPERLINK(склад2въезд13192021222378[[#This Row],[RelativePath]])</f>
        <v>12 Площадка 3 кран\K07156189_20_20260628T195424Z.jpg</v>
      </c>
    </row>
  </sheetData>
  <conditionalFormatting sqref="D367:D377 E367:E380 G2:H366 D2:E366">
    <cfRule type="containsText" dxfId="913" priority="14" operator="containsText" text="Выезд с территории">
      <formula>NOT(ISERROR(SEARCH("Выезд с территории",D2)))</formula>
    </cfRule>
  </conditionalFormatting>
  <conditionalFormatting sqref="F2:F366">
    <cfRule type="notContainsText" dxfId="912" priority="13" operator="notContains" text="порожний">
      <formula>ISERROR(SEARCH("порожний",F2))</formula>
    </cfRule>
  </conditionalFormatting>
  <conditionalFormatting sqref="E2:E380">
    <cfRule type="containsText" dxfId="911" priority="11" operator="containsText" text="Газель базы">
      <formula>NOT(ISERROR(SEARCH("Газель базы",E2)))</formula>
    </cfRule>
    <cfRule type="containsText" dxfId="910" priority="12" operator="containsText" text="Погрузчик базы">
      <formula>NOT(ISERROR(SEARCH("Погрузчик базы",E2)))</formula>
    </cfRule>
  </conditionalFormatting>
  <conditionalFormatting sqref="E2:E380">
    <cfRule type="containsText" dxfId="909" priority="10" operator="containsText" text="Трактор базы">
      <formula>NOT(ISERROR(SEARCH("Трактор базы",E2)))</formula>
    </cfRule>
  </conditionalFormatting>
  <conditionalFormatting sqref="A2:C366">
    <cfRule type="expression" dxfId="908" priority="9">
      <formula>$A2="пн"</formula>
    </cfRule>
  </conditionalFormatting>
  <conditionalFormatting sqref="A2:C368">
    <cfRule type="expression" dxfId="907" priority="3">
      <formula>$A2="вс"</formula>
    </cfRule>
    <cfRule type="expression" dxfId="906" priority="4">
      <formula>$A2="сб"</formula>
    </cfRule>
    <cfRule type="expression" dxfId="905" priority="5">
      <formula>$A2="пт"</formula>
    </cfRule>
    <cfRule type="expression" dxfId="904" priority="6">
      <formula>$A2="чт"</formula>
    </cfRule>
    <cfRule type="expression" dxfId="903" priority="7">
      <formula>$A2="ср"</formula>
    </cfRule>
    <cfRule type="expression" dxfId="902" priority="8">
      <formula>$A2="вт"</formula>
    </cfRule>
  </conditionalFormatting>
  <conditionalFormatting sqref="D2:D377">
    <cfRule type="containsText" dxfId="9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7">
    <cfRule type="containsText" dxfId="9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08"/>
  <sheetViews>
    <sheetView zoomScale="90" zoomScaleNormal="90" workbookViewId="0">
      <pane ySplit="1" topLeftCell="A274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29586</v>
      </c>
      <c r="J278" s="16" t="s">
        <v>1181</v>
      </c>
      <c r="K278" t="s">
        <v>29587</v>
      </c>
      <c r="L278" t="s">
        <v>29588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29589</v>
      </c>
      <c r="J279" s="16" t="s">
        <v>1181</v>
      </c>
      <c r="K279" t="s">
        <v>29590</v>
      </c>
      <c r="L279" t="s">
        <v>29591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29592</v>
      </c>
      <c r="J280" s="16" t="s">
        <v>1181</v>
      </c>
      <c r="K280" t="s">
        <v>29593</v>
      </c>
      <c r="L280" t="s">
        <v>29594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29595</v>
      </c>
      <c r="J281" s="16" t="s">
        <v>1181</v>
      </c>
      <c r="K281" t="s">
        <v>29596</v>
      </c>
      <c r="L281" t="s">
        <v>29597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29789</v>
      </c>
      <c r="H282" s="16"/>
      <c r="I282" s="16" t="s">
        <v>29598</v>
      </c>
      <c r="J282" s="16" t="s">
        <v>1181</v>
      </c>
      <c r="K282" t="s">
        <v>29599</v>
      </c>
      <c r="L282" t="s">
        <v>29600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s="16" t="s">
        <v>305</v>
      </c>
      <c r="E283" s="16" t="s">
        <v>86</v>
      </c>
      <c r="F283" s="16"/>
      <c r="H283" s="16"/>
      <c r="I283" s="16" t="s">
        <v>29969</v>
      </c>
      <c r="J283" s="16" t="s">
        <v>1181</v>
      </c>
      <c r="K283" t="s">
        <v>29970</v>
      </c>
      <c r="L283" t="s">
        <v>29971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s="16" t="s">
        <v>305</v>
      </c>
      <c r="E284" s="16" t="s">
        <v>86</v>
      </c>
      <c r="F284" s="16"/>
      <c r="H284" s="16"/>
      <c r="I284" s="16" t="s">
        <v>29972</v>
      </c>
      <c r="J284" s="16" t="s">
        <v>1181</v>
      </c>
      <c r="K284" t="s">
        <v>29973</v>
      </c>
      <c r="L284" t="s">
        <v>29974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s="16" t="s">
        <v>163</v>
      </c>
      <c r="E285" s="16" t="s">
        <v>27689</v>
      </c>
      <c r="F285" s="16" t="s">
        <v>60</v>
      </c>
      <c r="H285" s="16"/>
      <c r="I285" s="16" t="s">
        <v>29975</v>
      </c>
      <c r="J285" s="16" t="s">
        <v>1181</v>
      </c>
      <c r="K285" t="s">
        <v>29976</v>
      </c>
      <c r="L285" t="s">
        <v>29977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s="16" t="s">
        <v>163</v>
      </c>
      <c r="E286" s="16" t="s">
        <v>27689</v>
      </c>
      <c r="F286" s="16" t="s">
        <v>60</v>
      </c>
      <c r="H286" s="16"/>
      <c r="I286" s="16" t="s">
        <v>29978</v>
      </c>
      <c r="J286" s="16" t="s">
        <v>1181</v>
      </c>
      <c r="K286" t="s">
        <v>29979</v>
      </c>
      <c r="L286" t="s">
        <v>29980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s="16" t="s">
        <v>163</v>
      </c>
      <c r="E287" s="16" t="s">
        <v>27689</v>
      </c>
      <c r="F287" s="16" t="s">
        <v>60</v>
      </c>
      <c r="H287" s="16"/>
      <c r="I287" s="16" t="s">
        <v>29981</v>
      </c>
      <c r="J287" s="16" t="s">
        <v>1181</v>
      </c>
      <c r="K287" t="s">
        <v>29982</v>
      </c>
      <c r="L287" t="s">
        <v>29983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s="16" t="s">
        <v>163</v>
      </c>
      <c r="E288" s="16" t="s">
        <v>27689</v>
      </c>
      <c r="F288" s="16" t="s">
        <v>60</v>
      </c>
      <c r="H288" s="16"/>
      <c r="I288" s="16" t="s">
        <v>29984</v>
      </c>
      <c r="J288" s="16" t="s">
        <v>1181</v>
      </c>
      <c r="K288" t="s">
        <v>29985</v>
      </c>
      <c r="L288" t="s">
        <v>29986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s="16" t="s">
        <v>163</v>
      </c>
      <c r="E289" s="16" t="s">
        <v>27689</v>
      </c>
      <c r="F289" s="16" t="s">
        <v>60</v>
      </c>
      <c r="H289" s="16"/>
      <c r="I289" s="16" t="s">
        <v>29987</v>
      </c>
      <c r="J289" s="16" t="s">
        <v>1181</v>
      </c>
      <c r="K289" t="s">
        <v>29988</v>
      </c>
      <c r="L289" t="s">
        <v>29989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s="16" t="s">
        <v>163</v>
      </c>
      <c r="E290" s="16" t="s">
        <v>27689</v>
      </c>
      <c r="F290" s="16" t="s">
        <v>60</v>
      </c>
      <c r="H290" s="16"/>
      <c r="I290" s="16" t="s">
        <v>29990</v>
      </c>
      <c r="J290" s="16" t="s">
        <v>1181</v>
      </c>
      <c r="K290" t="s">
        <v>29991</v>
      </c>
      <c r="L290" t="s">
        <v>29992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s="16" t="s">
        <v>1587</v>
      </c>
      <c r="E291" s="16" t="s">
        <v>27689</v>
      </c>
      <c r="F291" s="16" t="s">
        <v>51</v>
      </c>
      <c r="H291" s="16"/>
      <c r="I291" s="16" t="s">
        <v>29993</v>
      </c>
      <c r="J291" s="16" t="s">
        <v>1181</v>
      </c>
      <c r="K291" t="s">
        <v>29994</v>
      </c>
      <c r="L291" t="s">
        <v>29995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s="16" t="s">
        <v>803</v>
      </c>
      <c r="E292" s="16" t="s">
        <v>8</v>
      </c>
      <c r="F292" s="16"/>
      <c r="H292" s="16"/>
      <c r="I292" s="16" t="s">
        <v>29996</v>
      </c>
      <c r="J292" s="16" t="s">
        <v>1181</v>
      </c>
      <c r="K292" t="s">
        <v>29997</v>
      </c>
      <c r="L292" t="s">
        <v>29998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s="16" t="s">
        <v>803</v>
      </c>
      <c r="E293" s="16" t="s">
        <v>8</v>
      </c>
      <c r="F293" s="16"/>
      <c r="H293" s="16"/>
      <c r="I293" s="16" t="s">
        <v>29999</v>
      </c>
      <c r="J293" s="16" t="s">
        <v>1181</v>
      </c>
      <c r="K293" t="s">
        <v>30000</v>
      </c>
      <c r="L293" t="s">
        <v>30001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s="16" t="s">
        <v>803</v>
      </c>
      <c r="E294" s="16" t="s">
        <v>8</v>
      </c>
      <c r="F294" s="16"/>
      <c r="H294" s="16"/>
      <c r="I294" s="16" t="s">
        <v>30230</v>
      </c>
      <c r="J294" s="16" t="s">
        <v>1181</v>
      </c>
      <c r="K294" t="s">
        <v>30231</v>
      </c>
      <c r="L294" t="s">
        <v>30232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s="16" t="s">
        <v>803</v>
      </c>
      <c r="E295" s="16" t="s">
        <v>8</v>
      </c>
      <c r="F295" s="16"/>
      <c r="H295" s="16"/>
      <c r="I295" s="16" t="s">
        <v>30233</v>
      </c>
      <c r="J295" s="16" t="s">
        <v>1181</v>
      </c>
      <c r="K295" t="s">
        <v>30234</v>
      </c>
      <c r="L295" t="s">
        <v>30235</v>
      </c>
      <c r="M295" s="2" t="str">
        <f>HYPERLINK(склад2въезд131920212223789[[#This Row],[RelativePath]])</f>
        <v>13 Склад хол\K07156189_23_20260616T091243Z.jpg</v>
      </c>
    </row>
    <row r="296" spans="1:13" x14ac:dyDescent="0.25">
      <c r="A296" s="1" t="s">
        <v>15</v>
      </c>
      <c r="B296" s="3">
        <v>46190</v>
      </c>
      <c r="C296" s="4">
        <v>0.58314814814814819</v>
      </c>
      <c r="D296" s="16" t="s">
        <v>803</v>
      </c>
      <c r="E296" s="16" t="s">
        <v>8</v>
      </c>
      <c r="F296" s="16"/>
      <c r="H296" s="16"/>
      <c r="I296" s="16" t="s">
        <v>30734</v>
      </c>
      <c r="J296" s="16" t="s">
        <v>1181</v>
      </c>
      <c r="K296" t="s">
        <v>30735</v>
      </c>
      <c r="L296" t="s">
        <v>30736</v>
      </c>
      <c r="M296" s="2" t="str">
        <f>HYPERLINK(склад2въезд131920212223789[[#This Row],[RelativePath]])</f>
        <v>13 Склад хол\K07156189_23_20260617T135944Z.jpg</v>
      </c>
    </row>
    <row r="297" spans="1:13" x14ac:dyDescent="0.25">
      <c r="A297" s="1" t="s">
        <v>16</v>
      </c>
      <c r="B297" s="3">
        <v>46191</v>
      </c>
      <c r="C297" s="4">
        <v>0.4372800925925926</v>
      </c>
      <c r="D297" s="16" t="s">
        <v>162</v>
      </c>
      <c r="E297" s="16" t="s">
        <v>30989</v>
      </c>
      <c r="F297" s="16" t="s">
        <v>31001</v>
      </c>
      <c r="H297" s="16"/>
      <c r="I297" s="16" t="s">
        <v>30737</v>
      </c>
      <c r="J297" s="16" t="s">
        <v>1181</v>
      </c>
      <c r="K297" t="s">
        <v>30738</v>
      </c>
      <c r="L297" t="s">
        <v>30739</v>
      </c>
      <c r="M297" s="2" t="str">
        <f>HYPERLINK(склад2въезд131920212223789[[#This Row],[RelativePath]])</f>
        <v>13 Склад хол\K07156189_23_20260618T102941Z.jpg</v>
      </c>
    </row>
    <row r="298" spans="1:13" x14ac:dyDescent="0.25">
      <c r="A298" s="1" t="s">
        <v>17</v>
      </c>
      <c r="B298" s="3">
        <v>46192</v>
      </c>
      <c r="C298" s="4">
        <v>0.87385416666666671</v>
      </c>
      <c r="D298" s="16" t="s">
        <v>803</v>
      </c>
      <c r="E298" s="16" t="s">
        <v>8</v>
      </c>
      <c r="F298" s="16"/>
      <c r="H298" s="16"/>
      <c r="I298" s="16" t="s">
        <v>30740</v>
      </c>
      <c r="J298" s="16" t="s">
        <v>1181</v>
      </c>
      <c r="K298" t="s">
        <v>30741</v>
      </c>
      <c r="L298" t="s">
        <v>30742</v>
      </c>
      <c r="M298" s="2" t="str">
        <f>HYPERLINK(склад2въезд131920212223789[[#This Row],[RelativePath]])</f>
        <v>13 Склад хол\K07156189_23_20260619T205821Z.jpg</v>
      </c>
    </row>
    <row r="299" spans="1:13" x14ac:dyDescent="0.25">
      <c r="A299" s="1" t="s">
        <v>18</v>
      </c>
      <c r="B299" s="3">
        <v>46193</v>
      </c>
      <c r="C299" s="4">
        <v>0.89730324074074075</v>
      </c>
      <c r="D299" s="16" t="s">
        <v>803</v>
      </c>
      <c r="E299" s="16" t="s">
        <v>8</v>
      </c>
      <c r="F299" s="16"/>
      <c r="H299" s="16"/>
      <c r="I299" s="16" t="s">
        <v>30743</v>
      </c>
      <c r="J299" s="16" t="s">
        <v>1181</v>
      </c>
      <c r="K299" t="s">
        <v>30744</v>
      </c>
      <c r="L299" t="s">
        <v>30745</v>
      </c>
      <c r="M299" s="2" t="str">
        <f>HYPERLINK(склад2въезд131920212223789[[#This Row],[RelativePath]])</f>
        <v>13 Склад хол\K07156189_23_20260620T213207Z.jpg</v>
      </c>
    </row>
    <row r="300" spans="1:13" x14ac:dyDescent="0.25">
      <c r="A300" s="1" t="s">
        <v>22</v>
      </c>
      <c r="B300" s="3">
        <v>46194</v>
      </c>
      <c r="C300" s="4">
        <v>0.86253472222222227</v>
      </c>
      <c r="D300" s="16" t="s">
        <v>803</v>
      </c>
      <c r="E300" s="16" t="s">
        <v>8</v>
      </c>
      <c r="F300" s="16"/>
      <c r="H300" s="16"/>
      <c r="I300" s="16" t="s">
        <v>30746</v>
      </c>
      <c r="J300" s="16" t="s">
        <v>1181</v>
      </c>
      <c r="K300" t="s">
        <v>30747</v>
      </c>
      <c r="L300" t="s">
        <v>30748</v>
      </c>
      <c r="M300" s="2" t="str">
        <f>HYPERLINK(склад2въезд131920212223789[[#This Row],[RelativePath]])</f>
        <v>13 Склад хол\K07156189_23_20260621T204203Z.jpg</v>
      </c>
    </row>
    <row r="301" spans="1:13" x14ac:dyDescent="0.25">
      <c r="A301" s="1" t="s">
        <v>13</v>
      </c>
      <c r="B301" s="3">
        <v>46195</v>
      </c>
      <c r="C301" s="4">
        <v>0.37362268518518521</v>
      </c>
      <c r="D301" s="16" t="s">
        <v>31575</v>
      </c>
      <c r="E301" s="16" t="s">
        <v>86</v>
      </c>
      <c r="F301" s="16"/>
      <c r="H301" s="16"/>
      <c r="I301" s="16" t="s">
        <v>31392</v>
      </c>
      <c r="J301" s="16" t="s">
        <v>1181</v>
      </c>
      <c r="K301" t="s">
        <v>31393</v>
      </c>
      <c r="L301" t="s">
        <v>31394</v>
      </c>
      <c r="M301" s="2" t="str">
        <f>HYPERLINK(склад2въезд131920212223789[[#This Row],[RelativePath]])</f>
        <v>13 Склад хол\K07156189_23_20260622T085801Z.jpg</v>
      </c>
    </row>
    <row r="302" spans="1:13" x14ac:dyDescent="0.25">
      <c r="A302" s="1" t="s">
        <v>13</v>
      </c>
      <c r="B302" s="3">
        <v>46195</v>
      </c>
      <c r="C302" s="4">
        <v>0.92947916666666663</v>
      </c>
      <c r="D302" s="16" t="s">
        <v>803</v>
      </c>
      <c r="E302" s="16" t="s">
        <v>8</v>
      </c>
      <c r="F302" s="16"/>
      <c r="H302" s="16"/>
      <c r="I302" s="16" t="s">
        <v>31395</v>
      </c>
      <c r="J302" s="16" t="s">
        <v>1181</v>
      </c>
      <c r="K302" t="s">
        <v>31396</v>
      </c>
      <c r="L302" t="s">
        <v>31397</v>
      </c>
      <c r="M302" s="2" t="str">
        <f>HYPERLINK(склад2въезд131920212223789[[#This Row],[RelativePath]])</f>
        <v>13 Склад хол\K07156189_23_20260622T221827Z.jpg</v>
      </c>
    </row>
    <row r="303" spans="1:13" x14ac:dyDescent="0.25">
      <c r="A303" s="1" t="s">
        <v>14</v>
      </c>
      <c r="B303" s="3">
        <v>46196</v>
      </c>
      <c r="C303" s="4">
        <v>0.84666666666666668</v>
      </c>
      <c r="D303" s="16" t="s">
        <v>803</v>
      </c>
      <c r="E303" s="16" t="s">
        <v>8</v>
      </c>
      <c r="F303" s="16"/>
      <c r="H303" s="16"/>
      <c r="I303" s="16" t="s">
        <v>31398</v>
      </c>
      <c r="J303" s="16" t="s">
        <v>1181</v>
      </c>
      <c r="K303" t="s">
        <v>31399</v>
      </c>
      <c r="L303" t="s">
        <v>31400</v>
      </c>
      <c r="M303" s="2" t="str">
        <f>HYPERLINK(склад2въезд131920212223789[[#This Row],[RelativePath]])</f>
        <v>13 Склад хол\K07156189_23_20260623T201912Z.jpg</v>
      </c>
    </row>
    <row r="304" spans="1:13" x14ac:dyDescent="0.25">
      <c r="A304" s="1" t="s">
        <v>15</v>
      </c>
      <c r="B304" s="3">
        <v>46197</v>
      </c>
      <c r="C304" s="4">
        <v>0.83178240740740739</v>
      </c>
      <c r="D304" s="16" t="s">
        <v>803</v>
      </c>
      <c r="E304" s="16" t="s">
        <v>8</v>
      </c>
      <c r="F304" s="16"/>
      <c r="H304" s="16"/>
      <c r="I304" s="16" t="s">
        <v>31401</v>
      </c>
      <c r="J304" s="16" t="s">
        <v>1181</v>
      </c>
      <c r="K304" t="s">
        <v>31402</v>
      </c>
      <c r="L304" t="s">
        <v>31403</v>
      </c>
      <c r="M304" s="2" t="str">
        <f>HYPERLINK(склад2въезд131920212223789[[#This Row],[RelativePath]])</f>
        <v>13 Склад хол\K07156189_23_20260624T195746Z.jpg</v>
      </c>
    </row>
    <row r="305" spans="1:13" x14ac:dyDescent="0.25">
      <c r="A305" s="1" t="s">
        <v>16</v>
      </c>
      <c r="B305" s="3">
        <v>46198</v>
      </c>
      <c r="C305" s="4">
        <v>0.79554398148148153</v>
      </c>
      <c r="D305" s="16" t="s">
        <v>803</v>
      </c>
      <c r="E305" s="16" t="s">
        <v>8</v>
      </c>
      <c r="F305" s="16"/>
      <c r="H305" s="16"/>
      <c r="I305" s="16" t="s">
        <v>31404</v>
      </c>
      <c r="J305" s="16" t="s">
        <v>1181</v>
      </c>
      <c r="K305" t="s">
        <v>31405</v>
      </c>
      <c r="L305" t="s">
        <v>31406</v>
      </c>
      <c r="M305" s="2" t="str">
        <f>HYPERLINK(склад2въезд131920212223789[[#This Row],[RelativePath]])</f>
        <v>13 Склад хол\K07156189_23_20260625T190535Z.jpg</v>
      </c>
    </row>
    <row r="306" spans="1:13" x14ac:dyDescent="0.25">
      <c r="A306" s="1" t="s">
        <v>17</v>
      </c>
      <c r="B306" s="3">
        <v>46199</v>
      </c>
      <c r="C306" s="4">
        <v>0.92249999999999999</v>
      </c>
      <c r="D306" s="16" t="s">
        <v>803</v>
      </c>
      <c r="E306" s="16" t="s">
        <v>8</v>
      </c>
      <c r="F306" s="16"/>
      <c r="H306" s="16"/>
      <c r="I306" s="16" t="s">
        <v>31407</v>
      </c>
      <c r="J306" s="16" t="s">
        <v>1181</v>
      </c>
      <c r="K306" t="s">
        <v>31408</v>
      </c>
      <c r="L306" t="s">
        <v>31409</v>
      </c>
      <c r="M306" s="2" t="str">
        <f>HYPERLINK(склад2въезд131920212223789[[#This Row],[RelativePath]])</f>
        <v>13 Склад хол\K07156189_23_20260626T220824Z.jpg</v>
      </c>
    </row>
    <row r="307" spans="1:13" x14ac:dyDescent="0.25">
      <c r="A307" s="1" t="s">
        <v>18</v>
      </c>
      <c r="B307" s="3">
        <v>46200</v>
      </c>
      <c r="C307" s="4">
        <v>0.87105324074074075</v>
      </c>
      <c r="D307" s="16" t="s">
        <v>803</v>
      </c>
      <c r="E307" s="16" t="s">
        <v>8</v>
      </c>
      <c r="F307" s="16"/>
      <c r="H307" s="16"/>
      <c r="I307" s="16" t="s">
        <v>31663</v>
      </c>
      <c r="J307" s="16" t="s">
        <v>1181</v>
      </c>
      <c r="K307" t="s">
        <v>31664</v>
      </c>
      <c r="L307" t="s">
        <v>31665</v>
      </c>
      <c r="M307" s="2" t="str">
        <f>HYPERLINK(склад2въезд131920212223789[[#This Row],[RelativePath]])</f>
        <v>13 Склад хол\K07156189_23_20260627T205419Z.jpg</v>
      </c>
    </row>
    <row r="308" spans="1:13" x14ac:dyDescent="0.25">
      <c r="A308" s="1" t="s">
        <v>22</v>
      </c>
      <c r="B308" s="3">
        <v>46201</v>
      </c>
      <c r="C308" s="4">
        <v>0.80112268518518515</v>
      </c>
      <c r="D308" s="16" t="s">
        <v>803</v>
      </c>
      <c r="E308" s="16" t="s">
        <v>8</v>
      </c>
      <c r="F308" s="16"/>
      <c r="H308" s="16"/>
      <c r="I308" s="16" t="s">
        <v>31666</v>
      </c>
      <c r="J308" s="16" t="s">
        <v>1181</v>
      </c>
      <c r="K308" t="s">
        <v>31667</v>
      </c>
      <c r="L308" t="s">
        <v>31668</v>
      </c>
      <c r="M308" s="2" t="str">
        <f>HYPERLINK(склад2въезд131920212223789[[#This Row],[RelativePath]])</f>
        <v>13 Склад хол\K07156189_23_20260628T191337Z.jpg</v>
      </c>
    </row>
  </sheetData>
  <conditionalFormatting sqref="D309:D319 E309:E322 G2:H308 D2:E308">
    <cfRule type="containsText" dxfId="899" priority="14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898" priority="13" operator="notContains" text="порожний">
      <formula>ISERROR(SEARCH("порожний",F2))</formula>
    </cfRule>
  </conditionalFormatting>
  <conditionalFormatting sqref="E2:E322">
    <cfRule type="containsText" dxfId="897" priority="11" operator="containsText" text="Газель базы">
      <formula>NOT(ISERROR(SEARCH("Газель базы",E2)))</formula>
    </cfRule>
    <cfRule type="containsText" dxfId="896" priority="12" operator="containsText" text="Погрузчик базы">
      <formula>NOT(ISERROR(SEARCH("Погрузчик базы",E2)))</formula>
    </cfRule>
  </conditionalFormatting>
  <conditionalFormatting sqref="E2:E322">
    <cfRule type="containsText" dxfId="895" priority="10" operator="containsText" text="Трактор базы">
      <formula>NOT(ISERROR(SEARCH("Трактор базы",E2)))</formula>
    </cfRule>
  </conditionalFormatting>
  <conditionalFormatting sqref="A2:C308">
    <cfRule type="expression" dxfId="894" priority="9">
      <formula>$A2="пн"</formula>
    </cfRule>
  </conditionalFormatting>
  <conditionalFormatting sqref="A2:C310">
    <cfRule type="expression" dxfId="893" priority="3">
      <formula>$A2="вс"</formula>
    </cfRule>
    <cfRule type="expression" dxfId="892" priority="4">
      <formula>$A2="сб"</formula>
    </cfRule>
    <cfRule type="expression" dxfId="891" priority="5">
      <formula>$A2="пт"</formula>
    </cfRule>
    <cfRule type="expression" dxfId="890" priority="6">
      <formula>$A2="чт"</formula>
    </cfRule>
    <cfRule type="expression" dxfId="889" priority="7">
      <formula>$A2="ср"</formula>
    </cfRule>
    <cfRule type="expression" dxfId="888" priority="8">
      <formula>$A2="вт"</formula>
    </cfRule>
  </conditionalFormatting>
  <conditionalFormatting sqref="D2:D319">
    <cfRule type="containsText" dxfId="8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8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71"/>
  <sheetViews>
    <sheetView zoomScale="90" zoomScaleNormal="90" workbookViewId="0">
      <pane ySplit="1" topLeftCell="A442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29658</v>
      </c>
      <c r="J449" s="16" t="s">
        <v>4616</v>
      </c>
      <c r="K449" t="s">
        <v>29659</v>
      </c>
      <c r="L449" t="s">
        <v>29660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29661</v>
      </c>
      <c r="J450" s="16" t="s">
        <v>4616</v>
      </c>
      <c r="K450" t="s">
        <v>29662</v>
      </c>
      <c r="L450" t="s">
        <v>29663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29664</v>
      </c>
      <c r="J451" s="16" t="s">
        <v>4616</v>
      </c>
      <c r="K451" t="s">
        <v>29665</v>
      </c>
      <c r="L451" t="s">
        <v>29666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29667</v>
      </c>
      <c r="J452" s="16" t="s">
        <v>4616</v>
      </c>
      <c r="K452" t="s">
        <v>29668</v>
      </c>
      <c r="L452" t="s">
        <v>29669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s="16" t="s">
        <v>3371</v>
      </c>
      <c r="E453" s="16" t="s">
        <v>646</v>
      </c>
      <c r="F453" s="16"/>
      <c r="H453" s="16"/>
      <c r="I453" s="16" t="s">
        <v>30017</v>
      </c>
      <c r="J453" s="16" t="s">
        <v>4616</v>
      </c>
      <c r="K453" t="s">
        <v>30018</v>
      </c>
      <c r="L453" t="s">
        <v>30019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s="16" t="s">
        <v>91</v>
      </c>
      <c r="E454" s="16" t="s">
        <v>27689</v>
      </c>
      <c r="F454" s="16" t="s">
        <v>60</v>
      </c>
      <c r="H454" s="16"/>
      <c r="I454" s="16" t="s">
        <v>30020</v>
      </c>
      <c r="J454" s="16" t="s">
        <v>4616</v>
      </c>
      <c r="K454" t="s">
        <v>30021</v>
      </c>
      <c r="L454" t="s">
        <v>30022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s="16" t="s">
        <v>62</v>
      </c>
      <c r="E455" s="16" t="s">
        <v>27689</v>
      </c>
      <c r="F455" s="16" t="s">
        <v>51</v>
      </c>
      <c r="H455" s="16"/>
      <c r="I455" s="16" t="s">
        <v>30023</v>
      </c>
      <c r="J455" s="16" t="s">
        <v>4616</v>
      </c>
      <c r="K455" t="s">
        <v>30024</v>
      </c>
      <c r="L455" t="s">
        <v>30025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s="16" t="s">
        <v>4</v>
      </c>
      <c r="E456" s="16" t="s">
        <v>8</v>
      </c>
      <c r="F456" s="16"/>
      <c r="H456" s="16"/>
      <c r="I456" s="16" t="s">
        <v>30026</v>
      </c>
      <c r="J456" s="16" t="s">
        <v>4616</v>
      </c>
      <c r="K456" t="s">
        <v>30027</v>
      </c>
      <c r="L456" t="s">
        <v>30028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s="16" t="s">
        <v>4</v>
      </c>
      <c r="E457" s="16" t="s">
        <v>8</v>
      </c>
      <c r="F457" s="16"/>
      <c r="H457" s="16"/>
      <c r="I457" s="16" t="s">
        <v>30029</v>
      </c>
      <c r="J457" s="16" t="s">
        <v>4616</v>
      </c>
      <c r="K457" t="s">
        <v>30030</v>
      </c>
      <c r="L457" t="s">
        <v>30031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s="16" t="s">
        <v>4</v>
      </c>
      <c r="E458" s="16" t="s">
        <v>8</v>
      </c>
      <c r="F458" s="16"/>
      <c r="H458" s="16"/>
      <c r="I458" s="16" t="s">
        <v>30245</v>
      </c>
      <c r="J458" s="16" t="s">
        <v>4616</v>
      </c>
      <c r="K458" t="s">
        <v>30246</v>
      </c>
      <c r="L458" t="s">
        <v>30247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s="16" t="s">
        <v>4</v>
      </c>
      <c r="E459" s="16" t="s">
        <v>8</v>
      </c>
      <c r="F459" s="16"/>
      <c r="H459" s="16"/>
      <c r="I459" s="16" t="s">
        <v>30248</v>
      </c>
      <c r="J459" s="16" t="s">
        <v>4616</v>
      </c>
      <c r="K459" t="s">
        <v>30249</v>
      </c>
      <c r="L459" t="s">
        <v>30250</v>
      </c>
      <c r="M459" s="2" t="str">
        <f>HYPERLINK(склад2въезд131920212223789106[[#This Row],[RelativePath]])</f>
        <v>14 На гаражи\GD7678666_1_20260616T201318Z.jpg</v>
      </c>
    </row>
    <row r="460" spans="1:13" x14ac:dyDescent="0.25">
      <c r="A460" s="1" t="s">
        <v>15</v>
      </c>
      <c r="B460" s="3">
        <v>46190</v>
      </c>
      <c r="C460" s="4">
        <v>0.88762731481481483</v>
      </c>
      <c r="D460" s="16" t="s">
        <v>4</v>
      </c>
      <c r="E460" s="16" t="s">
        <v>8</v>
      </c>
      <c r="F460" s="16"/>
      <c r="H460" s="16"/>
      <c r="I460" s="16" t="s">
        <v>30770</v>
      </c>
      <c r="J460" s="16" t="s">
        <v>4616</v>
      </c>
      <c r="K460" t="s">
        <v>30771</v>
      </c>
      <c r="L460" t="s">
        <v>30772</v>
      </c>
      <c r="M460" s="2" t="str">
        <f>HYPERLINK(склад2въезд131920212223789106[[#This Row],[RelativePath]])</f>
        <v>14 На гаражи\GD7678666_1_20260617T211811Z.jpg</v>
      </c>
    </row>
    <row r="461" spans="1:13" x14ac:dyDescent="0.25">
      <c r="A461" s="1" t="s">
        <v>16</v>
      </c>
      <c r="B461" s="3">
        <v>46191</v>
      </c>
      <c r="C461" s="4">
        <v>0.91381944444444441</v>
      </c>
      <c r="D461" s="16" t="s">
        <v>4</v>
      </c>
      <c r="E461" s="16" t="s">
        <v>8</v>
      </c>
      <c r="F461" s="16"/>
      <c r="H461" s="16"/>
      <c r="I461" s="16" t="s">
        <v>30773</v>
      </c>
      <c r="J461" s="16" t="s">
        <v>4616</v>
      </c>
      <c r="K461" t="s">
        <v>30774</v>
      </c>
      <c r="L461" t="s">
        <v>30775</v>
      </c>
      <c r="M461" s="2" t="str">
        <f>HYPERLINK(склад2въезд131920212223789106[[#This Row],[RelativePath]])</f>
        <v>14 На гаражи\GD7678666_1_20260618T215554Z.jpg</v>
      </c>
    </row>
    <row r="462" spans="1:13" x14ac:dyDescent="0.25">
      <c r="A462" s="1" t="s">
        <v>17</v>
      </c>
      <c r="B462" s="3">
        <v>46192</v>
      </c>
      <c r="C462" s="4">
        <v>0.84513888888888888</v>
      </c>
      <c r="D462" s="16" t="s">
        <v>4</v>
      </c>
      <c r="E462" s="16" t="s">
        <v>8</v>
      </c>
      <c r="F462" s="16"/>
      <c r="H462" s="16"/>
      <c r="I462" s="16" t="s">
        <v>30776</v>
      </c>
      <c r="J462" s="16" t="s">
        <v>4616</v>
      </c>
      <c r="K462" t="s">
        <v>30777</v>
      </c>
      <c r="L462" t="s">
        <v>30778</v>
      </c>
      <c r="M462" s="2" t="str">
        <f>HYPERLINK(склад2въезд131920212223789106[[#This Row],[RelativePath]])</f>
        <v>14 На гаражи\GD7678666_1_20260619T201700Z.jpg</v>
      </c>
    </row>
    <row r="463" spans="1:13" x14ac:dyDescent="0.25">
      <c r="A463" s="1" t="s">
        <v>18</v>
      </c>
      <c r="B463" s="3">
        <v>46193</v>
      </c>
      <c r="C463" s="4">
        <v>0.8858449074074074</v>
      </c>
      <c r="D463" s="16" t="s">
        <v>4</v>
      </c>
      <c r="E463" s="16" t="s">
        <v>8</v>
      </c>
      <c r="F463" s="16"/>
      <c r="H463" s="16"/>
      <c r="I463" s="16" t="s">
        <v>30779</v>
      </c>
      <c r="J463" s="16" t="s">
        <v>4616</v>
      </c>
      <c r="K463" t="s">
        <v>30780</v>
      </c>
      <c r="L463" t="s">
        <v>30781</v>
      </c>
      <c r="M463" s="2" t="str">
        <f>HYPERLINK(склад2въезд131920212223789106[[#This Row],[RelativePath]])</f>
        <v>14 На гаражи\GD7678666_1_20260620T211537Z.jpg</v>
      </c>
    </row>
    <row r="464" spans="1:13" x14ac:dyDescent="0.25">
      <c r="A464" s="1" t="s">
        <v>22</v>
      </c>
      <c r="B464" s="3">
        <v>46194</v>
      </c>
      <c r="C464" s="4">
        <v>0.89047453703703705</v>
      </c>
      <c r="D464" s="16" t="s">
        <v>4</v>
      </c>
      <c r="E464" s="16" t="s">
        <v>8</v>
      </c>
      <c r="F464" s="16"/>
      <c r="H464" s="16"/>
      <c r="I464" s="16" t="s">
        <v>30782</v>
      </c>
      <c r="J464" s="16" t="s">
        <v>4616</v>
      </c>
      <c r="K464" t="s">
        <v>30783</v>
      </c>
      <c r="L464" t="s">
        <v>30784</v>
      </c>
      <c r="M464" s="2" t="str">
        <f>HYPERLINK(склад2въезд131920212223789106[[#This Row],[RelativePath]])</f>
        <v>14 На гаражи\GD7678666_1_20260621T212217Z.jpg</v>
      </c>
    </row>
    <row r="465" spans="1:13" x14ac:dyDescent="0.25">
      <c r="A465" s="1" t="s">
        <v>13</v>
      </c>
      <c r="B465" s="3">
        <v>46195</v>
      </c>
      <c r="C465" s="4">
        <v>0.8787962962962963</v>
      </c>
      <c r="D465" s="16" t="s">
        <v>4</v>
      </c>
      <c r="E465" s="16" t="s">
        <v>8</v>
      </c>
      <c r="F465" s="16"/>
      <c r="H465" s="16"/>
      <c r="I465" s="16" t="s">
        <v>31410</v>
      </c>
      <c r="J465" s="16" t="s">
        <v>4616</v>
      </c>
      <c r="K465" t="s">
        <v>31411</v>
      </c>
      <c r="L465" t="s">
        <v>31412</v>
      </c>
      <c r="M465" s="2" t="str">
        <f>HYPERLINK(склад2въезд131920212223789106[[#This Row],[RelativePath]])</f>
        <v>14 На гаражи\GD7678666_1_20260622T210528Z.jpg</v>
      </c>
    </row>
    <row r="466" spans="1:13" x14ac:dyDescent="0.25">
      <c r="A466" s="1" t="s">
        <v>14</v>
      </c>
      <c r="B466" s="3">
        <v>46196</v>
      </c>
      <c r="C466" s="4">
        <v>0.89285879629629628</v>
      </c>
      <c r="D466" s="16" t="s">
        <v>4</v>
      </c>
      <c r="E466" s="16" t="s">
        <v>8</v>
      </c>
      <c r="F466" s="16"/>
      <c r="H466" s="16"/>
      <c r="I466" s="16" t="s">
        <v>31413</v>
      </c>
      <c r="J466" s="16" t="s">
        <v>4616</v>
      </c>
      <c r="K466" t="s">
        <v>31414</v>
      </c>
      <c r="L466" t="s">
        <v>31415</v>
      </c>
      <c r="M466" s="2" t="str">
        <f>HYPERLINK(склад2въезд131920212223789106[[#This Row],[RelativePath]])</f>
        <v>14 На гаражи\GD7678666_1_20260623T212543Z.jpg</v>
      </c>
    </row>
    <row r="467" spans="1:13" x14ac:dyDescent="0.25">
      <c r="A467" s="1" t="s">
        <v>15</v>
      </c>
      <c r="B467" s="3">
        <v>46197</v>
      </c>
      <c r="C467" s="4">
        <v>0.91123842592592597</v>
      </c>
      <c r="D467" s="16" t="s">
        <v>4</v>
      </c>
      <c r="E467" s="16" t="s">
        <v>8</v>
      </c>
      <c r="F467" s="16"/>
      <c r="H467" s="16"/>
      <c r="I467" s="16" t="s">
        <v>31416</v>
      </c>
      <c r="J467" s="16" t="s">
        <v>4616</v>
      </c>
      <c r="K467" t="s">
        <v>31417</v>
      </c>
      <c r="L467" t="s">
        <v>31418</v>
      </c>
      <c r="M467" s="2" t="str">
        <f>HYPERLINK(склад2въезд131920212223789106[[#This Row],[RelativePath]])</f>
        <v>14 На гаражи\GD7678666_1_20260624T215211Z.jpg</v>
      </c>
    </row>
    <row r="468" spans="1:13" x14ac:dyDescent="0.25">
      <c r="A468" s="1" t="s">
        <v>16</v>
      </c>
      <c r="B468" s="3">
        <v>46198</v>
      </c>
      <c r="C468" s="4">
        <v>0.90190972222222221</v>
      </c>
      <c r="D468" s="16" t="s">
        <v>4</v>
      </c>
      <c r="E468" s="16" t="s">
        <v>8</v>
      </c>
      <c r="F468" s="16"/>
      <c r="H468" s="16"/>
      <c r="I468" s="16" t="s">
        <v>31419</v>
      </c>
      <c r="J468" s="16" t="s">
        <v>4616</v>
      </c>
      <c r="K468" t="s">
        <v>31420</v>
      </c>
      <c r="L468" t="s">
        <v>31421</v>
      </c>
      <c r="M468" s="2" t="str">
        <f>HYPERLINK(склад2въезд131920212223789106[[#This Row],[RelativePath]])</f>
        <v>14 На гаражи\GD7678666_1_20260625T213845Z.jpg</v>
      </c>
    </row>
    <row r="469" spans="1:13" x14ac:dyDescent="0.25">
      <c r="A469" s="1" t="s">
        <v>17</v>
      </c>
      <c r="B469" s="3">
        <v>46199</v>
      </c>
      <c r="C469" s="4">
        <v>0.82504629629629633</v>
      </c>
      <c r="D469" s="16" t="s">
        <v>4</v>
      </c>
      <c r="E469" s="16" t="s">
        <v>8</v>
      </c>
      <c r="F469" s="16"/>
      <c r="H469" s="16"/>
      <c r="I469" s="16" t="s">
        <v>31422</v>
      </c>
      <c r="J469" s="16" t="s">
        <v>4616</v>
      </c>
      <c r="K469" t="s">
        <v>31423</v>
      </c>
      <c r="L469" t="s">
        <v>31424</v>
      </c>
      <c r="M469" s="2" t="str">
        <f>HYPERLINK(склад2въезд131920212223789106[[#This Row],[RelativePath]])</f>
        <v>14 На гаражи\GD7678666_1_20260626T194804Z.jpg</v>
      </c>
    </row>
    <row r="470" spans="1:13" x14ac:dyDescent="0.25">
      <c r="A470" s="1" t="s">
        <v>18</v>
      </c>
      <c r="B470" s="3">
        <v>46200</v>
      </c>
      <c r="C470" s="4">
        <v>0.84401620370370367</v>
      </c>
      <c r="D470" s="16" t="s">
        <v>803</v>
      </c>
      <c r="E470" s="16" t="s">
        <v>8</v>
      </c>
      <c r="F470" s="16"/>
      <c r="H470" s="16"/>
      <c r="I470" s="16" t="s">
        <v>31669</v>
      </c>
      <c r="J470" s="16" t="s">
        <v>4616</v>
      </c>
      <c r="K470" t="s">
        <v>31670</v>
      </c>
      <c r="L470" t="s">
        <v>31671</v>
      </c>
      <c r="M470" s="2" t="str">
        <f>HYPERLINK(склад2въезд131920212223789106[[#This Row],[RelativePath]])</f>
        <v>14 На гаражи\GD7678666_1_20260627T201523Z.jpg</v>
      </c>
    </row>
    <row r="471" spans="1:13" x14ac:dyDescent="0.25">
      <c r="A471" s="1" t="s">
        <v>22</v>
      </c>
      <c r="B471" s="3">
        <v>46201</v>
      </c>
      <c r="C471" s="4">
        <v>0.88390046296296299</v>
      </c>
      <c r="D471" s="16" t="s">
        <v>803</v>
      </c>
      <c r="E471" s="16" t="s">
        <v>8</v>
      </c>
      <c r="F471" s="16"/>
      <c r="H471" s="16"/>
      <c r="I471" s="16" t="s">
        <v>31672</v>
      </c>
      <c r="J471" s="16" t="s">
        <v>4616</v>
      </c>
      <c r="K471" t="s">
        <v>31673</v>
      </c>
      <c r="L471" t="s">
        <v>31674</v>
      </c>
      <c r="M471" s="2" t="str">
        <f>HYPERLINK(склад2въезд131920212223789106[[#This Row],[RelativePath]])</f>
        <v>14 На гаражи\GD7678666_1_20260628T211249Z.jpg</v>
      </c>
    </row>
  </sheetData>
  <conditionalFormatting sqref="D472:D482 E472:E485 D2:E471 G2:H471">
    <cfRule type="containsText" dxfId="885" priority="14" operator="containsText" text="Выезд с территории">
      <formula>NOT(ISERROR(SEARCH("Выезд с территории",D2)))</formula>
    </cfRule>
  </conditionalFormatting>
  <conditionalFormatting sqref="F2:F471">
    <cfRule type="notContainsText" dxfId="884" priority="13" operator="notContains" text="порожний">
      <formula>ISERROR(SEARCH("порожний",F2))</formula>
    </cfRule>
  </conditionalFormatting>
  <conditionalFormatting sqref="E2:E485">
    <cfRule type="containsText" dxfId="883" priority="11" operator="containsText" text="Газель базы">
      <formula>NOT(ISERROR(SEARCH("Газель базы",E2)))</formula>
    </cfRule>
    <cfRule type="containsText" dxfId="882" priority="12" operator="containsText" text="Погрузчик базы">
      <formula>NOT(ISERROR(SEARCH("Погрузчик базы",E2)))</formula>
    </cfRule>
  </conditionalFormatting>
  <conditionalFormatting sqref="E2:E485">
    <cfRule type="containsText" dxfId="881" priority="10" operator="containsText" text="Трактор базы">
      <formula>NOT(ISERROR(SEARCH("Трактор базы",E2)))</formula>
    </cfRule>
  </conditionalFormatting>
  <conditionalFormatting sqref="A2:C471">
    <cfRule type="expression" dxfId="880" priority="9">
      <formula>$A2="пн"</formula>
    </cfRule>
  </conditionalFormatting>
  <conditionalFormatting sqref="A2:C473">
    <cfRule type="expression" dxfId="879" priority="3">
      <formula>$A2="вс"</formula>
    </cfRule>
    <cfRule type="expression" dxfId="878" priority="4">
      <formula>$A2="сб"</formula>
    </cfRule>
    <cfRule type="expression" dxfId="877" priority="5">
      <formula>$A2="пт"</formula>
    </cfRule>
    <cfRule type="expression" dxfId="876" priority="6">
      <formula>$A2="чт"</formula>
    </cfRule>
    <cfRule type="expression" dxfId="875" priority="7">
      <formula>$A2="ср"</formula>
    </cfRule>
    <cfRule type="expression" dxfId="874" priority="8">
      <formula>$A2="вт"</formula>
    </cfRule>
  </conditionalFormatting>
  <conditionalFormatting sqref="D2:D482">
    <cfRule type="containsText" dxfId="8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2">
    <cfRule type="containsText" dxfId="8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8"/>
  <sheetViews>
    <sheetView zoomScale="90" zoomScaleNormal="90" workbookViewId="0">
      <pane ySplit="1" topLeftCell="A389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30.42578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29670</v>
      </c>
      <c r="J379" s="16" t="s">
        <v>4948</v>
      </c>
      <c r="K379" t="s">
        <v>29671</v>
      </c>
      <c r="L379" t="s">
        <v>29672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29673</v>
      </c>
      <c r="J380" s="16" t="s">
        <v>4948</v>
      </c>
      <c r="K380" t="s">
        <v>29674</v>
      </c>
      <c r="L380" t="s">
        <v>29675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29790</v>
      </c>
      <c r="E381" s="16" t="s">
        <v>86</v>
      </c>
      <c r="F381" s="16"/>
      <c r="H381" s="16"/>
      <c r="I381" s="16" t="s">
        <v>29676</v>
      </c>
      <c r="J381" s="16" t="s">
        <v>4948</v>
      </c>
      <c r="K381" t="s">
        <v>29677</v>
      </c>
      <c r="L381" t="s">
        <v>29678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29679</v>
      </c>
      <c r="J382" s="16" t="s">
        <v>4948</v>
      </c>
      <c r="K382" t="s">
        <v>29680</v>
      </c>
      <c r="L382" t="s">
        <v>29681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29682</v>
      </c>
      <c r="J383" s="16" t="s">
        <v>4948</v>
      </c>
      <c r="K383" t="s">
        <v>29683</v>
      </c>
      <c r="L383" t="s">
        <v>29684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29685</v>
      </c>
      <c r="J384" s="16" t="s">
        <v>4948</v>
      </c>
      <c r="K384" t="s">
        <v>29686</v>
      </c>
      <c r="L384" t="s">
        <v>29687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29688</v>
      </c>
      <c r="J385" s="16" t="s">
        <v>4948</v>
      </c>
      <c r="K385" t="s">
        <v>29689</v>
      </c>
      <c r="L385" t="s">
        <v>29690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29691</v>
      </c>
      <c r="J386" s="16" t="s">
        <v>4948</v>
      </c>
      <c r="K386" t="s">
        <v>29692</v>
      </c>
      <c r="L386" t="s">
        <v>29693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29783</v>
      </c>
      <c r="E387" s="16" t="s">
        <v>646</v>
      </c>
      <c r="F387" s="16"/>
      <c r="H387" s="16"/>
      <c r="I387" s="16" t="s">
        <v>29694</v>
      </c>
      <c r="J387" s="16" t="s">
        <v>4948</v>
      </c>
      <c r="K387" t="s">
        <v>29695</v>
      </c>
      <c r="L387" t="s">
        <v>29696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29697</v>
      </c>
      <c r="J388" s="16" t="s">
        <v>4948</v>
      </c>
      <c r="K388" t="s">
        <v>29698</v>
      </c>
      <c r="L388" t="s">
        <v>29699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29700</v>
      </c>
      <c r="J389" s="16" t="s">
        <v>4948</v>
      </c>
      <c r="K389" t="s">
        <v>29701</v>
      </c>
      <c r="L389" t="s">
        <v>29702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29703</v>
      </c>
      <c r="J390" s="16" t="s">
        <v>4948</v>
      </c>
      <c r="K390" t="s">
        <v>29704</v>
      </c>
      <c r="L390" t="s">
        <v>29705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29706</v>
      </c>
      <c r="J391" s="16" t="s">
        <v>4948</v>
      </c>
      <c r="K391" t="s">
        <v>29707</v>
      </c>
      <c r="L391" t="s">
        <v>29708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s="16" t="s">
        <v>803</v>
      </c>
      <c r="E392" s="16" t="s">
        <v>8</v>
      </c>
      <c r="F392" s="16"/>
      <c r="H392" s="16"/>
      <c r="I392" s="16" t="s">
        <v>30032</v>
      </c>
      <c r="J392" s="16" t="s">
        <v>4948</v>
      </c>
      <c r="K392" t="s">
        <v>30033</v>
      </c>
      <c r="L392" t="s">
        <v>30034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s="16" t="s">
        <v>803</v>
      </c>
      <c r="E393" s="16" t="s">
        <v>8</v>
      </c>
      <c r="F393" s="16"/>
      <c r="H393" s="16"/>
      <c r="I393" s="16" t="s">
        <v>30035</v>
      </c>
      <c r="J393" s="16" t="s">
        <v>4948</v>
      </c>
      <c r="K393" t="s">
        <v>30036</v>
      </c>
      <c r="L393" t="s">
        <v>30037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s="16" t="s">
        <v>4</v>
      </c>
      <c r="E394" s="16" t="s">
        <v>10091</v>
      </c>
      <c r="F394" s="16"/>
      <c r="H394" s="16"/>
      <c r="I394" s="16" t="s">
        <v>30038</v>
      </c>
      <c r="J394" s="16" t="s">
        <v>4948</v>
      </c>
      <c r="K394" t="s">
        <v>30039</v>
      </c>
      <c r="L394" t="s">
        <v>30040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s="16" t="s">
        <v>4</v>
      </c>
      <c r="E395" s="16" t="s">
        <v>8</v>
      </c>
      <c r="F395" s="16"/>
      <c r="H395" s="16"/>
      <c r="I395" s="16" t="s">
        <v>30251</v>
      </c>
      <c r="J395" s="16" t="s">
        <v>4948</v>
      </c>
      <c r="K395" t="s">
        <v>30252</v>
      </c>
      <c r="L395" t="s">
        <v>30253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s="16" t="s">
        <v>3371</v>
      </c>
      <c r="E396" s="16" t="s">
        <v>646</v>
      </c>
      <c r="F396" s="16"/>
      <c r="H396" s="16"/>
      <c r="I396" s="16" t="s">
        <v>30254</v>
      </c>
      <c r="J396" s="16" t="s">
        <v>4948</v>
      </c>
      <c r="K396" t="s">
        <v>30255</v>
      </c>
      <c r="L396" t="s">
        <v>30256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s="16" t="s">
        <v>3371</v>
      </c>
      <c r="E397" s="16" t="s">
        <v>646</v>
      </c>
      <c r="F397" s="16"/>
      <c r="H397" s="16"/>
      <c r="I397" s="16" t="s">
        <v>30257</v>
      </c>
      <c r="J397" s="16" t="s">
        <v>4948</v>
      </c>
      <c r="K397" t="s">
        <v>30258</v>
      </c>
      <c r="L397" t="s">
        <v>30259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s="16" t="s">
        <v>4</v>
      </c>
      <c r="E398" s="16" t="s">
        <v>8</v>
      </c>
      <c r="F398" s="16"/>
      <c r="H398" s="16"/>
      <c r="I398" s="16" t="s">
        <v>30260</v>
      </c>
      <c r="J398" s="16" t="s">
        <v>4948</v>
      </c>
      <c r="K398" t="s">
        <v>30261</v>
      </c>
      <c r="L398" t="s">
        <v>30262</v>
      </c>
      <c r="M398" s="2" t="str">
        <f>HYPERLINK(входСтолярка[[#This Row],[RelativePath]])</f>
        <v>15 Вход столярка\GA3948333_9_20260616T175828Z.jpg</v>
      </c>
    </row>
    <row r="399" spans="1:13" x14ac:dyDescent="0.25">
      <c r="A399" s="1" t="s">
        <v>15</v>
      </c>
      <c r="B399" s="3">
        <v>46190</v>
      </c>
      <c r="C399" s="4">
        <v>0.41439814814814813</v>
      </c>
      <c r="D399" s="16" t="s">
        <v>4</v>
      </c>
      <c r="E399" s="16" t="s">
        <v>10091</v>
      </c>
      <c r="F399" s="16"/>
      <c r="H399" s="16"/>
      <c r="I399" s="16" t="s">
        <v>30857</v>
      </c>
      <c r="J399" s="16" t="s">
        <v>4948</v>
      </c>
      <c r="K399" t="s">
        <v>30858</v>
      </c>
      <c r="L399" t="s">
        <v>30859</v>
      </c>
      <c r="M399" s="2" t="str">
        <f>HYPERLINK(входСтолярка[[#This Row],[RelativePath]])</f>
        <v>15 Вход столярка\GA3948333_9_20260617T095644Z.jpg</v>
      </c>
    </row>
    <row r="400" spans="1:13" x14ac:dyDescent="0.25">
      <c r="A400" s="1" t="s">
        <v>15</v>
      </c>
      <c r="B400" s="3">
        <v>46190</v>
      </c>
      <c r="C400" s="4">
        <v>0.47721064814814818</v>
      </c>
      <c r="D400" s="16" t="s">
        <v>7897</v>
      </c>
      <c r="E400" s="16" t="s">
        <v>260</v>
      </c>
      <c r="F400" s="16"/>
      <c r="H400" s="16"/>
      <c r="I400" s="16" t="s">
        <v>30860</v>
      </c>
      <c r="J400" s="16" t="s">
        <v>4948</v>
      </c>
      <c r="K400" t="s">
        <v>30861</v>
      </c>
      <c r="L400" t="s">
        <v>30862</v>
      </c>
      <c r="M400" s="2" t="str">
        <f>HYPERLINK(входСтолярка[[#This Row],[RelativePath]])</f>
        <v>15 Вход столярка\GA3948333_9_20260617T112711Z.jpg</v>
      </c>
    </row>
    <row r="401" spans="1:13" x14ac:dyDescent="0.25">
      <c r="A401" s="1" t="s">
        <v>15</v>
      </c>
      <c r="B401" s="3">
        <v>46190</v>
      </c>
      <c r="C401" s="4">
        <v>0.49490740740740741</v>
      </c>
      <c r="D401" s="16" t="s">
        <v>3371</v>
      </c>
      <c r="E401" s="16" t="s">
        <v>646</v>
      </c>
      <c r="F401" s="16"/>
      <c r="H401" s="16"/>
      <c r="I401" s="16" t="s">
        <v>30863</v>
      </c>
      <c r="J401" s="16" t="s">
        <v>4948</v>
      </c>
      <c r="K401" t="s">
        <v>30864</v>
      </c>
      <c r="L401" t="s">
        <v>30865</v>
      </c>
      <c r="M401" s="2" t="str">
        <f>HYPERLINK(входСтолярка[[#This Row],[RelativePath]])</f>
        <v>15 Вход столярка\GA3948333_9_20260617T115240Z.jpg</v>
      </c>
    </row>
    <row r="402" spans="1:13" x14ac:dyDescent="0.25">
      <c r="A402" s="1" t="s">
        <v>15</v>
      </c>
      <c r="B402" s="3">
        <v>46190</v>
      </c>
      <c r="C402" s="4">
        <v>0.49505787037037036</v>
      </c>
      <c r="D402" s="16" t="s">
        <v>3371</v>
      </c>
      <c r="E402" s="16" t="s">
        <v>646</v>
      </c>
      <c r="F402" s="16"/>
      <c r="H402" s="16"/>
      <c r="I402" s="16" t="s">
        <v>30866</v>
      </c>
      <c r="J402" s="16" t="s">
        <v>4948</v>
      </c>
      <c r="K402" t="s">
        <v>30867</v>
      </c>
      <c r="L402" t="s">
        <v>30868</v>
      </c>
      <c r="M402" s="2" t="str">
        <f>HYPERLINK(входСтолярка[[#This Row],[RelativePath]])</f>
        <v>15 Вход столярка\GA3948333_9_20260617T115253Z.jpg</v>
      </c>
    </row>
    <row r="403" spans="1:13" x14ac:dyDescent="0.25">
      <c r="A403" s="1" t="s">
        <v>15</v>
      </c>
      <c r="B403" s="3">
        <v>46190</v>
      </c>
      <c r="C403" s="4">
        <v>0.49515046296296295</v>
      </c>
      <c r="D403" s="16" t="s">
        <v>3371</v>
      </c>
      <c r="E403" s="16" t="s">
        <v>646</v>
      </c>
      <c r="F403" s="16"/>
      <c r="H403" s="16"/>
      <c r="I403" s="16" t="s">
        <v>30869</v>
      </c>
      <c r="J403" s="16" t="s">
        <v>4948</v>
      </c>
      <c r="K403" t="s">
        <v>30870</v>
      </c>
      <c r="L403" t="s">
        <v>30871</v>
      </c>
      <c r="M403" s="2" t="str">
        <f>HYPERLINK(входСтолярка[[#This Row],[RelativePath]])</f>
        <v>15 Вход столярка\GA3948333_9_20260617T115301Z.jpg</v>
      </c>
    </row>
    <row r="404" spans="1:13" x14ac:dyDescent="0.25">
      <c r="A404" s="1" t="s">
        <v>15</v>
      </c>
      <c r="B404" s="3">
        <v>46190</v>
      </c>
      <c r="C404" s="4">
        <v>0.56403935185185183</v>
      </c>
      <c r="D404" s="16" t="s">
        <v>162</v>
      </c>
      <c r="E404" s="16" t="s">
        <v>70</v>
      </c>
      <c r="F404" s="16" t="s">
        <v>58</v>
      </c>
      <c r="H404" s="16"/>
      <c r="I404" s="16" t="s">
        <v>30872</v>
      </c>
      <c r="J404" s="16" t="s">
        <v>4948</v>
      </c>
      <c r="K404" t="s">
        <v>30873</v>
      </c>
      <c r="L404" t="s">
        <v>30874</v>
      </c>
      <c r="M404" s="2" t="str">
        <f>HYPERLINK(входСтолярка[[#This Row],[RelativePath]])</f>
        <v>15 Вход столярка\GA3948333_9_20260617T133213Z.jpg</v>
      </c>
    </row>
    <row r="405" spans="1:13" x14ac:dyDescent="0.25">
      <c r="A405" s="1" t="s">
        <v>15</v>
      </c>
      <c r="B405" s="3">
        <v>46190</v>
      </c>
      <c r="C405" s="4">
        <v>0.56427083333333339</v>
      </c>
      <c r="D405" s="16" t="s">
        <v>162</v>
      </c>
      <c r="E405" s="16" t="s">
        <v>70</v>
      </c>
      <c r="F405" s="16" t="s">
        <v>58</v>
      </c>
      <c r="H405" s="16"/>
      <c r="I405" s="16" t="s">
        <v>30875</v>
      </c>
      <c r="J405" s="16" t="s">
        <v>4948</v>
      </c>
      <c r="K405" t="s">
        <v>30876</v>
      </c>
      <c r="L405" t="s">
        <v>30877</v>
      </c>
      <c r="M405" s="2" t="str">
        <f>HYPERLINK(входСтолярка[[#This Row],[RelativePath]])</f>
        <v>15 Вход столярка\GA3948333_9_20260617T133233Z.jpg</v>
      </c>
    </row>
    <row r="406" spans="1:13" x14ac:dyDescent="0.25">
      <c r="A406" s="1" t="s">
        <v>15</v>
      </c>
      <c r="B406" s="3">
        <v>46190</v>
      </c>
      <c r="C406" s="4">
        <v>0.5644675925925926</v>
      </c>
      <c r="D406" s="16" t="s">
        <v>162</v>
      </c>
      <c r="E406" s="16" t="s">
        <v>70</v>
      </c>
      <c r="F406" s="16" t="s">
        <v>58</v>
      </c>
      <c r="H406" s="16"/>
      <c r="I406" s="16" t="s">
        <v>30878</v>
      </c>
      <c r="J406" s="16" t="s">
        <v>4948</v>
      </c>
      <c r="K406" t="s">
        <v>30879</v>
      </c>
      <c r="L406" t="s">
        <v>30880</v>
      </c>
      <c r="M406" s="2" t="str">
        <f>HYPERLINK(входСтолярка[[#This Row],[RelativePath]])</f>
        <v>15 Вход столярка\GA3948333_9_20260617T133250Z.jpg</v>
      </c>
    </row>
    <row r="407" spans="1:13" x14ac:dyDescent="0.25">
      <c r="A407" s="1" t="s">
        <v>15</v>
      </c>
      <c r="B407" s="3">
        <v>46190</v>
      </c>
      <c r="C407" s="4">
        <v>0.56511574074074078</v>
      </c>
      <c r="D407" s="16" t="s">
        <v>162</v>
      </c>
      <c r="E407" s="16" t="s">
        <v>70</v>
      </c>
      <c r="F407" s="16" t="s">
        <v>58</v>
      </c>
      <c r="H407" s="16"/>
      <c r="I407" s="16" t="s">
        <v>30881</v>
      </c>
      <c r="J407" s="16" t="s">
        <v>4948</v>
      </c>
      <c r="K407" t="s">
        <v>30882</v>
      </c>
      <c r="L407" t="s">
        <v>30682</v>
      </c>
      <c r="M407" s="2" t="str">
        <f>HYPERLINK(входСтолярка[[#This Row],[RelativePath]])</f>
        <v>15 Вход столярка\GA3948333_9_20260617T133346Z.jpg</v>
      </c>
    </row>
    <row r="408" spans="1:13" x14ac:dyDescent="0.25">
      <c r="A408" s="1" t="s">
        <v>15</v>
      </c>
      <c r="B408" s="3">
        <v>46190</v>
      </c>
      <c r="C408" s="4">
        <v>0.56535879629629626</v>
      </c>
      <c r="D408" s="16" t="s">
        <v>162</v>
      </c>
      <c r="E408" s="16" t="s">
        <v>70</v>
      </c>
      <c r="F408" s="16" t="s">
        <v>58</v>
      </c>
      <c r="H408" s="16"/>
      <c r="I408" s="16" t="s">
        <v>30883</v>
      </c>
      <c r="J408" s="16" t="s">
        <v>4948</v>
      </c>
      <c r="K408" t="s">
        <v>30884</v>
      </c>
      <c r="L408" t="s">
        <v>30885</v>
      </c>
      <c r="M408" s="2" t="str">
        <f>HYPERLINK(входСтолярка[[#This Row],[RelativePath]])</f>
        <v>15 Вход столярка\GA3948333_9_20260617T133407Z.jpg</v>
      </c>
    </row>
    <row r="409" spans="1:13" x14ac:dyDescent="0.25">
      <c r="A409" s="1" t="s">
        <v>15</v>
      </c>
      <c r="B409" s="3">
        <v>46190</v>
      </c>
      <c r="C409" s="4">
        <v>0.87880787037037034</v>
      </c>
      <c r="D409" s="16" t="s">
        <v>803</v>
      </c>
      <c r="E409" s="16" t="s">
        <v>8</v>
      </c>
      <c r="F409" s="16"/>
      <c r="H409" s="16"/>
      <c r="I409" s="16" t="s">
        <v>30886</v>
      </c>
      <c r="J409" s="16" t="s">
        <v>4948</v>
      </c>
      <c r="K409" t="s">
        <v>30887</v>
      </c>
      <c r="L409" t="s">
        <v>30888</v>
      </c>
      <c r="M409" s="2" t="str">
        <f>HYPERLINK(входСтолярка[[#This Row],[RelativePath]])</f>
        <v>15 Вход столярка\GA3948333_9_20260617T210529Z.jpg</v>
      </c>
    </row>
    <row r="410" spans="1:13" x14ac:dyDescent="0.25">
      <c r="A410" s="1" t="s">
        <v>16</v>
      </c>
      <c r="B410" s="3">
        <v>46191</v>
      </c>
      <c r="C410" s="4">
        <v>0.45445601851851852</v>
      </c>
      <c r="D410" s="16" t="s">
        <v>162</v>
      </c>
      <c r="E410" s="16" t="s">
        <v>29779</v>
      </c>
      <c r="F410" s="16" t="s">
        <v>31002</v>
      </c>
      <c r="H410" s="16"/>
      <c r="I410" s="16" t="s">
        <v>30889</v>
      </c>
      <c r="J410" s="16" t="s">
        <v>4948</v>
      </c>
      <c r="K410" t="s">
        <v>30890</v>
      </c>
      <c r="L410" t="s">
        <v>30891</v>
      </c>
      <c r="M410" s="2" t="str">
        <f>HYPERLINK(входСтолярка[[#This Row],[RelativePath]])</f>
        <v>15 Вход столярка\GA3948333_9_20260618T105425Z.jpg</v>
      </c>
    </row>
    <row r="411" spans="1:13" x14ac:dyDescent="0.25">
      <c r="A411" s="1" t="s">
        <v>16</v>
      </c>
      <c r="B411" s="3">
        <v>46191</v>
      </c>
      <c r="C411" s="4">
        <v>0.45659722222222221</v>
      </c>
      <c r="D411" s="16" t="s">
        <v>162</v>
      </c>
      <c r="E411" s="16" t="s">
        <v>29779</v>
      </c>
      <c r="F411" s="16" t="s">
        <v>30990</v>
      </c>
      <c r="H411" s="16"/>
      <c r="I411" s="16" t="s">
        <v>30892</v>
      </c>
      <c r="J411" s="16" t="s">
        <v>4948</v>
      </c>
      <c r="K411" t="s">
        <v>30893</v>
      </c>
      <c r="L411" t="s">
        <v>30894</v>
      </c>
      <c r="M411" s="2" t="str">
        <f>HYPERLINK(входСтолярка[[#This Row],[RelativePath]])</f>
        <v>15 Вход столярка\GA3948333_9_20260618T105730Z.jpg</v>
      </c>
    </row>
    <row r="412" spans="1:13" x14ac:dyDescent="0.25">
      <c r="A412" s="1" t="s">
        <v>16</v>
      </c>
      <c r="B412" s="3">
        <v>46191</v>
      </c>
      <c r="C412" s="4">
        <v>0.45674768518518516</v>
      </c>
      <c r="D412" s="16" t="s">
        <v>162</v>
      </c>
      <c r="E412" s="16" t="s">
        <v>29779</v>
      </c>
      <c r="F412" s="16" t="s">
        <v>30990</v>
      </c>
      <c r="H412" s="16"/>
      <c r="I412" s="16" t="s">
        <v>30895</v>
      </c>
      <c r="J412" s="16" t="s">
        <v>4948</v>
      </c>
      <c r="K412" t="s">
        <v>30896</v>
      </c>
      <c r="L412" t="s">
        <v>30897</v>
      </c>
      <c r="M412" s="2" t="str">
        <f>HYPERLINK(входСтолярка[[#This Row],[RelativePath]])</f>
        <v>15 Вход столярка\GA3948333_9_20260618T105743Z.jpg</v>
      </c>
    </row>
    <row r="413" spans="1:13" x14ac:dyDescent="0.25">
      <c r="A413" s="1" t="s">
        <v>16</v>
      </c>
      <c r="B413" s="3">
        <v>46191</v>
      </c>
      <c r="C413" s="4">
        <v>0.45891203703703703</v>
      </c>
      <c r="D413" s="16" t="s">
        <v>162</v>
      </c>
      <c r="E413" s="16" t="s">
        <v>29779</v>
      </c>
      <c r="F413" s="16" t="s">
        <v>30990</v>
      </c>
      <c r="H413" s="16"/>
      <c r="I413" s="16" t="s">
        <v>30898</v>
      </c>
      <c r="J413" s="16" t="s">
        <v>4948</v>
      </c>
      <c r="K413" t="s">
        <v>30899</v>
      </c>
      <c r="L413" t="s">
        <v>30900</v>
      </c>
      <c r="M413" s="2" t="str">
        <f>HYPERLINK(входСтолярка[[#This Row],[RelativePath]])</f>
        <v>15 Вход столярка\GA3948333_9_20260618T110050Z.jpg</v>
      </c>
    </row>
    <row r="414" spans="1:13" x14ac:dyDescent="0.25">
      <c r="A414" s="1" t="s">
        <v>16</v>
      </c>
      <c r="B414" s="3">
        <v>46191</v>
      </c>
      <c r="C414" s="4">
        <v>0.4598726851851852</v>
      </c>
      <c r="D414" s="16" t="s">
        <v>162</v>
      </c>
      <c r="E414" s="16" t="s">
        <v>29779</v>
      </c>
      <c r="F414" s="16" t="s">
        <v>30990</v>
      </c>
      <c r="H414" s="16"/>
      <c r="I414" s="16" t="s">
        <v>30901</v>
      </c>
      <c r="J414" s="16" t="s">
        <v>4948</v>
      </c>
      <c r="K414" t="s">
        <v>30902</v>
      </c>
      <c r="L414" t="s">
        <v>30903</v>
      </c>
      <c r="M414" s="2" t="str">
        <f>HYPERLINK(входСтолярка[[#This Row],[RelativePath]])</f>
        <v>15 Вход столярка\GA3948333_9_20260618T110213Z.jpg</v>
      </c>
    </row>
    <row r="415" spans="1:13" x14ac:dyDescent="0.25">
      <c r="A415" s="1" t="s">
        <v>16</v>
      </c>
      <c r="B415" s="3">
        <v>46191</v>
      </c>
      <c r="C415" s="4">
        <v>0.91946759259259259</v>
      </c>
      <c r="D415" s="16" t="s">
        <v>803</v>
      </c>
      <c r="E415" s="16" t="s">
        <v>8</v>
      </c>
      <c r="F415" s="16"/>
      <c r="H415" s="16"/>
      <c r="I415" s="16" t="s">
        <v>30904</v>
      </c>
      <c r="J415" s="16" t="s">
        <v>4948</v>
      </c>
      <c r="K415" t="s">
        <v>30905</v>
      </c>
      <c r="L415" t="s">
        <v>30906</v>
      </c>
      <c r="M415" s="2" t="str">
        <f>HYPERLINK(входСтолярка[[#This Row],[RelativePath]])</f>
        <v>15 Вход столярка\GA3948333_9_20260618T220402Z.jpg</v>
      </c>
    </row>
    <row r="416" spans="1:13" x14ac:dyDescent="0.25">
      <c r="A416" s="1" t="s">
        <v>17</v>
      </c>
      <c r="B416" s="3">
        <v>46192</v>
      </c>
      <c r="C416" s="4">
        <v>0.73984953703703704</v>
      </c>
      <c r="D416" s="16" t="s">
        <v>803</v>
      </c>
      <c r="E416" s="16" t="s">
        <v>8</v>
      </c>
      <c r="F416" s="16"/>
      <c r="H416" s="16"/>
      <c r="I416" s="16" t="s">
        <v>30907</v>
      </c>
      <c r="J416" s="16" t="s">
        <v>4948</v>
      </c>
      <c r="K416" t="s">
        <v>30908</v>
      </c>
      <c r="L416" t="s">
        <v>30909</v>
      </c>
      <c r="M416" s="2" t="str">
        <f>HYPERLINK(входСтолярка[[#This Row],[RelativePath]])</f>
        <v>15 Вход столярка\GA3948333_9_20260619T174523Z.jpg</v>
      </c>
    </row>
    <row r="417" spans="1:13" x14ac:dyDescent="0.25">
      <c r="A417" s="1" t="s">
        <v>18</v>
      </c>
      <c r="B417" s="3">
        <v>46193</v>
      </c>
      <c r="C417" s="4">
        <v>0.94526620370370373</v>
      </c>
      <c r="D417" s="16" t="s">
        <v>803</v>
      </c>
      <c r="E417" s="16" t="s">
        <v>8</v>
      </c>
      <c r="F417" s="16"/>
      <c r="H417" s="16"/>
      <c r="I417" s="16" t="s">
        <v>30910</v>
      </c>
      <c r="J417" s="16" t="s">
        <v>4948</v>
      </c>
      <c r="K417" t="s">
        <v>30911</v>
      </c>
      <c r="L417" t="s">
        <v>30912</v>
      </c>
      <c r="M417" s="2" t="str">
        <f>HYPERLINK(входСтолярка[[#This Row],[RelativePath]])</f>
        <v>15 Вход столярка\GA3948333_9_20260620T224111Z.jpg</v>
      </c>
    </row>
    <row r="418" spans="1:13" x14ac:dyDescent="0.25">
      <c r="A418" s="1" t="s">
        <v>22</v>
      </c>
      <c r="B418" s="3">
        <v>46194</v>
      </c>
      <c r="C418" s="4">
        <v>0.73158564814814819</v>
      </c>
      <c r="D418" s="16" t="s">
        <v>4</v>
      </c>
      <c r="E418" s="16" t="s">
        <v>10091</v>
      </c>
      <c r="F418" s="16"/>
      <c r="H418" s="16"/>
      <c r="I418" s="16" t="s">
        <v>30913</v>
      </c>
      <c r="J418" s="16" t="s">
        <v>4948</v>
      </c>
      <c r="K418" t="s">
        <v>30914</v>
      </c>
      <c r="L418" t="s">
        <v>30915</v>
      </c>
      <c r="M418" s="2" t="str">
        <f>HYPERLINK(входСтолярка[[#This Row],[RelativePath]])</f>
        <v>15 Вход столярка\GA3948333_9_20260621T173329Z.jpg</v>
      </c>
    </row>
    <row r="419" spans="1:13" x14ac:dyDescent="0.25">
      <c r="A419" s="1" t="s">
        <v>13</v>
      </c>
      <c r="B419" s="3">
        <v>46195</v>
      </c>
      <c r="C419" s="4">
        <v>0.45979166666666665</v>
      </c>
      <c r="D419" s="16" t="s">
        <v>3371</v>
      </c>
      <c r="E419" s="16" t="s">
        <v>646</v>
      </c>
      <c r="F419" s="16"/>
      <c r="H419" s="16"/>
      <c r="I419" s="16" t="s">
        <v>31482</v>
      </c>
      <c r="J419" s="16" t="s">
        <v>4948</v>
      </c>
      <c r="K419" t="s">
        <v>31483</v>
      </c>
      <c r="L419" t="s">
        <v>31484</v>
      </c>
      <c r="M419" s="2" t="str">
        <f>HYPERLINK(входСтолярка[[#This Row],[RelativePath]])</f>
        <v>15 Вход столярка\GA3948333_9_20260622T110206Z.jpg</v>
      </c>
    </row>
    <row r="420" spans="1:13" x14ac:dyDescent="0.25">
      <c r="A420" s="1" t="s">
        <v>13</v>
      </c>
      <c r="B420" s="3">
        <v>46195</v>
      </c>
      <c r="C420" s="4">
        <v>0.61375000000000002</v>
      </c>
      <c r="D420" s="16" t="s">
        <v>3371</v>
      </c>
      <c r="E420" s="16" t="s">
        <v>646</v>
      </c>
      <c r="F420" s="16"/>
      <c r="H420" s="16"/>
      <c r="I420" s="16" t="s">
        <v>31485</v>
      </c>
      <c r="J420" s="16" t="s">
        <v>4948</v>
      </c>
      <c r="K420" t="s">
        <v>31486</v>
      </c>
      <c r="L420" t="s">
        <v>31487</v>
      </c>
      <c r="M420" s="2" t="str">
        <f>HYPERLINK(входСтолярка[[#This Row],[RelativePath]])</f>
        <v>15 Вход столярка\GA3948333_9_20260622T144348Z.jpg</v>
      </c>
    </row>
    <row r="421" spans="1:13" x14ac:dyDescent="0.25">
      <c r="A421" s="1" t="s">
        <v>14</v>
      </c>
      <c r="B421" s="3">
        <v>46196</v>
      </c>
      <c r="C421" s="4">
        <v>0.83518518518518514</v>
      </c>
      <c r="D421" s="16" t="s">
        <v>803</v>
      </c>
      <c r="E421" s="16" t="s">
        <v>8</v>
      </c>
      <c r="F421" s="16"/>
      <c r="H421" s="16"/>
      <c r="I421" s="16" t="s">
        <v>31488</v>
      </c>
      <c r="J421" s="16" t="s">
        <v>4948</v>
      </c>
      <c r="K421" t="s">
        <v>31489</v>
      </c>
      <c r="L421" t="s">
        <v>31490</v>
      </c>
      <c r="M421" s="2" t="str">
        <f>HYPERLINK(входСтолярка[[#This Row],[RelativePath]])</f>
        <v>15 Вход столярка\GA3948333_9_20260623T200240Z.jpg</v>
      </c>
    </row>
    <row r="422" spans="1:13" x14ac:dyDescent="0.25">
      <c r="A422" s="1" t="s">
        <v>15</v>
      </c>
      <c r="B422" s="3">
        <v>46197</v>
      </c>
      <c r="C422" s="4">
        <v>0.75826388888888885</v>
      </c>
      <c r="D422" s="16" t="s">
        <v>803</v>
      </c>
      <c r="E422" s="16" t="s">
        <v>8</v>
      </c>
      <c r="F422" s="16"/>
      <c r="H422" s="16"/>
      <c r="I422" s="16" t="s">
        <v>31491</v>
      </c>
      <c r="J422" s="16" t="s">
        <v>4948</v>
      </c>
      <c r="K422" t="s">
        <v>31492</v>
      </c>
      <c r="L422" t="s">
        <v>31493</v>
      </c>
      <c r="M422" s="2" t="str">
        <f>HYPERLINK(входСтолярка[[#This Row],[RelativePath]])</f>
        <v>15 Вход столярка\GA3948333_9_20260624T181154Z.jpg</v>
      </c>
    </row>
    <row r="423" spans="1:13" x14ac:dyDescent="0.25">
      <c r="A423" s="1" t="s">
        <v>16</v>
      </c>
      <c r="B423" s="3">
        <v>46198</v>
      </c>
      <c r="C423" s="4">
        <v>0.48409722222222223</v>
      </c>
      <c r="D423" s="16" t="s">
        <v>3371</v>
      </c>
      <c r="E423" s="16" t="s">
        <v>646</v>
      </c>
      <c r="F423" s="16"/>
      <c r="H423" s="16"/>
      <c r="I423" s="16" t="s">
        <v>31494</v>
      </c>
      <c r="J423" s="16" t="s">
        <v>4948</v>
      </c>
      <c r="K423" t="s">
        <v>31495</v>
      </c>
      <c r="L423" t="s">
        <v>31496</v>
      </c>
      <c r="M423" s="2" t="str">
        <f>HYPERLINK(входСтолярка[[#This Row],[RelativePath]])</f>
        <v>15 Вход столярка\GA3948333_9_20260625T113706Z.jpg</v>
      </c>
    </row>
    <row r="424" spans="1:13" x14ac:dyDescent="0.25">
      <c r="A424" s="1" t="s">
        <v>16</v>
      </c>
      <c r="B424" s="3">
        <v>46198</v>
      </c>
      <c r="C424" s="4">
        <v>0.71665509259259264</v>
      </c>
      <c r="D424" s="16" t="s">
        <v>4</v>
      </c>
      <c r="E424" s="16" t="s">
        <v>10091</v>
      </c>
      <c r="F424" s="16"/>
      <c r="H424" s="16"/>
      <c r="I424" s="16" t="s">
        <v>31497</v>
      </c>
      <c r="J424" s="16" t="s">
        <v>4948</v>
      </c>
      <c r="K424" t="s">
        <v>31498</v>
      </c>
      <c r="L424" t="s">
        <v>31499</v>
      </c>
      <c r="M424" s="2" t="str">
        <f>HYPERLINK(входСтолярка[[#This Row],[RelativePath]])</f>
        <v>15 Вход столярка\GA3948333_9_20260625T171159Z.jpg</v>
      </c>
    </row>
    <row r="425" spans="1:13" x14ac:dyDescent="0.25">
      <c r="A425" s="1" t="s">
        <v>16</v>
      </c>
      <c r="B425" s="3">
        <v>46198</v>
      </c>
      <c r="C425" s="4">
        <v>0.78741898148148148</v>
      </c>
      <c r="D425" s="16" t="s">
        <v>3371</v>
      </c>
      <c r="E425" s="16" t="s">
        <v>646</v>
      </c>
      <c r="F425" s="16"/>
      <c r="H425" s="16"/>
      <c r="I425" s="16" t="s">
        <v>31500</v>
      </c>
      <c r="J425" s="16" t="s">
        <v>4948</v>
      </c>
      <c r="K425" t="s">
        <v>31501</v>
      </c>
      <c r="L425" t="s">
        <v>31502</v>
      </c>
      <c r="M425" s="2" t="str">
        <f>HYPERLINK(входСтолярка[[#This Row],[RelativePath]])</f>
        <v>15 Вход столярка\GA3948333_9_20260625T185353Z.jpg</v>
      </c>
    </row>
    <row r="426" spans="1:13" x14ac:dyDescent="0.25">
      <c r="A426" s="1" t="s">
        <v>17</v>
      </c>
      <c r="B426" s="3">
        <v>46199</v>
      </c>
      <c r="C426" s="4">
        <v>0.4224074074074074</v>
      </c>
      <c r="D426" s="16" t="s">
        <v>4</v>
      </c>
      <c r="E426" s="16" t="s">
        <v>10091</v>
      </c>
      <c r="F426" s="16"/>
      <c r="H426" s="16"/>
      <c r="I426" s="16" t="s">
        <v>31503</v>
      </c>
      <c r="J426" s="16" t="s">
        <v>4948</v>
      </c>
      <c r="K426" t="s">
        <v>31504</v>
      </c>
      <c r="L426" t="s">
        <v>31505</v>
      </c>
      <c r="M426" s="2" t="str">
        <f>HYPERLINK(входСтолярка[[#This Row],[RelativePath]])</f>
        <v>15 Вход столярка\GA3948333_9_20260626T100816Z.jpg</v>
      </c>
    </row>
    <row r="427" spans="1:13" x14ac:dyDescent="0.25">
      <c r="A427" s="1" t="s">
        <v>18</v>
      </c>
      <c r="B427" s="3">
        <v>46200</v>
      </c>
      <c r="C427" s="4">
        <v>0.68712962962962965</v>
      </c>
      <c r="D427" s="16" t="s">
        <v>803</v>
      </c>
      <c r="E427" s="16" t="s">
        <v>8</v>
      </c>
      <c r="F427" s="16"/>
      <c r="H427" s="16"/>
      <c r="I427" s="16" t="s">
        <v>31675</v>
      </c>
      <c r="J427" s="16" t="s">
        <v>4948</v>
      </c>
      <c r="K427" t="s">
        <v>31676</v>
      </c>
      <c r="L427" t="s">
        <v>31677</v>
      </c>
      <c r="M427" s="2" t="str">
        <f>HYPERLINK(входСтолярка[[#This Row],[RelativePath]])</f>
        <v>15 Вход столярка\GA3948333_9_20260627T162928Z.jpg</v>
      </c>
    </row>
    <row r="428" spans="1:13" x14ac:dyDescent="0.25">
      <c r="A428" s="1" t="s">
        <v>22</v>
      </c>
      <c r="B428" s="3">
        <v>46201</v>
      </c>
      <c r="C428" s="4">
        <v>0.73775462962962968</v>
      </c>
      <c r="D428" s="16" t="s">
        <v>803</v>
      </c>
      <c r="E428" s="16" t="s">
        <v>8</v>
      </c>
      <c r="F428" s="16"/>
      <c r="H428" s="16"/>
      <c r="I428" s="16" t="s">
        <v>31678</v>
      </c>
      <c r="J428" s="16" t="s">
        <v>4948</v>
      </c>
      <c r="K428" t="s">
        <v>31679</v>
      </c>
      <c r="L428" t="s">
        <v>31680</v>
      </c>
      <c r="M428" s="2" t="str">
        <f>HYPERLINK(входСтолярка[[#This Row],[RelativePath]])</f>
        <v>15 Вход столярка\GA3948333_9_20260628T174222Z.jpg</v>
      </c>
    </row>
  </sheetData>
  <conditionalFormatting sqref="D429:D439 E429:E442 D2:E428 G2:H428">
    <cfRule type="containsText" dxfId="871" priority="14" operator="containsText" text="Выезд с территории">
      <formula>NOT(ISERROR(SEARCH("Выезд с территории",D2)))</formula>
    </cfRule>
  </conditionalFormatting>
  <conditionalFormatting sqref="F2:F428">
    <cfRule type="notContainsText" dxfId="870" priority="13" operator="notContains" text="порожний">
      <formula>ISERROR(SEARCH("порожний",F2))</formula>
    </cfRule>
  </conditionalFormatting>
  <conditionalFormatting sqref="E2:E442">
    <cfRule type="containsText" dxfId="869" priority="11" operator="containsText" text="Газель базы">
      <formula>NOT(ISERROR(SEARCH("Газель базы",E2)))</formula>
    </cfRule>
    <cfRule type="containsText" dxfId="868" priority="12" operator="containsText" text="Погрузчик базы">
      <formula>NOT(ISERROR(SEARCH("Погрузчик базы",E2)))</formula>
    </cfRule>
  </conditionalFormatting>
  <conditionalFormatting sqref="E2:E442">
    <cfRule type="containsText" dxfId="867" priority="10" operator="containsText" text="Трактор базы">
      <formula>NOT(ISERROR(SEARCH("Трактор базы",E2)))</formula>
    </cfRule>
  </conditionalFormatting>
  <conditionalFormatting sqref="A2:C428">
    <cfRule type="expression" dxfId="866" priority="9">
      <formula>$A2="пн"</formula>
    </cfRule>
  </conditionalFormatting>
  <conditionalFormatting sqref="A2:C430">
    <cfRule type="expression" dxfId="865" priority="3">
      <formula>$A2="вс"</formula>
    </cfRule>
    <cfRule type="expression" dxfId="864" priority="4">
      <formula>$A2="сб"</formula>
    </cfRule>
    <cfRule type="expression" dxfId="863" priority="5">
      <formula>$A2="пт"</formula>
    </cfRule>
    <cfRule type="expression" dxfId="862" priority="6">
      <formula>$A2="чт"</formula>
    </cfRule>
    <cfRule type="expression" dxfId="861" priority="7">
      <formula>$A2="ср"</formula>
    </cfRule>
    <cfRule type="expression" dxfId="860" priority="8">
      <formula>$A2="вт"</formula>
    </cfRule>
  </conditionalFormatting>
  <conditionalFormatting sqref="D2:D439">
    <cfRule type="containsText" dxfId="8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9">
    <cfRule type="containsText" dxfId="8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35"/>
  <sheetViews>
    <sheetView zoomScale="90" zoomScaleNormal="90" workbookViewId="0">
      <pane ySplit="1" topLeftCell="A801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29709</v>
      </c>
      <c r="J786" s="16" t="s">
        <v>4960</v>
      </c>
      <c r="K786" t="s">
        <v>29710</v>
      </c>
      <c r="L786" t="s">
        <v>29711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29712</v>
      </c>
      <c r="J787" s="16" t="s">
        <v>4960</v>
      </c>
      <c r="K787" t="s">
        <v>29713</v>
      </c>
      <c r="L787" t="s">
        <v>29714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29715</v>
      </c>
      <c r="J788" s="16" t="s">
        <v>4960</v>
      </c>
      <c r="K788" t="s">
        <v>29716</v>
      </c>
      <c r="L788" t="s">
        <v>29717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29718</v>
      </c>
      <c r="J789" s="16" t="s">
        <v>4960</v>
      </c>
      <c r="K789" t="s">
        <v>29719</v>
      </c>
      <c r="L789" t="s">
        <v>29720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29721</v>
      </c>
      <c r="J790" s="16" t="s">
        <v>4960</v>
      </c>
      <c r="K790" t="s">
        <v>29722</v>
      </c>
      <c r="L790" t="s">
        <v>29723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29724</v>
      </c>
      <c r="J791" s="16" t="s">
        <v>4960</v>
      </c>
      <c r="K791" t="s">
        <v>29725</v>
      </c>
      <c r="L791" t="s">
        <v>29726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29727</v>
      </c>
      <c r="J792" s="16" t="s">
        <v>4960</v>
      </c>
      <c r="K792" t="s">
        <v>29728</v>
      </c>
      <c r="L792" t="s">
        <v>29729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29730</v>
      </c>
      <c r="J793" s="16" t="s">
        <v>4960</v>
      </c>
      <c r="K793" t="s">
        <v>29731</v>
      </c>
      <c r="L793" t="s">
        <v>29732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29733</v>
      </c>
      <c r="J794" s="16" t="s">
        <v>4960</v>
      </c>
      <c r="K794" t="s">
        <v>29734</v>
      </c>
      <c r="L794" t="s">
        <v>29735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29736</v>
      </c>
      <c r="J795" s="16" t="s">
        <v>4960</v>
      </c>
      <c r="K795" t="s">
        <v>29737</v>
      </c>
      <c r="L795" t="s">
        <v>29738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29739</v>
      </c>
      <c r="J796" s="16" t="s">
        <v>4960</v>
      </c>
      <c r="K796" t="s">
        <v>29740</v>
      </c>
      <c r="L796" t="s">
        <v>29741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s="16" t="s">
        <v>7896</v>
      </c>
      <c r="E797" s="16" t="s">
        <v>646</v>
      </c>
      <c r="F797" s="16"/>
      <c r="H797" s="16"/>
      <c r="I797" s="16" t="s">
        <v>30041</v>
      </c>
      <c r="J797" s="16" t="s">
        <v>4960</v>
      </c>
      <c r="K797" t="s">
        <v>30042</v>
      </c>
      <c r="L797" t="s">
        <v>30043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s="16" t="s">
        <v>7896</v>
      </c>
      <c r="E798" s="16" t="s">
        <v>260</v>
      </c>
      <c r="F798" s="16"/>
      <c r="H798" s="16"/>
      <c r="I798" s="16" t="s">
        <v>30044</v>
      </c>
      <c r="J798" s="16" t="s">
        <v>4960</v>
      </c>
      <c r="K798" t="s">
        <v>30045</v>
      </c>
      <c r="L798" t="s">
        <v>30046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s="16" t="s">
        <v>803</v>
      </c>
      <c r="E799" s="16" t="s">
        <v>4943</v>
      </c>
      <c r="F799" s="16"/>
      <c r="H799" s="16"/>
      <c r="I799" s="16" t="s">
        <v>30047</v>
      </c>
      <c r="J799" s="16" t="s">
        <v>4960</v>
      </c>
      <c r="K799" t="s">
        <v>30048</v>
      </c>
      <c r="L799" t="s">
        <v>30049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s="16" t="s">
        <v>4</v>
      </c>
      <c r="E800" s="16" t="s">
        <v>260</v>
      </c>
      <c r="F800" s="16"/>
      <c r="H800" s="16"/>
      <c r="I800" s="16" t="s">
        <v>30050</v>
      </c>
      <c r="J800" s="16" t="s">
        <v>4960</v>
      </c>
      <c r="K800" t="s">
        <v>30051</v>
      </c>
      <c r="L800" t="s">
        <v>30052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s="16" t="s">
        <v>4</v>
      </c>
      <c r="E801" s="16" t="s">
        <v>260</v>
      </c>
      <c r="F801" s="16"/>
      <c r="H801" s="16"/>
      <c r="I801" s="16" t="s">
        <v>30053</v>
      </c>
      <c r="J801" s="16" t="s">
        <v>4960</v>
      </c>
      <c r="K801" t="s">
        <v>30054</v>
      </c>
      <c r="L801" t="s">
        <v>30055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s="16" t="s">
        <v>4</v>
      </c>
      <c r="E802" s="16" t="s">
        <v>646</v>
      </c>
      <c r="F802" s="16"/>
      <c r="H802" s="16"/>
      <c r="I802" s="16" t="s">
        <v>30278</v>
      </c>
      <c r="J802" s="16" t="s">
        <v>4960</v>
      </c>
      <c r="K802" t="s">
        <v>30279</v>
      </c>
      <c r="L802" t="s">
        <v>30280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s="16" t="s">
        <v>4</v>
      </c>
      <c r="E803" s="16" t="s">
        <v>646</v>
      </c>
      <c r="F803" s="16"/>
      <c r="H803" s="16"/>
      <c r="I803" s="16" t="s">
        <v>30281</v>
      </c>
      <c r="J803" s="16" t="s">
        <v>4960</v>
      </c>
      <c r="K803" t="s">
        <v>30282</v>
      </c>
      <c r="L803" t="s">
        <v>30283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s="16" t="s">
        <v>803</v>
      </c>
      <c r="E804" s="16" t="s">
        <v>4943</v>
      </c>
      <c r="F804" s="16"/>
      <c r="H804" s="16"/>
      <c r="I804" s="16" t="s">
        <v>30284</v>
      </c>
      <c r="J804" s="16" t="s">
        <v>4960</v>
      </c>
      <c r="K804" t="s">
        <v>30285</v>
      </c>
      <c r="L804" t="s">
        <v>30286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s="16" t="s">
        <v>4</v>
      </c>
      <c r="E805" s="16" t="s">
        <v>260</v>
      </c>
      <c r="F805" s="16"/>
      <c r="H805" s="16"/>
      <c r="I805" s="16" t="s">
        <v>30287</v>
      </c>
      <c r="J805" s="16" t="s">
        <v>4960</v>
      </c>
      <c r="K805" t="s">
        <v>30288</v>
      </c>
      <c r="L805" t="s">
        <v>30289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s="16" t="s">
        <v>4</v>
      </c>
      <c r="E806" s="16" t="s">
        <v>30405</v>
      </c>
      <c r="F806" s="16"/>
      <c r="H806" s="16"/>
      <c r="I806" s="16" t="s">
        <v>30290</v>
      </c>
      <c r="J806" s="16" t="s">
        <v>4960</v>
      </c>
      <c r="K806" t="s">
        <v>30291</v>
      </c>
      <c r="L806" t="s">
        <v>30292</v>
      </c>
      <c r="M806" s="2" t="str">
        <f>HYPERLINK(столярка[[#This Row],[RelativePath]])</f>
        <v>16 Столярка\GA3948333_11_20260616T145730Z.jpg</v>
      </c>
    </row>
    <row r="807" spans="1:13" x14ac:dyDescent="0.25">
      <c r="A807" s="1" t="s">
        <v>15</v>
      </c>
      <c r="B807" s="3">
        <v>46190</v>
      </c>
      <c r="C807" s="4">
        <v>0.39878472222222222</v>
      </c>
      <c r="D807" s="16" t="s">
        <v>803</v>
      </c>
      <c r="E807" s="16" t="s">
        <v>4943</v>
      </c>
      <c r="F807" s="16"/>
      <c r="H807" s="16"/>
      <c r="I807" s="16" t="s">
        <v>31003</v>
      </c>
      <c r="J807" s="16" t="s">
        <v>4960</v>
      </c>
      <c r="K807" t="s">
        <v>31004</v>
      </c>
      <c r="L807" t="s">
        <v>31005</v>
      </c>
      <c r="M807" s="2" t="str">
        <f>HYPERLINK(столярка[[#This Row],[RelativePath]])</f>
        <v>16 Столярка\GA3948333_11_20260617T093415Z.jpg</v>
      </c>
    </row>
    <row r="808" spans="1:13" x14ac:dyDescent="0.25">
      <c r="A808" s="1" t="s">
        <v>15</v>
      </c>
      <c r="B808" s="3">
        <v>46190</v>
      </c>
      <c r="C808" s="4">
        <v>0.91226851851851853</v>
      </c>
      <c r="D808" s="16" t="s">
        <v>803</v>
      </c>
      <c r="E808" s="16" t="s">
        <v>4943</v>
      </c>
      <c r="F808" s="16"/>
      <c r="H808" s="16"/>
      <c r="I808" s="16" t="s">
        <v>31006</v>
      </c>
      <c r="J808" s="16" t="s">
        <v>4960</v>
      </c>
      <c r="K808" t="s">
        <v>31007</v>
      </c>
      <c r="L808" t="s">
        <v>31008</v>
      </c>
      <c r="M808" s="2" t="str">
        <f>HYPERLINK(столярка[[#This Row],[RelativePath]])</f>
        <v>16 Столярка\GA3948333_11_20260617T215340Z.jpg</v>
      </c>
    </row>
    <row r="809" spans="1:13" x14ac:dyDescent="0.25">
      <c r="A809" s="1" t="s">
        <v>16</v>
      </c>
      <c r="B809" s="3">
        <v>46191</v>
      </c>
      <c r="C809" s="4">
        <v>0.34233796296296298</v>
      </c>
      <c r="D809" s="16" t="s">
        <v>4</v>
      </c>
      <c r="E809" s="16" t="s">
        <v>646</v>
      </c>
      <c r="F809" s="16"/>
      <c r="H809" s="16"/>
      <c r="I809" s="16" t="s">
        <v>30916</v>
      </c>
      <c r="J809" s="16" t="s">
        <v>4960</v>
      </c>
      <c r="K809" t="s">
        <v>30917</v>
      </c>
      <c r="L809" t="s">
        <v>30918</v>
      </c>
      <c r="M809" s="2" t="str">
        <f>HYPERLINK(столярка[[#This Row],[RelativePath]])</f>
        <v>16 Столярка\GA3948333_11_20260618T081258Z.jpg</v>
      </c>
    </row>
    <row r="810" spans="1:13" x14ac:dyDescent="0.25">
      <c r="A810" s="1" t="s">
        <v>17</v>
      </c>
      <c r="B810" s="3">
        <v>46192</v>
      </c>
      <c r="C810" s="4">
        <v>0.61785879629629625</v>
      </c>
      <c r="D810" s="16" t="s">
        <v>4</v>
      </c>
      <c r="E810" s="16" t="s">
        <v>646</v>
      </c>
      <c r="F810" s="16"/>
      <c r="H810" s="16"/>
      <c r="I810" s="16" t="s">
        <v>30919</v>
      </c>
      <c r="J810" s="16" t="s">
        <v>4960</v>
      </c>
      <c r="K810" t="s">
        <v>30920</v>
      </c>
      <c r="L810" t="s">
        <v>30921</v>
      </c>
      <c r="M810" s="2" t="str">
        <f>HYPERLINK(столярка[[#This Row],[RelativePath]])</f>
        <v>16 Столярка\GA3948333_11_20260619T144943Z.jpg</v>
      </c>
    </row>
    <row r="811" spans="1:13" x14ac:dyDescent="0.25">
      <c r="A811" s="1" t="s">
        <v>18</v>
      </c>
      <c r="B811" s="3">
        <v>46193</v>
      </c>
      <c r="C811" s="4">
        <v>0.89987268518518515</v>
      </c>
      <c r="D811" s="16" t="s">
        <v>803</v>
      </c>
      <c r="E811" s="16" t="s">
        <v>4943</v>
      </c>
      <c r="F811" s="16"/>
      <c r="H811" s="16"/>
      <c r="I811" s="16" t="s">
        <v>30922</v>
      </c>
      <c r="J811" s="16" t="s">
        <v>4960</v>
      </c>
      <c r="K811" t="s">
        <v>30923</v>
      </c>
      <c r="L811" t="s">
        <v>30924</v>
      </c>
      <c r="M811" s="2" t="str">
        <f>HYPERLINK(столярка[[#This Row],[RelativePath]])</f>
        <v>16 Столярка\GA3948333_11_20260620T213549Z.jpg</v>
      </c>
    </row>
    <row r="812" spans="1:13" x14ac:dyDescent="0.25">
      <c r="A812" s="1" t="s">
        <v>22</v>
      </c>
      <c r="B812" s="3">
        <v>46194</v>
      </c>
      <c r="C812" s="4">
        <v>0.73881944444444447</v>
      </c>
      <c r="D812" s="16" t="s">
        <v>7896</v>
      </c>
      <c r="E812" s="16" t="s">
        <v>646</v>
      </c>
      <c r="F812" s="16"/>
      <c r="H812" s="16"/>
      <c r="I812" s="16" t="s">
        <v>30925</v>
      </c>
      <c r="J812" s="16" t="s">
        <v>4960</v>
      </c>
      <c r="K812" t="s">
        <v>30926</v>
      </c>
      <c r="L812" t="s">
        <v>30927</v>
      </c>
      <c r="M812" s="2" t="str">
        <f>HYPERLINK(столярка[[#This Row],[RelativePath]])</f>
        <v>16 Столярка\GA3948333_11_20260621T174354Z.jpg</v>
      </c>
    </row>
    <row r="813" spans="1:13" x14ac:dyDescent="0.25">
      <c r="A813" s="1" t="s">
        <v>22</v>
      </c>
      <c r="B813" s="3">
        <v>46194</v>
      </c>
      <c r="C813" s="4">
        <v>0.74104166666666671</v>
      </c>
      <c r="D813" s="16" t="s">
        <v>7896</v>
      </c>
      <c r="E813" s="16" t="s">
        <v>646</v>
      </c>
      <c r="F813" s="16"/>
      <c r="H813" s="16"/>
      <c r="I813" s="16" t="s">
        <v>30928</v>
      </c>
      <c r="J813" s="16" t="s">
        <v>4960</v>
      </c>
      <c r="K813" t="s">
        <v>30929</v>
      </c>
      <c r="L813" t="s">
        <v>30930</v>
      </c>
      <c r="M813" s="2" t="str">
        <f>HYPERLINK(столярка[[#This Row],[RelativePath]])</f>
        <v>16 Столярка\GA3948333_11_20260621T174706Z.jpg</v>
      </c>
    </row>
    <row r="814" spans="1:13" x14ac:dyDescent="0.25">
      <c r="A814" s="1" t="s">
        <v>22</v>
      </c>
      <c r="B814" s="3">
        <v>46194</v>
      </c>
      <c r="C814" s="4">
        <v>0.89112268518518523</v>
      </c>
      <c r="D814" s="16" t="s">
        <v>803</v>
      </c>
      <c r="E814" s="16" t="s">
        <v>4943</v>
      </c>
      <c r="F814" s="16"/>
      <c r="H814" s="16"/>
      <c r="I814" s="16" t="s">
        <v>30931</v>
      </c>
      <c r="J814" s="16" t="s">
        <v>4960</v>
      </c>
      <c r="K814" t="s">
        <v>30932</v>
      </c>
      <c r="L814" t="s">
        <v>30933</v>
      </c>
      <c r="M814" s="2" t="str">
        <f>HYPERLINK(столярка[[#This Row],[RelativePath]])</f>
        <v>16 Столярка\GA3948333_11_20260621T212313Z.jpg</v>
      </c>
    </row>
    <row r="815" spans="1:13" x14ac:dyDescent="0.25">
      <c r="A815" s="1" t="s">
        <v>22</v>
      </c>
      <c r="B815" s="3">
        <v>46194</v>
      </c>
      <c r="C815" s="4">
        <v>0.96656249999999999</v>
      </c>
      <c r="D815" s="16" t="s">
        <v>803</v>
      </c>
      <c r="E815" s="16" t="s">
        <v>4943</v>
      </c>
      <c r="F815" s="16"/>
      <c r="H815" s="16"/>
      <c r="I815" s="16" t="s">
        <v>30934</v>
      </c>
      <c r="J815" s="16" t="s">
        <v>4960</v>
      </c>
      <c r="K815" t="s">
        <v>30935</v>
      </c>
      <c r="L815" t="s">
        <v>30936</v>
      </c>
      <c r="M815" s="2" t="str">
        <f>HYPERLINK(столярка[[#This Row],[RelativePath]])</f>
        <v>16 Столярка\GA3948333_11_20260621T231151Z.jpg</v>
      </c>
    </row>
    <row r="816" spans="1:13" x14ac:dyDescent="0.25">
      <c r="A816" s="1" t="s">
        <v>13</v>
      </c>
      <c r="B816" s="3">
        <v>46195</v>
      </c>
      <c r="C816" s="4">
        <v>0.29271990740740739</v>
      </c>
      <c r="D816" s="16" t="s">
        <v>3371</v>
      </c>
      <c r="E816" s="16" t="s">
        <v>646</v>
      </c>
      <c r="F816" s="16"/>
      <c r="H816" s="16"/>
      <c r="I816" s="16" t="s">
        <v>31506</v>
      </c>
      <c r="J816" s="16" t="s">
        <v>4960</v>
      </c>
      <c r="K816" t="s">
        <v>31507</v>
      </c>
      <c r="L816" t="s">
        <v>31508</v>
      </c>
      <c r="M816" s="2" t="str">
        <f>HYPERLINK(столярка[[#This Row],[RelativePath]])</f>
        <v>16 Столярка\GA3948333_11_20260622T070131Z.jpg</v>
      </c>
    </row>
    <row r="817" spans="1:13" x14ac:dyDescent="0.25">
      <c r="A817" s="1" t="s">
        <v>13</v>
      </c>
      <c r="B817" s="3">
        <v>46195</v>
      </c>
      <c r="C817" s="4">
        <v>0.29537037037037039</v>
      </c>
      <c r="D817" s="16" t="s">
        <v>3371</v>
      </c>
      <c r="E817" s="16" t="s">
        <v>646</v>
      </c>
      <c r="F817" s="16"/>
      <c r="H817" s="16"/>
      <c r="I817" s="16" t="s">
        <v>31509</v>
      </c>
      <c r="J817" s="16" t="s">
        <v>4960</v>
      </c>
      <c r="K817" t="s">
        <v>31510</v>
      </c>
      <c r="L817" t="s">
        <v>31511</v>
      </c>
      <c r="M817" s="2" t="str">
        <f>HYPERLINK(столярка[[#This Row],[RelativePath]])</f>
        <v>16 Столярка\GA3948333_11_20260622T070520Z.jpg</v>
      </c>
    </row>
    <row r="818" spans="1:13" x14ac:dyDescent="0.25">
      <c r="A818" s="1" t="s">
        <v>13</v>
      </c>
      <c r="B818" s="3">
        <v>46195</v>
      </c>
      <c r="C818" s="4">
        <v>0.31599537037037034</v>
      </c>
      <c r="D818" s="16" t="s">
        <v>3371</v>
      </c>
      <c r="E818" s="16" t="s">
        <v>646</v>
      </c>
      <c r="F818" s="16"/>
      <c r="H818" s="16"/>
      <c r="I818" s="16" t="s">
        <v>31512</v>
      </c>
      <c r="J818" s="16" t="s">
        <v>4960</v>
      </c>
      <c r="K818" t="s">
        <v>31513</v>
      </c>
      <c r="L818" t="s">
        <v>31514</v>
      </c>
      <c r="M818" s="2" t="str">
        <f>HYPERLINK(столярка[[#This Row],[RelativePath]])</f>
        <v>16 Столярка\GA3948333_11_20260622T073502Z.jpg</v>
      </c>
    </row>
    <row r="819" spans="1:13" x14ac:dyDescent="0.25">
      <c r="A819" s="1" t="s">
        <v>13</v>
      </c>
      <c r="B819" s="3">
        <v>46195</v>
      </c>
      <c r="C819" s="4">
        <v>0.42799768518518516</v>
      </c>
      <c r="D819" s="16" t="s">
        <v>4</v>
      </c>
      <c r="E819" s="16" t="s">
        <v>260</v>
      </c>
      <c r="F819" s="16"/>
      <c r="H819" s="16"/>
      <c r="I819" s="16" t="s">
        <v>31515</v>
      </c>
      <c r="J819" s="16" t="s">
        <v>4960</v>
      </c>
      <c r="K819" t="s">
        <v>31516</v>
      </c>
      <c r="L819" t="s">
        <v>31517</v>
      </c>
      <c r="M819" s="2" t="str">
        <f>HYPERLINK(столярка[[#This Row],[RelativePath]])</f>
        <v>16 Столярка\GA3948333_11_20260622T101619Z.jpg</v>
      </c>
    </row>
    <row r="820" spans="1:13" x14ac:dyDescent="0.25">
      <c r="A820" s="1" t="s">
        <v>13</v>
      </c>
      <c r="B820" s="3">
        <v>46195</v>
      </c>
      <c r="C820" s="4">
        <v>0.56658564814814816</v>
      </c>
      <c r="D820" s="16" t="s">
        <v>3371</v>
      </c>
      <c r="E820" s="16" t="s">
        <v>646</v>
      </c>
      <c r="F820" s="16"/>
      <c r="H820" s="16"/>
      <c r="I820" s="16" t="s">
        <v>31518</v>
      </c>
      <c r="J820" s="16" t="s">
        <v>4960</v>
      </c>
      <c r="K820" t="s">
        <v>31519</v>
      </c>
      <c r="L820" t="s">
        <v>31520</v>
      </c>
      <c r="M820" s="2" t="str">
        <f>HYPERLINK(столярка[[#This Row],[RelativePath]])</f>
        <v>16 Столярка\GA3948333_11_20260622T133553Z.jpg</v>
      </c>
    </row>
    <row r="821" spans="1:13" x14ac:dyDescent="0.25">
      <c r="A821" s="1" t="s">
        <v>13</v>
      </c>
      <c r="B821" s="3">
        <v>46195</v>
      </c>
      <c r="C821" s="4">
        <v>0.56925925925925924</v>
      </c>
      <c r="D821" s="16" t="s">
        <v>3371</v>
      </c>
      <c r="E821" s="16" t="s">
        <v>646</v>
      </c>
      <c r="F821" s="16"/>
      <c r="H821" s="16"/>
      <c r="I821" s="16" t="s">
        <v>31521</v>
      </c>
      <c r="J821" s="16" t="s">
        <v>4960</v>
      </c>
      <c r="K821" t="s">
        <v>31522</v>
      </c>
      <c r="L821" t="s">
        <v>31523</v>
      </c>
      <c r="M821" s="2" t="str">
        <f>HYPERLINK(столярка[[#This Row],[RelativePath]])</f>
        <v>16 Столярка\GA3948333_11_20260622T133944Z.jpg</v>
      </c>
    </row>
    <row r="822" spans="1:13" x14ac:dyDescent="0.25">
      <c r="A822" s="1" t="s">
        <v>13</v>
      </c>
      <c r="B822" s="3">
        <v>46195</v>
      </c>
      <c r="C822" s="4">
        <v>0.61803240740740739</v>
      </c>
      <c r="D822" s="16" t="s">
        <v>803</v>
      </c>
      <c r="E822" s="16" t="s">
        <v>4943</v>
      </c>
      <c r="F822" s="16"/>
      <c r="H822" s="16"/>
      <c r="I822" s="16" t="s">
        <v>31524</v>
      </c>
      <c r="J822" s="16" t="s">
        <v>4960</v>
      </c>
      <c r="K822" t="s">
        <v>31525</v>
      </c>
      <c r="L822" t="s">
        <v>31526</v>
      </c>
      <c r="M822" s="2" t="str">
        <f>HYPERLINK(столярка[[#This Row],[RelativePath]])</f>
        <v>16 Столярка\GA3948333_11_20260622T144958Z.jpg</v>
      </c>
    </row>
    <row r="823" spans="1:13" x14ac:dyDescent="0.25">
      <c r="A823" s="1" t="s">
        <v>13</v>
      </c>
      <c r="B823" s="3">
        <v>46195</v>
      </c>
      <c r="C823" s="4">
        <v>0.91835648148148152</v>
      </c>
      <c r="D823" s="16" t="s">
        <v>803</v>
      </c>
      <c r="E823" s="16" t="s">
        <v>4943</v>
      </c>
      <c r="F823" s="16"/>
      <c r="H823" s="16"/>
      <c r="I823" s="16" t="s">
        <v>31527</v>
      </c>
      <c r="J823" s="16" t="s">
        <v>4960</v>
      </c>
      <c r="K823" t="s">
        <v>31528</v>
      </c>
      <c r="L823" t="s">
        <v>31529</v>
      </c>
      <c r="M823" s="2" t="str">
        <f>HYPERLINK(столярка[[#This Row],[RelativePath]])</f>
        <v>16 Столярка\GA3948333_11_20260622T220226Z.jpg</v>
      </c>
    </row>
    <row r="824" spans="1:13" x14ac:dyDescent="0.25">
      <c r="A824" s="1" t="s">
        <v>14</v>
      </c>
      <c r="B824" s="3">
        <v>46196</v>
      </c>
      <c r="C824" s="4">
        <v>0.43053240740740739</v>
      </c>
      <c r="D824" s="16" t="s">
        <v>4</v>
      </c>
      <c r="E824" s="16" t="s">
        <v>260</v>
      </c>
      <c r="F824" s="16"/>
      <c r="H824" s="16"/>
      <c r="I824" s="16" t="s">
        <v>31530</v>
      </c>
      <c r="J824" s="16" t="s">
        <v>4960</v>
      </c>
      <c r="K824" t="s">
        <v>31531</v>
      </c>
      <c r="L824" t="s">
        <v>31532</v>
      </c>
      <c r="M824" s="2" t="str">
        <f>HYPERLINK(столярка[[#This Row],[RelativePath]])</f>
        <v>16 Столярка\GA3948333_11_20260623T101958Z.jpg</v>
      </c>
    </row>
    <row r="825" spans="1:13" x14ac:dyDescent="0.25">
      <c r="A825" s="1" t="s">
        <v>14</v>
      </c>
      <c r="B825" s="3">
        <v>46196</v>
      </c>
      <c r="C825" s="4">
        <v>0.91138888888888892</v>
      </c>
      <c r="D825" s="16" t="s">
        <v>803</v>
      </c>
      <c r="E825" s="16" t="s">
        <v>4943</v>
      </c>
      <c r="F825" s="16"/>
      <c r="H825" s="16"/>
      <c r="I825" s="16" t="s">
        <v>31533</v>
      </c>
      <c r="J825" s="16" t="s">
        <v>4960</v>
      </c>
      <c r="K825" t="s">
        <v>31534</v>
      </c>
      <c r="L825" t="s">
        <v>31535</v>
      </c>
      <c r="M825" s="2" t="str">
        <f>HYPERLINK(столярка[[#This Row],[RelativePath]])</f>
        <v>16 Столярка\GA3948333_11_20260623T215224Z.jpg</v>
      </c>
    </row>
    <row r="826" spans="1:13" x14ac:dyDescent="0.25">
      <c r="A826" s="1" t="s">
        <v>15</v>
      </c>
      <c r="B826" s="3">
        <v>46197</v>
      </c>
      <c r="C826" s="4">
        <v>0.44954861111111111</v>
      </c>
      <c r="D826" s="16" t="s">
        <v>4</v>
      </c>
      <c r="E826" s="16" t="s">
        <v>260</v>
      </c>
      <c r="F826" s="16"/>
      <c r="H826" s="16"/>
      <c r="I826" s="16" t="s">
        <v>31576</v>
      </c>
      <c r="J826" s="16" t="s">
        <v>4960</v>
      </c>
      <c r="K826" t="s">
        <v>31577</v>
      </c>
      <c r="L826" t="s">
        <v>31578</v>
      </c>
      <c r="M826" s="2" t="str">
        <f>HYPERLINK(столярка[[#This Row],[RelativePath]])</f>
        <v>16 Столярка\GA3948333_11_20260624T104721Z.jpg</v>
      </c>
    </row>
    <row r="827" spans="1:13" x14ac:dyDescent="0.25">
      <c r="A827" s="1" t="s">
        <v>15</v>
      </c>
      <c r="B827" s="3">
        <v>46197</v>
      </c>
      <c r="C827" s="4">
        <v>0.60108796296296296</v>
      </c>
      <c r="D827" s="16" t="s">
        <v>7896</v>
      </c>
      <c r="E827" s="16" t="s">
        <v>260</v>
      </c>
      <c r="F827" s="16"/>
      <c r="H827" s="16"/>
      <c r="I827" s="16" t="s">
        <v>31579</v>
      </c>
      <c r="J827" s="16" t="s">
        <v>4960</v>
      </c>
      <c r="K827" t="s">
        <v>31580</v>
      </c>
      <c r="L827" t="s">
        <v>31581</v>
      </c>
      <c r="M827" s="2" t="str">
        <f>HYPERLINK(столярка[[#This Row],[RelativePath]])</f>
        <v>16 Столярка\GA3948333_11_20260624T142534Z.jpg</v>
      </c>
    </row>
    <row r="828" spans="1:13" x14ac:dyDescent="0.25">
      <c r="A828" s="1" t="s">
        <v>15</v>
      </c>
      <c r="B828" s="3">
        <v>46197</v>
      </c>
      <c r="C828" s="4">
        <v>0.61386574074074074</v>
      </c>
      <c r="D828" s="16" t="s">
        <v>7896</v>
      </c>
      <c r="E828" s="16" t="s">
        <v>260</v>
      </c>
      <c r="F828" s="16"/>
      <c r="H828" s="16"/>
      <c r="I828" s="16" t="s">
        <v>31582</v>
      </c>
      <c r="J828" s="16" t="s">
        <v>4960</v>
      </c>
      <c r="K828" t="s">
        <v>31583</v>
      </c>
      <c r="L828" t="s">
        <v>31584</v>
      </c>
      <c r="M828" s="2" t="str">
        <f>HYPERLINK(столярка[[#This Row],[RelativePath]])</f>
        <v>16 Столярка\GA3948333_11_20260624T144358Z.jpg</v>
      </c>
    </row>
    <row r="829" spans="1:13" x14ac:dyDescent="0.25">
      <c r="A829" s="1" t="s">
        <v>15</v>
      </c>
      <c r="B829" s="3">
        <v>46197</v>
      </c>
      <c r="C829" s="4">
        <v>0.75958333333333339</v>
      </c>
      <c r="D829" s="16" t="s">
        <v>4</v>
      </c>
      <c r="E829" s="16" t="s">
        <v>646</v>
      </c>
      <c r="F829" s="16"/>
      <c r="H829" s="16"/>
      <c r="I829" s="16" t="s">
        <v>31585</v>
      </c>
      <c r="J829" s="16" t="s">
        <v>4960</v>
      </c>
      <c r="K829" t="s">
        <v>31586</v>
      </c>
      <c r="L829" t="s">
        <v>31587</v>
      </c>
      <c r="M829" s="2" t="str">
        <f>HYPERLINK(столярка[[#This Row],[RelativePath]])</f>
        <v>16 Столярка\GA3948333_11_20260624T181348Z.jpg</v>
      </c>
    </row>
    <row r="830" spans="1:13" x14ac:dyDescent="0.25">
      <c r="A830" s="1" t="s">
        <v>16</v>
      </c>
      <c r="B830" s="3">
        <v>46198</v>
      </c>
      <c r="C830" s="4">
        <v>0.4573726851851852</v>
      </c>
      <c r="D830" s="16" t="s">
        <v>4</v>
      </c>
      <c r="E830" s="16" t="s">
        <v>260</v>
      </c>
      <c r="F830" s="16"/>
      <c r="H830" s="16"/>
      <c r="I830" s="16" t="s">
        <v>31536</v>
      </c>
      <c r="J830" s="16" t="s">
        <v>4960</v>
      </c>
      <c r="K830" t="s">
        <v>31537</v>
      </c>
      <c r="L830" t="s">
        <v>31538</v>
      </c>
      <c r="M830" s="2" t="str">
        <f>HYPERLINK(столярка[[#This Row],[RelativePath]])</f>
        <v>16 Столярка\GA3948333_11_20260625T105837Z.jpg</v>
      </c>
    </row>
    <row r="831" spans="1:13" x14ac:dyDescent="0.25">
      <c r="A831" s="1" t="s">
        <v>16</v>
      </c>
      <c r="B831" s="3">
        <v>46198</v>
      </c>
      <c r="C831" s="4">
        <v>0.48923611111111109</v>
      </c>
      <c r="D831" s="16" t="s">
        <v>3371</v>
      </c>
      <c r="E831" s="16" t="s">
        <v>646</v>
      </c>
      <c r="F831" s="16"/>
      <c r="H831" s="16"/>
      <c r="I831" s="16" t="s">
        <v>31539</v>
      </c>
      <c r="J831" s="16" t="s">
        <v>4960</v>
      </c>
      <c r="K831" t="s">
        <v>31540</v>
      </c>
      <c r="L831" t="s">
        <v>31541</v>
      </c>
      <c r="M831" s="2" t="str">
        <f>HYPERLINK(столярка[[#This Row],[RelativePath]])</f>
        <v>16 Столярка\GA3948333_11_20260625T114430Z.jpg</v>
      </c>
    </row>
    <row r="832" spans="1:13" x14ac:dyDescent="0.25">
      <c r="A832" s="1" t="s">
        <v>16</v>
      </c>
      <c r="B832" s="3">
        <v>46198</v>
      </c>
      <c r="C832" s="4">
        <v>0.88771990740740736</v>
      </c>
      <c r="D832" s="16" t="s">
        <v>803</v>
      </c>
      <c r="E832" s="16" t="s">
        <v>4943</v>
      </c>
      <c r="F832" s="16"/>
      <c r="H832" s="16"/>
      <c r="I832" s="16" t="s">
        <v>31542</v>
      </c>
      <c r="J832" s="16" t="s">
        <v>4960</v>
      </c>
      <c r="K832" t="s">
        <v>31543</v>
      </c>
      <c r="L832" t="s">
        <v>31544</v>
      </c>
      <c r="M832" s="2" t="str">
        <f>HYPERLINK(столярка[[#This Row],[RelativePath]])</f>
        <v>16 Столярка\GA3948333_11_20260625T211819Z.jpg</v>
      </c>
    </row>
    <row r="833" spans="1:13" x14ac:dyDescent="0.25">
      <c r="A833" s="1" t="s">
        <v>17</v>
      </c>
      <c r="B833" s="3">
        <v>46199</v>
      </c>
      <c r="C833" s="4">
        <v>0.58538194444444447</v>
      </c>
      <c r="D833" s="16" t="s">
        <v>4</v>
      </c>
      <c r="E833" s="16" t="s">
        <v>260</v>
      </c>
      <c r="F833" s="16"/>
      <c r="H833" s="16"/>
      <c r="I833" s="16" t="s">
        <v>31545</v>
      </c>
      <c r="J833" s="16" t="s">
        <v>4960</v>
      </c>
      <c r="K833" t="s">
        <v>31546</v>
      </c>
      <c r="L833" t="s">
        <v>31547</v>
      </c>
      <c r="M833" s="2" t="str">
        <f>HYPERLINK(столярка[[#This Row],[RelativePath]])</f>
        <v>16 Столярка\GA3948333_11_20260626T140257Z.jpg</v>
      </c>
    </row>
    <row r="834" spans="1:13" x14ac:dyDescent="0.25">
      <c r="A834" s="1" t="s">
        <v>18</v>
      </c>
      <c r="B834" s="3">
        <v>46200</v>
      </c>
      <c r="C834" s="4">
        <v>0.87133101851851846</v>
      </c>
      <c r="D834" s="16" t="s">
        <v>803</v>
      </c>
      <c r="E834" s="16" t="s">
        <v>4943</v>
      </c>
      <c r="F834" s="16"/>
      <c r="H834" s="16"/>
      <c r="I834" s="16" t="s">
        <v>31681</v>
      </c>
      <c r="J834" s="16" t="s">
        <v>4960</v>
      </c>
      <c r="K834" t="s">
        <v>31682</v>
      </c>
      <c r="L834" t="s">
        <v>31683</v>
      </c>
      <c r="M834" s="2" t="str">
        <f>HYPERLINK(столярка[[#This Row],[RelativePath]])</f>
        <v>16 Столярка\GA3948333_11_20260627T205443Z.jpg</v>
      </c>
    </row>
    <row r="835" spans="1:13" x14ac:dyDescent="0.25">
      <c r="A835" s="1" t="s">
        <v>22</v>
      </c>
      <c r="B835" s="3">
        <v>46201</v>
      </c>
      <c r="C835" s="4">
        <v>0.9150462962962963</v>
      </c>
      <c r="D835" s="16" t="s">
        <v>803</v>
      </c>
      <c r="E835" s="16" t="s">
        <v>4943</v>
      </c>
      <c r="F835" s="16"/>
      <c r="H835" s="16"/>
      <c r="I835" s="16" t="s">
        <v>31684</v>
      </c>
      <c r="J835" s="16" t="s">
        <v>4960</v>
      </c>
      <c r="K835" t="s">
        <v>31685</v>
      </c>
      <c r="L835" t="s">
        <v>31686</v>
      </c>
      <c r="M835" s="2" t="str">
        <f>HYPERLINK(столярка[[#This Row],[RelativePath]])</f>
        <v>16 Столярка\GA3948333_11_20260628T215740Z.jpg</v>
      </c>
    </row>
  </sheetData>
  <conditionalFormatting sqref="D836:D846 E836:E849 D2:E835 G2:H835">
    <cfRule type="containsText" dxfId="857" priority="14" operator="containsText" text="Выезд с территории">
      <formula>NOT(ISERROR(SEARCH("Выезд с территории",D2)))</formula>
    </cfRule>
  </conditionalFormatting>
  <conditionalFormatting sqref="F2:F835">
    <cfRule type="notContainsText" dxfId="856" priority="13" operator="notContains" text="порожний">
      <formula>ISERROR(SEARCH("порожний",F2))</formula>
    </cfRule>
  </conditionalFormatting>
  <conditionalFormatting sqref="E2:E849">
    <cfRule type="containsText" dxfId="855" priority="11" operator="containsText" text="Газель базы">
      <formula>NOT(ISERROR(SEARCH("Газель базы",E2)))</formula>
    </cfRule>
    <cfRule type="containsText" dxfId="854" priority="12" operator="containsText" text="Погрузчик базы">
      <formula>NOT(ISERROR(SEARCH("Погрузчик базы",E2)))</formula>
    </cfRule>
  </conditionalFormatting>
  <conditionalFormatting sqref="E2:E849">
    <cfRule type="containsText" dxfId="853" priority="10" operator="containsText" text="Трактор базы">
      <formula>NOT(ISERROR(SEARCH("Трактор базы",E2)))</formula>
    </cfRule>
  </conditionalFormatting>
  <conditionalFormatting sqref="A2:C835">
    <cfRule type="expression" dxfId="852" priority="9">
      <formula>$A2="пн"</formula>
    </cfRule>
  </conditionalFormatting>
  <conditionalFormatting sqref="A2:C837">
    <cfRule type="expression" dxfId="851" priority="3">
      <formula>$A2="вс"</formula>
    </cfRule>
    <cfRule type="expression" dxfId="850" priority="4">
      <formula>$A2="сб"</formula>
    </cfRule>
    <cfRule type="expression" dxfId="849" priority="5">
      <formula>$A2="пт"</formula>
    </cfRule>
    <cfRule type="expression" dxfId="848" priority="6">
      <formula>$A2="чт"</formula>
    </cfRule>
    <cfRule type="expression" dxfId="847" priority="7">
      <formula>$A2="ср"</formula>
    </cfRule>
    <cfRule type="expression" dxfId="846" priority="8">
      <formula>$A2="вт"</formula>
    </cfRule>
  </conditionalFormatting>
  <conditionalFormatting sqref="D2:D846">
    <cfRule type="containsText" dxfId="8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6">
    <cfRule type="containsText" dxfId="8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81"/>
  <sheetViews>
    <sheetView zoomScale="90" zoomScaleNormal="90" workbookViewId="0">
      <pane ySplit="1" topLeftCell="A443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29742</v>
      </c>
      <c r="J436" s="16" t="s">
        <v>4923</v>
      </c>
      <c r="K436" t="s">
        <v>29743</v>
      </c>
      <c r="L436" t="s">
        <v>29744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29745</v>
      </c>
      <c r="J437" s="16" t="s">
        <v>4923</v>
      </c>
      <c r="K437" t="s">
        <v>29746</v>
      </c>
      <c r="L437" t="s">
        <v>29747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29748</v>
      </c>
      <c r="J438" s="16" t="s">
        <v>4923</v>
      </c>
      <c r="K438" t="s">
        <v>29749</v>
      </c>
      <c r="L438" t="s">
        <v>29750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29751</v>
      </c>
      <c r="J439" s="16" t="s">
        <v>4923</v>
      </c>
      <c r="K439" t="s">
        <v>29752</v>
      </c>
      <c r="L439" t="s">
        <v>29753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29791</v>
      </c>
      <c r="H440" s="16"/>
      <c r="I440" s="16" t="s">
        <v>29754</v>
      </c>
      <c r="J440" s="16" t="s">
        <v>4923</v>
      </c>
      <c r="K440" t="s">
        <v>29755</v>
      </c>
      <c r="L440" t="s">
        <v>29756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29789</v>
      </c>
      <c r="H441" s="16"/>
      <c r="I441" s="16" t="s">
        <v>29757</v>
      </c>
      <c r="J441" s="16" t="s">
        <v>4923</v>
      </c>
      <c r="K441" t="s">
        <v>29758</v>
      </c>
      <c r="L441" t="s">
        <v>29759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29760</v>
      </c>
      <c r="J442" s="16" t="s">
        <v>4923</v>
      </c>
      <c r="K442" t="s">
        <v>29761</v>
      </c>
      <c r="L442" t="s">
        <v>29762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29763</v>
      </c>
      <c r="J443" s="16" t="s">
        <v>4923</v>
      </c>
      <c r="K443" t="s">
        <v>29764</v>
      </c>
      <c r="L443" t="s">
        <v>29765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29766</v>
      </c>
      <c r="J444" s="16" t="s">
        <v>4923</v>
      </c>
      <c r="K444" t="s">
        <v>29767</v>
      </c>
      <c r="L444" t="s">
        <v>29768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29769</v>
      </c>
      <c r="J445" s="16" t="s">
        <v>4923</v>
      </c>
      <c r="K445" t="s">
        <v>29770</v>
      </c>
      <c r="L445" t="s">
        <v>29771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s="16" t="s">
        <v>12926</v>
      </c>
      <c r="E446" s="16" t="s">
        <v>646</v>
      </c>
      <c r="F446" s="16"/>
      <c r="H446" s="16"/>
      <c r="I446" s="16" t="s">
        <v>30056</v>
      </c>
      <c r="J446" s="16" t="s">
        <v>4923</v>
      </c>
      <c r="K446" t="s">
        <v>30057</v>
      </c>
      <c r="L446" t="s">
        <v>30058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s="16" t="s">
        <v>4</v>
      </c>
      <c r="E447" s="16" t="s">
        <v>27689</v>
      </c>
      <c r="F447" s="16" t="s">
        <v>60</v>
      </c>
      <c r="H447" s="16"/>
      <c r="I447" s="16" t="s">
        <v>30059</v>
      </c>
      <c r="J447" s="16" t="s">
        <v>4923</v>
      </c>
      <c r="K447" t="s">
        <v>30060</v>
      </c>
      <c r="L447" t="s">
        <v>30061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s="16" t="s">
        <v>803</v>
      </c>
      <c r="E448" s="16" t="s">
        <v>8</v>
      </c>
      <c r="F448" s="16"/>
      <c r="H448" s="16"/>
      <c r="I448" s="16" t="s">
        <v>30062</v>
      </c>
      <c r="J448" s="16" t="s">
        <v>4923</v>
      </c>
      <c r="K448" t="s">
        <v>30063</v>
      </c>
      <c r="L448" t="s">
        <v>30064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s="16" t="s">
        <v>803</v>
      </c>
      <c r="E449" s="16" t="s">
        <v>8</v>
      </c>
      <c r="F449" s="16"/>
      <c r="H449" s="16"/>
      <c r="I449" s="16" t="s">
        <v>30065</v>
      </c>
      <c r="J449" s="16" t="s">
        <v>4923</v>
      </c>
      <c r="K449" t="s">
        <v>30066</v>
      </c>
      <c r="L449" t="s">
        <v>30067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s="16" t="s">
        <v>775</v>
      </c>
      <c r="E450" s="16" t="s">
        <v>646</v>
      </c>
      <c r="F450" s="16"/>
      <c r="H450" s="16"/>
      <c r="I450" s="16" t="s">
        <v>30068</v>
      </c>
      <c r="J450" s="16" t="s">
        <v>4923</v>
      </c>
      <c r="K450" t="s">
        <v>30069</v>
      </c>
      <c r="L450" t="s">
        <v>30070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s="16" t="s">
        <v>775</v>
      </c>
      <c r="E451" s="16" t="s">
        <v>646</v>
      </c>
      <c r="F451" s="16"/>
      <c r="H451" s="16"/>
      <c r="I451" s="16" t="s">
        <v>30293</v>
      </c>
      <c r="J451" s="16" t="s">
        <v>4923</v>
      </c>
      <c r="K451" t="s">
        <v>30294</v>
      </c>
      <c r="L451" t="s">
        <v>30295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s="16" t="s">
        <v>27691</v>
      </c>
      <c r="E452" s="16" t="s">
        <v>28656</v>
      </c>
      <c r="F452" s="16" t="s">
        <v>51</v>
      </c>
      <c r="H452" s="16"/>
      <c r="I452" s="16" t="s">
        <v>30296</v>
      </c>
      <c r="J452" s="16" t="s">
        <v>4923</v>
      </c>
      <c r="K452" t="s">
        <v>30297</v>
      </c>
      <c r="L452" t="s">
        <v>30298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s="16" t="s">
        <v>12926</v>
      </c>
      <c r="E453" s="16" t="s">
        <v>646</v>
      </c>
      <c r="F453" s="16"/>
      <c r="H453" s="16"/>
      <c r="I453" s="16" t="s">
        <v>30299</v>
      </c>
      <c r="J453" s="16" t="s">
        <v>4923</v>
      </c>
      <c r="K453" t="s">
        <v>30300</v>
      </c>
      <c r="L453" t="s">
        <v>30301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s="16" t="s">
        <v>30406</v>
      </c>
      <c r="E454" s="16" t="s">
        <v>86</v>
      </c>
      <c r="F454" s="16"/>
      <c r="H454" s="16"/>
      <c r="I454" s="16" t="s">
        <v>30302</v>
      </c>
      <c r="J454" s="16" t="s">
        <v>4923</v>
      </c>
      <c r="K454" t="s">
        <v>30303</v>
      </c>
      <c r="L454" t="s">
        <v>30304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s="16" t="s">
        <v>803</v>
      </c>
      <c r="E455" s="16" t="s">
        <v>8</v>
      </c>
      <c r="F455" s="16"/>
      <c r="H455" s="16"/>
      <c r="I455" s="16" t="s">
        <v>30305</v>
      </c>
      <c r="J455" s="16" t="s">
        <v>4923</v>
      </c>
      <c r="K455" t="s">
        <v>30306</v>
      </c>
      <c r="L455" t="s">
        <v>30307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s="16" t="s">
        <v>803</v>
      </c>
      <c r="E456" s="16" t="s">
        <v>8</v>
      </c>
      <c r="F456" s="16"/>
      <c r="H456" s="16"/>
      <c r="I456" s="16" t="s">
        <v>30308</v>
      </c>
      <c r="J456" s="16" t="s">
        <v>4923</v>
      </c>
      <c r="K456" t="s">
        <v>30309</v>
      </c>
      <c r="L456" t="s">
        <v>30310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s="16" t="s">
        <v>803</v>
      </c>
      <c r="E457" s="16" t="s">
        <v>8</v>
      </c>
      <c r="F457" s="16"/>
      <c r="H457" s="16"/>
      <c r="I457" s="16" t="s">
        <v>30311</v>
      </c>
      <c r="J457" s="16" t="s">
        <v>4923</v>
      </c>
      <c r="K457" t="s">
        <v>30312</v>
      </c>
      <c r="L457" t="s">
        <v>30313</v>
      </c>
      <c r="M457" s="2" t="str">
        <f>HYPERLINK(площадкаСнавесом[[#This Row],[RelativePath]])</f>
        <v>17 Площадка с навесом\GA3948333_10_20260616T223722Z.jpg</v>
      </c>
    </row>
    <row r="458" spans="1:13" x14ac:dyDescent="0.25">
      <c r="A458" s="1" t="s">
        <v>15</v>
      </c>
      <c r="B458" s="3">
        <v>46190</v>
      </c>
      <c r="C458" s="4">
        <v>0.55622685185185183</v>
      </c>
      <c r="D458" s="16" t="s">
        <v>115</v>
      </c>
      <c r="E458" s="16" t="s">
        <v>27677</v>
      </c>
      <c r="F458" s="16"/>
      <c r="H458" s="16"/>
      <c r="I458" s="16" t="s">
        <v>30937</v>
      </c>
      <c r="J458" s="16" t="s">
        <v>4923</v>
      </c>
      <c r="K458" t="s">
        <v>30938</v>
      </c>
      <c r="L458" t="s">
        <v>30939</v>
      </c>
      <c r="M458" s="2" t="str">
        <f>HYPERLINK(площадкаСнавесом[[#This Row],[RelativePath]])</f>
        <v>17 Площадка с навесом\GA3948333_10_20260617T132058Z.jpg</v>
      </c>
    </row>
    <row r="459" spans="1:13" x14ac:dyDescent="0.25">
      <c r="A459" s="1" t="s">
        <v>15</v>
      </c>
      <c r="B459" s="3">
        <v>46190</v>
      </c>
      <c r="C459" s="4">
        <v>0.56336805555555558</v>
      </c>
      <c r="D459" s="16" t="s">
        <v>115</v>
      </c>
      <c r="E459" s="16" t="s">
        <v>70</v>
      </c>
      <c r="F459" s="16"/>
      <c r="H459" s="16"/>
      <c r="I459" s="16" t="s">
        <v>30940</v>
      </c>
      <c r="J459" s="16" t="s">
        <v>4923</v>
      </c>
      <c r="K459" t="s">
        <v>30941</v>
      </c>
      <c r="L459" t="s">
        <v>30942</v>
      </c>
      <c r="M459" s="2" t="str">
        <f>HYPERLINK(площадкаСнавесом[[#This Row],[RelativePath]])</f>
        <v>17 Площадка с навесом\GA3948333_10_20260617T133115Z.jpg</v>
      </c>
    </row>
    <row r="460" spans="1:13" x14ac:dyDescent="0.25">
      <c r="A460" s="1" t="s">
        <v>15</v>
      </c>
      <c r="B460" s="3">
        <v>46190</v>
      </c>
      <c r="C460" s="4">
        <v>0.76408564814814817</v>
      </c>
      <c r="D460" s="16" t="s">
        <v>803</v>
      </c>
      <c r="E460" s="16" t="s">
        <v>8</v>
      </c>
      <c r="F460" s="16"/>
      <c r="H460" s="16"/>
      <c r="I460" s="16" t="s">
        <v>30943</v>
      </c>
      <c r="J460" s="16" t="s">
        <v>4923</v>
      </c>
      <c r="K460" t="s">
        <v>30944</v>
      </c>
      <c r="L460" t="s">
        <v>30945</v>
      </c>
      <c r="M460" s="2" t="str">
        <f>HYPERLINK(площадкаСнавесом[[#This Row],[RelativePath]])</f>
        <v>17 Площадка с навесом\GA3948333_10_20260617T182017Z.jpg</v>
      </c>
    </row>
    <row r="461" spans="1:13" x14ac:dyDescent="0.25">
      <c r="A461" s="1" t="s">
        <v>15</v>
      </c>
      <c r="B461" s="3">
        <v>46190</v>
      </c>
      <c r="C461" s="4">
        <v>0.76442129629629629</v>
      </c>
      <c r="D461" s="16" t="s">
        <v>31009</v>
      </c>
      <c r="E461" s="16" t="s">
        <v>28656</v>
      </c>
      <c r="F461" s="16" t="s">
        <v>51</v>
      </c>
      <c r="H461" s="16"/>
      <c r="I461" s="16" t="s">
        <v>30946</v>
      </c>
      <c r="J461" s="16" t="s">
        <v>4923</v>
      </c>
      <c r="K461" t="s">
        <v>30947</v>
      </c>
      <c r="L461" t="s">
        <v>30948</v>
      </c>
      <c r="M461" s="2" t="str">
        <f>HYPERLINK(площадкаСнавесом[[#This Row],[RelativePath]])</f>
        <v>17 Площадка с навесом\GA3948333_10_20260617T182046Z.jpg</v>
      </c>
    </row>
    <row r="462" spans="1:13" x14ac:dyDescent="0.25">
      <c r="A462" s="1" t="s">
        <v>15</v>
      </c>
      <c r="B462" s="3">
        <v>46190</v>
      </c>
      <c r="C462" s="4">
        <v>0.78535879629629635</v>
      </c>
      <c r="D462" s="16" t="s">
        <v>304</v>
      </c>
      <c r="E462" s="16" t="s">
        <v>28656</v>
      </c>
      <c r="F462" s="16" t="s">
        <v>58</v>
      </c>
      <c r="H462" s="16"/>
      <c r="I462" s="16" t="s">
        <v>30949</v>
      </c>
      <c r="J462" s="16" t="s">
        <v>4923</v>
      </c>
      <c r="K462" t="s">
        <v>30950</v>
      </c>
      <c r="L462" t="s">
        <v>30951</v>
      </c>
      <c r="M462" s="2" t="str">
        <f>HYPERLINK(площадкаСнавесом[[#This Row],[RelativePath]])</f>
        <v>17 Площадка с навесом\GA3948333_10_20260617T185055Z.jpg</v>
      </c>
    </row>
    <row r="463" spans="1:13" x14ac:dyDescent="0.25">
      <c r="A463" s="1" t="s">
        <v>16</v>
      </c>
      <c r="B463" s="3">
        <v>46191</v>
      </c>
      <c r="C463" s="4">
        <v>0.43668981481481484</v>
      </c>
      <c r="D463" s="16" t="s">
        <v>115</v>
      </c>
      <c r="E463" s="16" t="s">
        <v>30989</v>
      </c>
      <c r="F463" s="16" t="s">
        <v>58</v>
      </c>
      <c r="H463" s="16"/>
      <c r="I463" s="16" t="s">
        <v>30952</v>
      </c>
      <c r="J463" s="16" t="s">
        <v>4923</v>
      </c>
      <c r="K463" t="s">
        <v>30953</v>
      </c>
      <c r="L463" t="s">
        <v>30954</v>
      </c>
      <c r="M463" s="2" t="str">
        <f>HYPERLINK(площадкаСнавесом[[#This Row],[RelativePath]])</f>
        <v>17 Площадка с навесом\GA3948333_10_20260618T102850Z.jpg</v>
      </c>
    </row>
    <row r="464" spans="1:13" x14ac:dyDescent="0.25">
      <c r="A464" s="1" t="s">
        <v>16</v>
      </c>
      <c r="B464" s="3">
        <v>46191</v>
      </c>
      <c r="C464" s="4">
        <v>0.43736111111111109</v>
      </c>
      <c r="D464" s="16" t="s">
        <v>2283</v>
      </c>
      <c r="E464" s="16" t="s">
        <v>30989</v>
      </c>
      <c r="F464" s="16" t="s">
        <v>58</v>
      </c>
      <c r="H464" s="16"/>
      <c r="I464" s="16" t="s">
        <v>30955</v>
      </c>
      <c r="J464" s="16" t="s">
        <v>4923</v>
      </c>
      <c r="K464" t="s">
        <v>30956</v>
      </c>
      <c r="L464" t="s">
        <v>30957</v>
      </c>
      <c r="M464" s="2" t="str">
        <f>HYPERLINK(площадкаСнавесом[[#This Row],[RelativePath]])</f>
        <v>17 Площадка с навесом\GA3948333_10_20260618T102948Z.jpg</v>
      </c>
    </row>
    <row r="465" spans="1:13" x14ac:dyDescent="0.25">
      <c r="A465" s="1" t="s">
        <v>16</v>
      </c>
      <c r="B465" s="3">
        <v>46191</v>
      </c>
      <c r="C465" s="4">
        <v>0.44310185185185186</v>
      </c>
      <c r="D465" s="16" t="s">
        <v>31010</v>
      </c>
      <c r="E465" s="16" t="s">
        <v>86</v>
      </c>
      <c r="F465" s="16"/>
      <c r="H465" s="16"/>
      <c r="I465" s="16" t="s">
        <v>30958</v>
      </c>
      <c r="J465" s="16" t="s">
        <v>4923</v>
      </c>
      <c r="K465" t="s">
        <v>30959</v>
      </c>
      <c r="L465" t="s">
        <v>30960</v>
      </c>
      <c r="M465" s="2" t="str">
        <f>HYPERLINK(площадкаСнавесом[[#This Row],[RelativePath]])</f>
        <v>17 Площадка с навесом\GA3948333_10_20260618T103804Z.jpg</v>
      </c>
    </row>
    <row r="466" spans="1:13" x14ac:dyDescent="0.25">
      <c r="A466" s="1" t="s">
        <v>16</v>
      </c>
      <c r="B466" s="3">
        <v>46191</v>
      </c>
      <c r="C466" s="4">
        <v>0.50228009259259254</v>
      </c>
      <c r="D466" s="16" t="s">
        <v>4</v>
      </c>
      <c r="E466" s="16" t="s">
        <v>260</v>
      </c>
      <c r="F466" s="16"/>
      <c r="H466" s="16"/>
      <c r="I466" s="16" t="s">
        <v>30961</v>
      </c>
      <c r="J466" s="16" t="s">
        <v>4923</v>
      </c>
      <c r="K466" t="s">
        <v>30962</v>
      </c>
      <c r="L466" t="s">
        <v>30963</v>
      </c>
      <c r="M466" s="2" t="str">
        <f>HYPERLINK(площадкаСнавесом[[#This Row],[RelativePath]])</f>
        <v>17 Площадка с навесом\GA3948333_10_20260618T120317Z.jpg</v>
      </c>
    </row>
    <row r="467" spans="1:13" x14ac:dyDescent="0.25">
      <c r="A467" s="1" t="s">
        <v>16</v>
      </c>
      <c r="B467" s="3">
        <v>46191</v>
      </c>
      <c r="C467" s="4">
        <v>0.92339120370370376</v>
      </c>
      <c r="D467" s="16" t="s">
        <v>803</v>
      </c>
      <c r="E467" s="16" t="s">
        <v>8</v>
      </c>
      <c r="F467" s="16"/>
      <c r="H467" s="16"/>
      <c r="I467" s="16" t="s">
        <v>30964</v>
      </c>
      <c r="J467" s="16" t="s">
        <v>4923</v>
      </c>
      <c r="K467" t="s">
        <v>30965</v>
      </c>
      <c r="L467" t="s">
        <v>30966</v>
      </c>
      <c r="M467" s="2" t="str">
        <f>HYPERLINK(площадкаСнавесом[[#This Row],[RelativePath]])</f>
        <v>17 Площадка с навесом\GA3948333_10_20260618T220941Z.jpg</v>
      </c>
    </row>
    <row r="468" spans="1:13" x14ac:dyDescent="0.25">
      <c r="A468" s="1" t="s">
        <v>17</v>
      </c>
      <c r="B468" s="3">
        <v>46192</v>
      </c>
      <c r="C468" s="4">
        <v>0.33741898148148147</v>
      </c>
      <c r="D468" s="16" t="s">
        <v>3371</v>
      </c>
      <c r="E468" s="16" t="s">
        <v>86</v>
      </c>
      <c r="F468" s="16"/>
      <c r="H468" s="16"/>
      <c r="I468" s="16" t="s">
        <v>30967</v>
      </c>
      <c r="J468" s="16" t="s">
        <v>4923</v>
      </c>
      <c r="K468" t="s">
        <v>30968</v>
      </c>
      <c r="L468" t="s">
        <v>30969</v>
      </c>
      <c r="M468" s="2" t="str">
        <f>HYPERLINK(площадкаСнавесом[[#This Row],[RelativePath]])</f>
        <v>17 Площадка с навесом\GA3948333_10_20260619T080553Z.jpg</v>
      </c>
    </row>
    <row r="469" spans="1:13" x14ac:dyDescent="0.25">
      <c r="A469" s="1" t="s">
        <v>17</v>
      </c>
      <c r="B469" s="3">
        <v>46192</v>
      </c>
      <c r="C469" s="4">
        <v>0.36062499999999997</v>
      </c>
      <c r="D469" s="16" t="s">
        <v>305</v>
      </c>
      <c r="E469" s="16" t="s">
        <v>86</v>
      </c>
      <c r="F469" s="16"/>
      <c r="H469" s="16"/>
      <c r="I469" s="16" t="s">
        <v>30970</v>
      </c>
      <c r="J469" s="16" t="s">
        <v>4923</v>
      </c>
      <c r="K469" t="s">
        <v>30971</v>
      </c>
      <c r="L469" t="s">
        <v>30972</v>
      </c>
      <c r="M469" s="2" t="str">
        <f>HYPERLINK(площадкаСнавесом[[#This Row],[RelativePath]])</f>
        <v>17 Площадка с навесом\GA3948333_10_20260619T083918Z.jpg</v>
      </c>
    </row>
    <row r="470" spans="1:13" x14ac:dyDescent="0.25">
      <c r="A470" s="1" t="s">
        <v>17</v>
      </c>
      <c r="B470" s="3">
        <v>46192</v>
      </c>
      <c r="C470" s="4">
        <v>0.50836805555555553</v>
      </c>
      <c r="D470" s="16" t="s">
        <v>305</v>
      </c>
      <c r="E470" s="16" t="s">
        <v>86</v>
      </c>
      <c r="F470" s="16"/>
      <c r="H470" s="16"/>
      <c r="I470" s="16" t="s">
        <v>30973</v>
      </c>
      <c r="J470" s="16" t="s">
        <v>4923</v>
      </c>
      <c r="K470" t="s">
        <v>30974</v>
      </c>
      <c r="L470" t="s">
        <v>30975</v>
      </c>
      <c r="M470" s="2" t="str">
        <f>HYPERLINK(площадкаСнавесом[[#This Row],[RelativePath]])</f>
        <v>17 Площадка с навесом\GA3948333_10_20260619T121203Z.jpg</v>
      </c>
    </row>
    <row r="471" spans="1:13" x14ac:dyDescent="0.25">
      <c r="A471" s="1" t="s">
        <v>17</v>
      </c>
      <c r="B471" s="3">
        <v>46192</v>
      </c>
      <c r="C471" s="4">
        <v>0.55521990740740745</v>
      </c>
      <c r="D471" s="16" t="s">
        <v>803</v>
      </c>
      <c r="E471" s="16" t="s">
        <v>8</v>
      </c>
      <c r="F471" s="16"/>
      <c r="H471" s="16"/>
      <c r="I471" s="16" t="s">
        <v>30976</v>
      </c>
      <c r="J471" s="16" t="s">
        <v>4923</v>
      </c>
      <c r="K471" t="s">
        <v>30977</v>
      </c>
      <c r="L471" t="s">
        <v>30978</v>
      </c>
      <c r="M471" s="2" t="str">
        <f>HYPERLINK(площадкаСнавесом[[#This Row],[RelativePath]])</f>
        <v>17 Площадка с навесом\GA3948333_10_20260619T131931Z.jpg</v>
      </c>
    </row>
    <row r="472" spans="1:13" x14ac:dyDescent="0.25">
      <c r="A472" s="1" t="s">
        <v>17</v>
      </c>
      <c r="B472" s="3">
        <v>46192</v>
      </c>
      <c r="C472" s="4">
        <v>0.58298611111111109</v>
      </c>
      <c r="D472" s="16" t="s">
        <v>803</v>
      </c>
      <c r="E472" s="16" t="s">
        <v>8</v>
      </c>
      <c r="F472" s="16"/>
      <c r="H472" s="16"/>
      <c r="I472" s="16" t="s">
        <v>30979</v>
      </c>
      <c r="J472" s="16" t="s">
        <v>4923</v>
      </c>
      <c r="K472" t="s">
        <v>30980</v>
      </c>
      <c r="L472" t="s">
        <v>30981</v>
      </c>
      <c r="M472" s="2" t="str">
        <f>HYPERLINK(площадкаСнавесом[[#This Row],[RelativePath]])</f>
        <v>17 Площадка с навесом\GA3948333_10_20260619T135930Z.jpg</v>
      </c>
    </row>
    <row r="473" spans="1:13" x14ac:dyDescent="0.25">
      <c r="A473" s="1" t="s">
        <v>18</v>
      </c>
      <c r="B473" s="3">
        <v>46193</v>
      </c>
      <c r="C473" s="4">
        <v>0.90695601851851848</v>
      </c>
      <c r="D473" s="16" t="s">
        <v>803</v>
      </c>
      <c r="E473" s="16" t="s">
        <v>8</v>
      </c>
      <c r="F473" s="16"/>
      <c r="H473" s="16"/>
      <c r="I473" s="16" t="s">
        <v>30982</v>
      </c>
      <c r="J473" s="16" t="s">
        <v>4923</v>
      </c>
      <c r="K473" t="s">
        <v>30983</v>
      </c>
      <c r="L473" t="s">
        <v>30984</v>
      </c>
      <c r="M473" s="2" t="str">
        <f>HYPERLINK(площадкаСнавесом[[#This Row],[RelativePath]])</f>
        <v>17 Площадка с навесом\GA3948333_10_20260620T214601Z.jpg</v>
      </c>
    </row>
    <row r="474" spans="1:13" x14ac:dyDescent="0.25">
      <c r="A474" s="1" t="s">
        <v>22</v>
      </c>
      <c r="B474" s="3">
        <v>46194</v>
      </c>
      <c r="C474" s="4">
        <v>0.81305555555555553</v>
      </c>
      <c r="D474" s="16" t="s">
        <v>803</v>
      </c>
      <c r="E474" s="16" t="s">
        <v>8</v>
      </c>
      <c r="F474" s="16"/>
      <c r="H474" s="16"/>
      <c r="I474" s="16" t="s">
        <v>30985</v>
      </c>
      <c r="J474" s="16" t="s">
        <v>4923</v>
      </c>
      <c r="K474" t="s">
        <v>30986</v>
      </c>
      <c r="L474" t="s">
        <v>30987</v>
      </c>
      <c r="M474" s="2" t="str">
        <f>HYPERLINK(площадкаСнавесом[[#This Row],[RelativePath]])</f>
        <v>17 Площадка с навесом\GA3948333_10_20260621T193048Z.jpg</v>
      </c>
    </row>
    <row r="475" spans="1:13" x14ac:dyDescent="0.25">
      <c r="A475" s="1" t="s">
        <v>13</v>
      </c>
      <c r="B475" s="3">
        <v>46195</v>
      </c>
      <c r="C475" s="4">
        <v>0.87894675925925925</v>
      </c>
      <c r="D475" s="16" t="s">
        <v>803</v>
      </c>
      <c r="E475" s="16" t="s">
        <v>8</v>
      </c>
      <c r="F475" s="16"/>
      <c r="H475" s="16"/>
      <c r="I475" s="16" t="s">
        <v>31548</v>
      </c>
      <c r="J475" s="16" t="s">
        <v>4923</v>
      </c>
      <c r="K475" t="s">
        <v>31549</v>
      </c>
      <c r="L475" t="s">
        <v>31550</v>
      </c>
      <c r="M475" s="2" t="str">
        <f>HYPERLINK(площадкаСнавесом[[#This Row],[RelativePath]])</f>
        <v>17 Площадка с навесом\GA3948333_10_20260622T210541Z.jpg</v>
      </c>
    </row>
    <row r="476" spans="1:13" x14ac:dyDescent="0.25">
      <c r="A476" s="1" t="s">
        <v>14</v>
      </c>
      <c r="B476" s="3">
        <v>46196</v>
      </c>
      <c r="C476" s="4">
        <v>0.4475810185185185</v>
      </c>
      <c r="D476" s="16" t="s">
        <v>803</v>
      </c>
      <c r="E476" s="16" t="s">
        <v>8</v>
      </c>
      <c r="F476" s="16"/>
      <c r="H476" s="16"/>
      <c r="I476" s="16" t="s">
        <v>31551</v>
      </c>
      <c r="J476" s="16" t="s">
        <v>4923</v>
      </c>
      <c r="K476" t="s">
        <v>31552</v>
      </c>
      <c r="L476" t="s">
        <v>31553</v>
      </c>
      <c r="M476" s="2" t="str">
        <f>HYPERLINK(площадкаСнавесом[[#This Row],[RelativePath]])</f>
        <v>17 Площадка с навесом\GA3948333_10_20260623T104431Z.jpg</v>
      </c>
    </row>
    <row r="477" spans="1:13" x14ac:dyDescent="0.25">
      <c r="A477" s="1" t="s">
        <v>15</v>
      </c>
      <c r="B477" s="3">
        <v>46197</v>
      </c>
      <c r="C477" s="4">
        <v>0.88710648148148152</v>
      </c>
      <c r="D477" s="16" t="s">
        <v>803</v>
      </c>
      <c r="E477" s="16" t="s">
        <v>8</v>
      </c>
      <c r="F477" s="16"/>
      <c r="H477" s="16"/>
      <c r="I477" s="16" t="s">
        <v>31554</v>
      </c>
      <c r="J477" s="16" t="s">
        <v>4923</v>
      </c>
      <c r="K477" t="s">
        <v>31555</v>
      </c>
      <c r="L477" t="s">
        <v>31556</v>
      </c>
      <c r="M477" s="2" t="str">
        <f>HYPERLINK(площадкаСнавесом[[#This Row],[RelativePath]])</f>
        <v>17 Площадка с навесом\GA3948333_10_20260624T211726Z.jpg</v>
      </c>
    </row>
    <row r="478" spans="1:13" x14ac:dyDescent="0.25">
      <c r="A478" s="1" t="s">
        <v>16</v>
      </c>
      <c r="B478" s="3">
        <v>46198</v>
      </c>
      <c r="C478" s="4">
        <v>0.4367361111111111</v>
      </c>
      <c r="D478" s="16" t="s">
        <v>305</v>
      </c>
      <c r="E478" s="16" t="s">
        <v>86</v>
      </c>
      <c r="F478" s="16"/>
      <c r="H478" s="16"/>
      <c r="I478" s="16" t="s">
        <v>31557</v>
      </c>
      <c r="J478" s="16" t="s">
        <v>4923</v>
      </c>
      <c r="K478" t="s">
        <v>31558</v>
      </c>
      <c r="L478" t="s">
        <v>31559</v>
      </c>
      <c r="M478" s="2" t="str">
        <f>HYPERLINK(площадкаСнавесом[[#This Row],[RelativePath]])</f>
        <v>17 Площадка с навесом\GA3948333_10_20260625T102854Z.jpg</v>
      </c>
    </row>
    <row r="479" spans="1:13" x14ac:dyDescent="0.25">
      <c r="A479" s="1" t="s">
        <v>17</v>
      </c>
      <c r="B479" s="3">
        <v>46199</v>
      </c>
      <c r="C479" s="4">
        <v>0.90802083333333339</v>
      </c>
      <c r="D479" s="16" t="s">
        <v>803</v>
      </c>
      <c r="E479" s="16" t="s">
        <v>8</v>
      </c>
      <c r="F479" s="16"/>
      <c r="H479" s="16"/>
      <c r="I479" s="16" t="s">
        <v>31560</v>
      </c>
      <c r="J479" s="16" t="s">
        <v>4923</v>
      </c>
      <c r="K479" t="s">
        <v>31561</v>
      </c>
      <c r="L479" t="s">
        <v>31562</v>
      </c>
      <c r="M479" s="2" t="str">
        <f>HYPERLINK(площадкаСнавесом[[#This Row],[RelativePath]])</f>
        <v>17 Площадка с навесом\GA3948333_10_20260626T214733Z.jpg</v>
      </c>
    </row>
    <row r="480" spans="1:13" x14ac:dyDescent="0.25">
      <c r="A480" s="1" t="s">
        <v>18</v>
      </c>
      <c r="B480" s="3">
        <v>46200</v>
      </c>
      <c r="C480" s="4">
        <v>0.89189814814814816</v>
      </c>
      <c r="D480" s="16" t="s">
        <v>803</v>
      </c>
      <c r="E480" s="16" t="s">
        <v>8</v>
      </c>
      <c r="F480" s="16"/>
      <c r="H480" s="16"/>
      <c r="I480" s="16" t="s">
        <v>31687</v>
      </c>
      <c r="J480" s="16" t="s">
        <v>4923</v>
      </c>
      <c r="K480" t="s">
        <v>31688</v>
      </c>
      <c r="L480" t="s">
        <v>31689</v>
      </c>
      <c r="M480" s="2" t="str">
        <f>HYPERLINK(площадкаСнавесом[[#This Row],[RelativePath]])</f>
        <v>17 Площадка с навесом\GA3948333_10_20260627T212420Z.jpg</v>
      </c>
    </row>
    <row r="481" spans="1:13" x14ac:dyDescent="0.25">
      <c r="A481" s="1" t="s">
        <v>22</v>
      </c>
      <c r="B481" s="3">
        <v>46201</v>
      </c>
      <c r="C481" s="4">
        <v>0.84761574074074075</v>
      </c>
      <c r="D481" s="16" t="s">
        <v>803</v>
      </c>
      <c r="E481" s="16" t="s">
        <v>8</v>
      </c>
      <c r="F481" s="16"/>
      <c r="H481" s="16"/>
      <c r="I481" s="16" t="s">
        <v>31690</v>
      </c>
      <c r="J481" s="16" t="s">
        <v>4923</v>
      </c>
      <c r="K481" t="s">
        <v>31691</v>
      </c>
      <c r="L481" t="s">
        <v>31692</v>
      </c>
      <c r="M481" s="2" t="str">
        <f>HYPERLINK(площадкаСнавесом[[#This Row],[RelativePath]])</f>
        <v>17 Площадка с навесом\GA3948333_10_20260628T202034Z.jpg</v>
      </c>
    </row>
  </sheetData>
  <conditionalFormatting sqref="D482:D492 E482:E495 D2:E481 G2:H481">
    <cfRule type="containsText" dxfId="843" priority="14" operator="containsText" text="Выезд с территории">
      <formula>NOT(ISERROR(SEARCH("Выезд с территории",D2)))</formula>
    </cfRule>
  </conditionalFormatting>
  <conditionalFormatting sqref="F2:F481">
    <cfRule type="notContainsText" dxfId="842" priority="13" operator="notContains" text="порожний">
      <formula>ISERROR(SEARCH("порожний",F2))</formula>
    </cfRule>
  </conditionalFormatting>
  <conditionalFormatting sqref="E2:E495">
    <cfRule type="containsText" dxfId="841" priority="11" operator="containsText" text="Газель базы">
      <formula>NOT(ISERROR(SEARCH("Газель базы",E2)))</formula>
    </cfRule>
    <cfRule type="containsText" dxfId="840" priority="12" operator="containsText" text="Погрузчик базы">
      <formula>NOT(ISERROR(SEARCH("Погрузчик базы",E2)))</formula>
    </cfRule>
  </conditionalFormatting>
  <conditionalFormatting sqref="E2:E495">
    <cfRule type="containsText" dxfId="839" priority="10" operator="containsText" text="Трактор базы">
      <formula>NOT(ISERROR(SEARCH("Трактор базы",E2)))</formula>
    </cfRule>
  </conditionalFormatting>
  <conditionalFormatting sqref="A2:C481">
    <cfRule type="expression" dxfId="838" priority="9">
      <formula>$A2="пн"</formula>
    </cfRule>
  </conditionalFormatting>
  <conditionalFormatting sqref="A2:C483">
    <cfRule type="expression" dxfId="837" priority="3">
      <formula>$A2="вс"</formula>
    </cfRule>
    <cfRule type="expression" dxfId="836" priority="4">
      <formula>$A2="сб"</formula>
    </cfRule>
    <cfRule type="expression" dxfId="835" priority="5">
      <formula>$A2="пт"</formula>
    </cfRule>
    <cfRule type="expression" dxfId="834" priority="6">
      <formula>$A2="чт"</formula>
    </cfRule>
    <cfRule type="expression" dxfId="833" priority="7">
      <formula>$A2="ср"</formula>
    </cfRule>
    <cfRule type="expression" dxfId="832" priority="8">
      <formula>$A2="вт"</formula>
    </cfRule>
  </conditionalFormatting>
  <conditionalFormatting sqref="D2:D492">
    <cfRule type="containsText" dxfId="8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2">
    <cfRule type="containsText" dxfId="8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829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828" priority="13" operator="notContains" text="порожний">
      <formula>ISERROR(SEARCH("порожний",F2))</formula>
    </cfRule>
  </conditionalFormatting>
  <conditionalFormatting sqref="E2:E418">
    <cfRule type="containsText" dxfId="827" priority="11" operator="containsText" text="Газель базы">
      <formula>NOT(ISERROR(SEARCH("Газель базы",E2)))</formula>
    </cfRule>
    <cfRule type="containsText" dxfId="826" priority="12" operator="containsText" text="Погрузчик базы">
      <formula>NOT(ISERROR(SEARCH("Погрузчик базы",E2)))</formula>
    </cfRule>
  </conditionalFormatting>
  <conditionalFormatting sqref="E2:E418">
    <cfRule type="containsText" dxfId="825" priority="10" operator="containsText" text="Трактор базы">
      <formula>NOT(ISERROR(SEARCH("Трактор базы",E2)))</formula>
    </cfRule>
  </conditionalFormatting>
  <conditionalFormatting sqref="A2:C404">
    <cfRule type="expression" dxfId="824" priority="9">
      <formula>$A2="пн"</formula>
    </cfRule>
  </conditionalFormatting>
  <conditionalFormatting sqref="A2:C406">
    <cfRule type="expression" dxfId="823" priority="3">
      <formula>$A2="вс"</formula>
    </cfRule>
    <cfRule type="expression" dxfId="822" priority="4">
      <formula>$A2="сб"</formula>
    </cfRule>
    <cfRule type="expression" dxfId="821" priority="5">
      <formula>$A2="пт"</formula>
    </cfRule>
    <cfRule type="expression" dxfId="820" priority="6">
      <formula>$A2="чт"</formula>
    </cfRule>
    <cfRule type="expression" dxfId="819" priority="7">
      <formula>$A2="ср"</formula>
    </cfRule>
    <cfRule type="expression" dxfId="818" priority="8">
      <formula>$A2="вт"</formula>
    </cfRule>
  </conditionalFormatting>
  <conditionalFormatting sqref="D2:D415">
    <cfRule type="containsText" dxfId="8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033"/>
  <sheetViews>
    <sheetView topLeftCell="A2" zoomScale="80" zoomScaleNormal="80" workbookViewId="0">
      <selection activeCell="E996" sqref="E996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t="s">
        <v>5286</v>
      </c>
      <c r="J2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t="s">
        <v>5289</v>
      </c>
      <c r="J3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t="s">
        <v>5292</v>
      </c>
      <c r="J4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t="s">
        <v>5490</v>
      </c>
      <c r="J5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t="s">
        <v>7744</v>
      </c>
      <c r="J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t="s">
        <v>8534</v>
      </c>
      <c r="J7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t="s">
        <v>7831</v>
      </c>
      <c r="J8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t="s">
        <v>7756</v>
      </c>
      <c r="J9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t="s">
        <v>7759</v>
      </c>
      <c r="J10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t="s">
        <v>7762</v>
      </c>
      <c r="J11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t="s">
        <v>7675</v>
      </c>
      <c r="J12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t="s">
        <v>6104</v>
      </c>
      <c r="J13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t="s">
        <v>5370</v>
      </c>
      <c r="J14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t="s">
        <v>5580</v>
      </c>
      <c r="J15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t="s">
        <v>8961</v>
      </c>
      <c r="J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t="s">
        <v>8964</v>
      </c>
      <c r="J17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t="s">
        <v>8967</v>
      </c>
      <c r="J18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t="s">
        <v>8970</v>
      </c>
      <c r="J19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t="s">
        <v>8973</v>
      </c>
      <c r="J20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t="s">
        <v>8976</v>
      </c>
      <c r="J21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t="s">
        <v>8979</v>
      </c>
      <c r="J22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t="s">
        <v>8985</v>
      </c>
      <c r="J23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t="s">
        <v>8988</v>
      </c>
      <c r="J24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t="s">
        <v>8871</v>
      </c>
      <c r="J25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t="s">
        <v>8874</v>
      </c>
      <c r="J2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t="s">
        <v>8877</v>
      </c>
      <c r="J27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t="s">
        <v>8880</v>
      </c>
      <c r="J28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t="s">
        <v>8886</v>
      </c>
      <c r="J29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t="s">
        <v>8889</v>
      </c>
      <c r="J30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t="s">
        <v>8892</v>
      </c>
      <c r="J31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t="s">
        <v>8895</v>
      </c>
      <c r="J32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t="s">
        <v>9062</v>
      </c>
      <c r="J33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t="s">
        <v>8737</v>
      </c>
      <c r="J34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t="s">
        <v>8713</v>
      </c>
      <c r="J35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t="s">
        <v>8719</v>
      </c>
      <c r="J3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t="s">
        <v>9133</v>
      </c>
      <c r="J37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t="s">
        <v>9136</v>
      </c>
      <c r="J38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t="s">
        <v>9139</v>
      </c>
      <c r="J39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t="s">
        <v>9142</v>
      </c>
      <c r="J40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t="s">
        <v>9753</v>
      </c>
      <c r="J41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t="s">
        <v>9756</v>
      </c>
      <c r="J42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t="s">
        <v>9759</v>
      </c>
      <c r="J43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t="s">
        <v>9762</v>
      </c>
      <c r="J44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t="s">
        <v>9765</v>
      </c>
      <c r="J45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t="s">
        <v>9771</v>
      </c>
      <c r="J4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t="s">
        <v>9774</v>
      </c>
      <c r="J47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t="s">
        <v>9777</v>
      </c>
      <c r="J48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t="s">
        <v>9780</v>
      </c>
      <c r="J49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t="s">
        <v>9783</v>
      </c>
      <c r="J50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t="s">
        <v>9786</v>
      </c>
      <c r="J51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t="s">
        <v>9789</v>
      </c>
      <c r="J52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t="s">
        <v>9792</v>
      </c>
      <c r="J53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t="s">
        <v>9798</v>
      </c>
      <c r="J54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t="s">
        <v>9876</v>
      </c>
      <c r="J55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t="s">
        <v>9882</v>
      </c>
      <c r="J5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t="s">
        <v>9885</v>
      </c>
      <c r="J57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t="s">
        <v>9888</v>
      </c>
      <c r="J58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t="s">
        <v>9891</v>
      </c>
      <c r="J59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t="s">
        <v>9894</v>
      </c>
      <c r="J60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t="s">
        <v>9897</v>
      </c>
      <c r="J61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t="s">
        <v>9900</v>
      </c>
      <c r="J62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t="s">
        <v>9903</v>
      </c>
      <c r="J63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t="s">
        <v>9906</v>
      </c>
      <c r="J64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t="s">
        <v>9909</v>
      </c>
      <c r="J65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t="s">
        <v>9918</v>
      </c>
      <c r="J6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t="s">
        <v>9921</v>
      </c>
      <c r="J67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t="s">
        <v>9924</v>
      </c>
      <c r="J68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t="s">
        <v>9927</v>
      </c>
      <c r="J69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t="s">
        <v>9933</v>
      </c>
      <c r="J70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t="s">
        <v>9936</v>
      </c>
      <c r="J71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t="s">
        <v>9939</v>
      </c>
      <c r="J72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t="s">
        <v>9942</v>
      </c>
      <c r="J73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t="s">
        <v>9945</v>
      </c>
      <c r="J74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t="s">
        <v>9948</v>
      </c>
      <c r="J75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t="s">
        <v>9951</v>
      </c>
      <c r="J7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t="s">
        <v>9954</v>
      </c>
      <c r="J77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t="s">
        <v>10059</v>
      </c>
      <c r="J78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t="s">
        <v>10075</v>
      </c>
      <c r="J79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t="s">
        <v>10078</v>
      </c>
      <c r="J80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t="s">
        <v>10153</v>
      </c>
      <c r="J81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t="s">
        <v>10156</v>
      </c>
      <c r="J82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t="s">
        <v>10159</v>
      </c>
      <c r="J83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t="s">
        <v>10162</v>
      </c>
      <c r="J84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t="s">
        <v>10165</v>
      </c>
      <c r="J85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t="s">
        <v>10168</v>
      </c>
      <c r="J8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t="s">
        <v>10174</v>
      </c>
      <c r="J87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t="s">
        <v>10177</v>
      </c>
      <c r="J88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t="s">
        <v>10180</v>
      </c>
      <c r="J89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t="s">
        <v>10183</v>
      </c>
      <c r="J90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t="s">
        <v>10186</v>
      </c>
      <c r="J91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t="s">
        <v>10189</v>
      </c>
      <c r="J92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t="s">
        <v>10192</v>
      </c>
      <c r="J93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t="s">
        <v>10198</v>
      </c>
      <c r="J94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t="s">
        <v>10201</v>
      </c>
      <c r="J95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t="s">
        <v>10204</v>
      </c>
      <c r="J9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t="s">
        <v>10207</v>
      </c>
      <c r="J97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t="s">
        <v>10210</v>
      </c>
      <c r="J98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t="s">
        <v>10213</v>
      </c>
      <c r="J99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t="s">
        <v>10216</v>
      </c>
      <c r="J100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t="s">
        <v>10219</v>
      </c>
      <c r="J101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t="s">
        <v>10222</v>
      </c>
      <c r="J102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t="s">
        <v>10132</v>
      </c>
      <c r="J103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t="s">
        <v>10402</v>
      </c>
      <c r="J104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t="s">
        <v>10405</v>
      </c>
      <c r="J105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t="s">
        <v>10408</v>
      </c>
      <c r="J10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t="s">
        <v>10411</v>
      </c>
      <c r="J107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t="s">
        <v>10324</v>
      </c>
      <c r="J108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t="s">
        <v>10420</v>
      </c>
      <c r="J109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t="s">
        <v>10459</v>
      </c>
      <c r="J110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t="s">
        <v>10369</v>
      </c>
      <c r="J111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t="s">
        <v>10372</v>
      </c>
      <c r="J112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t="s">
        <v>10570</v>
      </c>
      <c r="J113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t="s">
        <v>10375</v>
      </c>
      <c r="J114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t="s">
        <v>10378</v>
      </c>
      <c r="J115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t="s">
        <v>10426</v>
      </c>
      <c r="J1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t="s">
        <v>10381</v>
      </c>
      <c r="J117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t="s">
        <v>10384</v>
      </c>
      <c r="J118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t="s">
        <v>10573</v>
      </c>
      <c r="J119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t="s">
        <v>10576</v>
      </c>
      <c r="J120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t="s">
        <v>10387</v>
      </c>
      <c r="J121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t="s">
        <v>10579</v>
      </c>
      <c r="J122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t="s">
        <v>10393</v>
      </c>
      <c r="J123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t="s">
        <v>10585</v>
      </c>
      <c r="J124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t="s">
        <v>10144</v>
      </c>
      <c r="J125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t="s">
        <v>11076</v>
      </c>
      <c r="J12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t="s">
        <v>11079</v>
      </c>
      <c r="J127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t="s">
        <v>11082</v>
      </c>
      <c r="J128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t="s">
        <v>11085</v>
      </c>
      <c r="J129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t="s">
        <v>11088</v>
      </c>
      <c r="J130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t="s">
        <v>10887</v>
      </c>
      <c r="J131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t="s">
        <v>11384</v>
      </c>
      <c r="J132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t="s">
        <v>11387</v>
      </c>
      <c r="J133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t="s">
        <v>11390</v>
      </c>
      <c r="J134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t="s">
        <v>11393</v>
      </c>
      <c r="J135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t="s">
        <v>11396</v>
      </c>
      <c r="J13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t="s">
        <v>11561</v>
      </c>
      <c r="J137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t="s">
        <v>11564</v>
      </c>
      <c r="J138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t="s">
        <v>11220</v>
      </c>
      <c r="J139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t="s">
        <v>11399</v>
      </c>
      <c r="J140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t="s">
        <v>11402</v>
      </c>
      <c r="J141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t="s">
        <v>11405</v>
      </c>
      <c r="J142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t="s">
        <v>11567</v>
      </c>
      <c r="J143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t="s">
        <v>11570</v>
      </c>
      <c r="J144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t="s">
        <v>11223</v>
      </c>
      <c r="J145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t="s">
        <v>10890</v>
      </c>
      <c r="J14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t="s">
        <v>11777</v>
      </c>
      <c r="J147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t="s">
        <v>11780</v>
      </c>
      <c r="J148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t="s">
        <v>11783</v>
      </c>
      <c r="J149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t="s">
        <v>11786</v>
      </c>
      <c r="J150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t="s">
        <v>11789</v>
      </c>
      <c r="J151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t="s">
        <v>11792</v>
      </c>
      <c r="J152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t="s">
        <v>11795</v>
      </c>
      <c r="J153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t="s">
        <v>11798</v>
      </c>
      <c r="J154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t="s">
        <v>11804</v>
      </c>
      <c r="J155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t="s">
        <v>11807</v>
      </c>
      <c r="J15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t="s">
        <v>11810</v>
      </c>
      <c r="J157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t="s">
        <v>11813</v>
      </c>
      <c r="J158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t="s">
        <v>11816</v>
      </c>
      <c r="J159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t="s">
        <v>11819</v>
      </c>
      <c r="J160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t="s">
        <v>11822</v>
      </c>
      <c r="J161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t="s">
        <v>11825</v>
      </c>
      <c r="J162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t="s">
        <v>11828</v>
      </c>
      <c r="J163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t="s">
        <v>11831</v>
      </c>
      <c r="J164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t="s">
        <v>11834</v>
      </c>
      <c r="J165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t="s">
        <v>11837</v>
      </c>
      <c r="J16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t="s">
        <v>11840</v>
      </c>
      <c r="J167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t="s">
        <v>11843</v>
      </c>
      <c r="J168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t="s">
        <v>11846</v>
      </c>
      <c r="J169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t="s">
        <v>11474</v>
      </c>
      <c r="J170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t="s">
        <v>11477</v>
      </c>
      <c r="J171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t="s">
        <v>11480</v>
      </c>
      <c r="J172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t="s">
        <v>11483</v>
      </c>
      <c r="J173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t="s">
        <v>11489</v>
      </c>
      <c r="J174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t="s">
        <v>11492</v>
      </c>
      <c r="J175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t="s">
        <v>11495</v>
      </c>
      <c r="J17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t="s">
        <v>11498</v>
      </c>
      <c r="J177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t="s">
        <v>11501</v>
      </c>
      <c r="J178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t="s">
        <v>11504</v>
      </c>
      <c r="J179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t="s">
        <v>11507</v>
      </c>
      <c r="J180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t="s">
        <v>11510</v>
      </c>
      <c r="J181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t="s">
        <v>11513</v>
      </c>
      <c r="J182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t="s">
        <v>11516</v>
      </c>
      <c r="J183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t="s">
        <v>11519</v>
      </c>
      <c r="J184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t="s">
        <v>11522</v>
      </c>
      <c r="J185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t="s">
        <v>11525</v>
      </c>
      <c r="J18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t="s">
        <v>11261</v>
      </c>
      <c r="J187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t="s">
        <v>11960</v>
      </c>
      <c r="J188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t="s">
        <v>11963</v>
      </c>
      <c r="J189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t="s">
        <v>11945</v>
      </c>
      <c r="J190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t="s">
        <v>11948</v>
      </c>
      <c r="J191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t="s">
        <v>11966</v>
      </c>
      <c r="J192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t="s">
        <v>11951</v>
      </c>
      <c r="J193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t="s">
        <v>13186</v>
      </c>
      <c r="J194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t="s">
        <v>13189</v>
      </c>
      <c r="J195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t="s">
        <v>13192</v>
      </c>
      <c r="J19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t="s">
        <v>13195</v>
      </c>
      <c r="J197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t="s">
        <v>13198</v>
      </c>
      <c r="J198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t="s">
        <v>13201</v>
      </c>
      <c r="J199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t="s">
        <v>13459</v>
      </c>
      <c r="J200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t="s">
        <v>13462</v>
      </c>
      <c r="J201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t="s">
        <v>13465</v>
      </c>
      <c r="J202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t="s">
        <v>13468</v>
      </c>
      <c r="J203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t="s">
        <v>13471</v>
      </c>
      <c r="J204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t="s">
        <v>12973</v>
      </c>
      <c r="J205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t="s">
        <v>13087</v>
      </c>
      <c r="J20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t="s">
        <v>13090</v>
      </c>
      <c r="J207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t="s">
        <v>13093</v>
      </c>
      <c r="J208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t="s">
        <v>13096</v>
      </c>
      <c r="J209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t="s">
        <v>13099</v>
      </c>
      <c r="J210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t="s">
        <v>13102</v>
      </c>
      <c r="J211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t="s">
        <v>13105</v>
      </c>
      <c r="J212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t="s">
        <v>13108</v>
      </c>
      <c r="J213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t="s">
        <v>13111</v>
      </c>
      <c r="J214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t="s">
        <v>13114</v>
      </c>
      <c r="J215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t="s">
        <v>13117</v>
      </c>
      <c r="J2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t="s">
        <v>13120</v>
      </c>
      <c r="J217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t="s">
        <v>13123</v>
      </c>
      <c r="J218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t="s">
        <v>12979</v>
      </c>
      <c r="J219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t="s">
        <v>13126</v>
      </c>
      <c r="J220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t="s">
        <v>13129</v>
      </c>
      <c r="J221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t="s">
        <v>13413</v>
      </c>
      <c r="J222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t="s">
        <v>13327</v>
      </c>
      <c r="J223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t="s">
        <v>13330</v>
      </c>
      <c r="J224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t="s">
        <v>13416</v>
      </c>
      <c r="J225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t="s">
        <v>13282</v>
      </c>
      <c r="J22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t="s">
        <v>13333</v>
      </c>
      <c r="J227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t="s">
        <v>13419</v>
      </c>
      <c r="J228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t="s">
        <v>13132</v>
      </c>
      <c r="J229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t="s">
        <v>13422</v>
      </c>
      <c r="J230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t="s">
        <v>13425</v>
      </c>
      <c r="J231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t="s">
        <v>13135</v>
      </c>
      <c r="J232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t="s">
        <v>13428</v>
      </c>
      <c r="J233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t="s">
        <v>13138</v>
      </c>
      <c r="J234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t="s">
        <v>13141</v>
      </c>
      <c r="J235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t="s">
        <v>13144</v>
      </c>
      <c r="J23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t="s">
        <v>13285</v>
      </c>
      <c r="J237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t="s">
        <v>13288</v>
      </c>
      <c r="J238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t="s">
        <v>13147</v>
      </c>
      <c r="J239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t="s">
        <v>13150</v>
      </c>
      <c r="J240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t="s">
        <v>13153</v>
      </c>
      <c r="J241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t="s">
        <v>13291</v>
      </c>
      <c r="J242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t="s">
        <v>13294</v>
      </c>
      <c r="J243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t="s">
        <v>13156</v>
      </c>
      <c r="J244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t="s">
        <v>12982</v>
      </c>
      <c r="J245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t="s">
        <v>12985</v>
      </c>
      <c r="J24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t="s">
        <v>12952</v>
      </c>
      <c r="J247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t="s">
        <v>12988</v>
      </c>
      <c r="J248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t="s">
        <v>12955</v>
      </c>
      <c r="J249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t="s">
        <v>13219</v>
      </c>
      <c r="J250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t="s">
        <v>13914</v>
      </c>
      <c r="J251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t="s">
        <v>13731</v>
      </c>
      <c r="J252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t="s">
        <v>13923</v>
      </c>
      <c r="J253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t="s">
        <v>14043</v>
      </c>
      <c r="J254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t="s">
        <v>14046</v>
      </c>
      <c r="J255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t="s">
        <v>14049</v>
      </c>
      <c r="J25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t="s">
        <v>14165</v>
      </c>
      <c r="J257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t="s">
        <v>14210</v>
      </c>
      <c r="J258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t="s">
        <v>14213</v>
      </c>
      <c r="J259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t="s">
        <v>14216</v>
      </c>
      <c r="J260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t="s">
        <v>14219</v>
      </c>
      <c r="J261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t="s">
        <v>14222</v>
      </c>
      <c r="J262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t="s">
        <v>14225</v>
      </c>
      <c r="J263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t="s">
        <v>14228</v>
      </c>
      <c r="J264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t="s">
        <v>14231</v>
      </c>
      <c r="J265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t="s">
        <v>14234</v>
      </c>
      <c r="J26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t="s">
        <v>14237</v>
      </c>
      <c r="J267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t="s">
        <v>14240</v>
      </c>
      <c r="J268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t="s">
        <v>14243</v>
      </c>
      <c r="J269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t="s">
        <v>14246</v>
      </c>
      <c r="J270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t="s">
        <v>14249</v>
      </c>
      <c r="J271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t="s">
        <v>14252</v>
      </c>
      <c r="J272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t="s">
        <v>14255</v>
      </c>
      <c r="J273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t="s">
        <v>14258</v>
      </c>
      <c r="J274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t="s">
        <v>14261</v>
      </c>
      <c r="J275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t="s">
        <v>14264</v>
      </c>
      <c r="J27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t="s">
        <v>14270</v>
      </c>
      <c r="J277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t="s">
        <v>14273</v>
      </c>
      <c r="J278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t="s">
        <v>14276</v>
      </c>
      <c r="J279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t="s">
        <v>14279</v>
      </c>
      <c r="J280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t="s">
        <v>14282</v>
      </c>
      <c r="J281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t="s">
        <v>14285</v>
      </c>
      <c r="J282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t="s">
        <v>14288</v>
      </c>
      <c r="J283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t="s">
        <v>14291</v>
      </c>
      <c r="J284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t="s">
        <v>14294</v>
      </c>
      <c r="J285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t="s">
        <v>14297</v>
      </c>
      <c r="J28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t="s">
        <v>14300</v>
      </c>
      <c r="J287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t="s">
        <v>14303</v>
      </c>
      <c r="J288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t="s">
        <v>14306</v>
      </c>
      <c r="J289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t="s">
        <v>14309</v>
      </c>
      <c r="J290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t="s">
        <v>14312</v>
      </c>
      <c r="J291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t="s">
        <v>14315</v>
      </c>
      <c r="J292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t="s">
        <v>14318</v>
      </c>
      <c r="J293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t="s">
        <v>14321</v>
      </c>
      <c r="J294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t="s">
        <v>14324</v>
      </c>
      <c r="J295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t="s">
        <v>14327</v>
      </c>
      <c r="J29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t="s">
        <v>14330</v>
      </c>
      <c r="J297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t="s">
        <v>14333</v>
      </c>
      <c r="J298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t="s">
        <v>14336</v>
      </c>
      <c r="J299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t="s">
        <v>14339</v>
      </c>
      <c r="J300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t="s">
        <v>14342</v>
      </c>
      <c r="J301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t="s">
        <v>14584</v>
      </c>
      <c r="J302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t="s">
        <v>14650</v>
      </c>
      <c r="J303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t="s">
        <v>14665</v>
      </c>
      <c r="J304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t="s">
        <v>14668</v>
      </c>
      <c r="J305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t="s">
        <v>14671</v>
      </c>
      <c r="J30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t="s">
        <v>14674</v>
      </c>
      <c r="J307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t="s">
        <v>14680</v>
      </c>
      <c r="J308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t="s">
        <v>14683</v>
      </c>
      <c r="J309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t="s">
        <v>14686</v>
      </c>
      <c r="J310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t="s">
        <v>14692</v>
      </c>
      <c r="J311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t="s">
        <v>14695</v>
      </c>
      <c r="J312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t="s">
        <v>14698</v>
      </c>
      <c r="J313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t="s">
        <v>14701</v>
      </c>
      <c r="J314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t="s">
        <v>14704</v>
      </c>
      <c r="J315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t="s">
        <v>14707</v>
      </c>
      <c r="J3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t="s">
        <v>14710</v>
      </c>
      <c r="J317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t="s">
        <v>14713</v>
      </c>
      <c r="J318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t="s">
        <v>14716</v>
      </c>
      <c r="J319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t="s">
        <v>14719</v>
      </c>
      <c r="J320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t="s">
        <v>14722</v>
      </c>
      <c r="J321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t="s">
        <v>15228</v>
      </c>
      <c r="J322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t="s">
        <v>15444</v>
      </c>
      <c r="J323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t="s">
        <v>15546</v>
      </c>
      <c r="J324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t="s">
        <v>15549</v>
      </c>
      <c r="J325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t="s">
        <v>15552</v>
      </c>
      <c r="J32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t="s">
        <v>15555</v>
      </c>
      <c r="J327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t="s">
        <v>15558</v>
      </c>
      <c r="J328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t="s">
        <v>15561</v>
      </c>
      <c r="J329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t="s">
        <v>15564</v>
      </c>
      <c r="J330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t="s">
        <v>15567</v>
      </c>
      <c r="J331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t="s">
        <v>15570</v>
      </c>
      <c r="J332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t="s">
        <v>15573</v>
      </c>
      <c r="J333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t="s">
        <v>15576</v>
      </c>
      <c r="J334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t="s">
        <v>15579</v>
      </c>
      <c r="J335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t="s">
        <v>15303</v>
      </c>
      <c r="J33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t="s">
        <v>15309</v>
      </c>
      <c r="J337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t="s">
        <v>15195</v>
      </c>
      <c r="J338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t="s">
        <v>15198</v>
      </c>
      <c r="J339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t="s">
        <v>15252</v>
      </c>
      <c r="J340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t="s">
        <v>16746</v>
      </c>
      <c r="J341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t="s">
        <v>16749</v>
      </c>
      <c r="J342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t="s">
        <v>16752</v>
      </c>
      <c r="J343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t="s">
        <v>16755</v>
      </c>
      <c r="J344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t="s">
        <v>16758</v>
      </c>
      <c r="J345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t="s">
        <v>16629</v>
      </c>
      <c r="J34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t="s">
        <v>16920</v>
      </c>
      <c r="J347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t="s">
        <v>16923</v>
      </c>
      <c r="J348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t="s">
        <v>16926</v>
      </c>
      <c r="J349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t="s">
        <v>16929</v>
      </c>
      <c r="J350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t="s">
        <v>16932</v>
      </c>
      <c r="J351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t="s">
        <v>16935</v>
      </c>
      <c r="J352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t="s">
        <v>16938</v>
      </c>
      <c r="J353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t="s">
        <v>16941</v>
      </c>
      <c r="J354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t="s">
        <v>16944</v>
      </c>
      <c r="J355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t="s">
        <v>16947</v>
      </c>
      <c r="J35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t="s">
        <v>16950</v>
      </c>
      <c r="J357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t="s">
        <v>16956</v>
      </c>
      <c r="J358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t="s">
        <v>16959</v>
      </c>
      <c r="J359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t="s">
        <v>16962</v>
      </c>
      <c r="J360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t="s">
        <v>16965</v>
      </c>
      <c r="J361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t="s">
        <v>16968</v>
      </c>
      <c r="J362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t="s">
        <v>16971</v>
      </c>
      <c r="J363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t="s">
        <v>16974</v>
      </c>
      <c r="J364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t="s">
        <v>16977</v>
      </c>
      <c r="J365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t="s">
        <v>16980</v>
      </c>
      <c r="J36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t="s">
        <v>16983</v>
      </c>
      <c r="J367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t="s">
        <v>16986</v>
      </c>
      <c r="J368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t="s">
        <v>16989</v>
      </c>
      <c r="J369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t="s">
        <v>16992</v>
      </c>
      <c r="J370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t="s">
        <v>16995</v>
      </c>
      <c r="J371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t="s">
        <v>17004</v>
      </c>
      <c r="J372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t="s">
        <v>17007</v>
      </c>
      <c r="J373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t="s">
        <v>17010</v>
      </c>
      <c r="J374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t="s">
        <v>17013</v>
      </c>
      <c r="J375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t="s">
        <v>17016</v>
      </c>
      <c r="J37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t="s">
        <v>17019</v>
      </c>
      <c r="J377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t="s">
        <v>17022</v>
      </c>
      <c r="J378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t="s">
        <v>17025</v>
      </c>
      <c r="J379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t="s">
        <v>17028</v>
      </c>
      <c r="J380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t="s">
        <v>17031</v>
      </c>
      <c r="J381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t="s">
        <v>17034</v>
      </c>
      <c r="J382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t="s">
        <v>16638</v>
      </c>
      <c r="J383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t="s">
        <v>17714</v>
      </c>
      <c r="J384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t="s">
        <v>17717</v>
      </c>
      <c r="J385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t="s">
        <v>17720</v>
      </c>
      <c r="J38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t="s">
        <v>17723</v>
      </c>
      <c r="J387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t="s">
        <v>18106</v>
      </c>
      <c r="J388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t="s">
        <v>18112</v>
      </c>
      <c r="J389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t="s">
        <v>18118</v>
      </c>
      <c r="J390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t="s">
        <v>17726</v>
      </c>
      <c r="J391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t="s">
        <v>17453</v>
      </c>
      <c r="J392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t="s">
        <v>17375</v>
      </c>
      <c r="J393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t="s">
        <v>17378</v>
      </c>
      <c r="J394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t="s">
        <v>17381</v>
      </c>
      <c r="J395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t="s">
        <v>17408</v>
      </c>
      <c r="J39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t="s">
        <v>17411</v>
      </c>
      <c r="J397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t="s">
        <v>17474</v>
      </c>
      <c r="J398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t="s">
        <v>17580</v>
      </c>
      <c r="J399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t="s">
        <v>17780</v>
      </c>
      <c r="J400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t="s">
        <v>17783</v>
      </c>
      <c r="J401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t="s">
        <v>17786</v>
      </c>
      <c r="J402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t="s">
        <v>17417</v>
      </c>
      <c r="J403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t="s">
        <v>17420</v>
      </c>
      <c r="J404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t="s">
        <v>17486</v>
      </c>
      <c r="J405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t="s">
        <v>17489</v>
      </c>
      <c r="J40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t="s">
        <v>17604</v>
      </c>
      <c r="J407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t="s">
        <v>17607</v>
      </c>
      <c r="J408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t="s">
        <v>17610</v>
      </c>
      <c r="J409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t="s">
        <v>17619</v>
      </c>
      <c r="J410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t="s">
        <v>17528</v>
      </c>
      <c r="J411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t="s">
        <v>17622</v>
      </c>
      <c r="J412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t="s">
        <v>17534</v>
      </c>
      <c r="J413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t="s">
        <v>17537</v>
      </c>
      <c r="J414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t="s">
        <v>17540</v>
      </c>
      <c r="J415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t="s">
        <v>17543</v>
      </c>
      <c r="J4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t="s">
        <v>17546</v>
      </c>
      <c r="J417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t="s">
        <v>17549</v>
      </c>
      <c r="J418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t="s">
        <v>17552</v>
      </c>
      <c r="J419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t="s">
        <v>17555</v>
      </c>
      <c r="J420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t="s">
        <v>17558</v>
      </c>
      <c r="J421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t="s">
        <v>17624</v>
      </c>
      <c r="J422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t="s">
        <v>19008</v>
      </c>
      <c r="J423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t="s">
        <v>19314</v>
      </c>
      <c r="J424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t="s">
        <v>19218</v>
      </c>
      <c r="J425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t="s">
        <v>19221</v>
      </c>
      <c r="J42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t="s">
        <v>19059</v>
      </c>
      <c r="J427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t="s">
        <v>19344</v>
      </c>
      <c r="J428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t="s">
        <v>19230</v>
      </c>
      <c r="J429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t="s">
        <v>19347</v>
      </c>
      <c r="J430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t="s">
        <v>19233</v>
      </c>
      <c r="J431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t="s">
        <v>19350</v>
      </c>
      <c r="J432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t="s">
        <v>19353</v>
      </c>
      <c r="J433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t="s">
        <v>19236</v>
      </c>
      <c r="J434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t="s">
        <v>18771</v>
      </c>
      <c r="J435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t="s">
        <v>18774</v>
      </c>
      <c r="J43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t="s">
        <v>19068</v>
      </c>
      <c r="J437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t="s">
        <v>19435</v>
      </c>
      <c r="J438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t="s">
        <v>19179</v>
      </c>
      <c r="J439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t="s">
        <v>19561</v>
      </c>
      <c r="J440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t="s">
        <v>19564</v>
      </c>
      <c r="J441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t="s">
        <v>19567</v>
      </c>
      <c r="J442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t="s">
        <v>19570</v>
      </c>
      <c r="J443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t="s">
        <v>19573</v>
      </c>
      <c r="J444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t="s">
        <v>19576</v>
      </c>
      <c r="J445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t="s">
        <v>19579</v>
      </c>
      <c r="J44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t="s">
        <v>19582</v>
      </c>
      <c r="J447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t="s">
        <v>19585</v>
      </c>
      <c r="J448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t="s">
        <v>19591</v>
      </c>
      <c r="J449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t="s">
        <v>19594</v>
      </c>
      <c r="J450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t="s">
        <v>19597</v>
      </c>
      <c r="J451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t="s">
        <v>19600</v>
      </c>
      <c r="J452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t="s">
        <v>19603</v>
      </c>
      <c r="J453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t="s">
        <v>19978</v>
      </c>
      <c r="J454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t="s">
        <v>19981</v>
      </c>
      <c r="J455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t="s">
        <v>19984</v>
      </c>
      <c r="J45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t="s">
        <v>19987</v>
      </c>
      <c r="J457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t="s">
        <v>19990</v>
      </c>
      <c r="J458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t="s">
        <v>19993</v>
      </c>
      <c r="J459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t="s">
        <v>19996</v>
      </c>
      <c r="J460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t="s">
        <v>19999</v>
      </c>
      <c r="J461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t="s">
        <v>20002</v>
      </c>
      <c r="J462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t="s">
        <v>20011</v>
      </c>
      <c r="J463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t="s">
        <v>20014</v>
      </c>
      <c r="J464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t="s">
        <v>20017</v>
      </c>
      <c r="J465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t="s">
        <v>20020</v>
      </c>
      <c r="J46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t="s">
        <v>20023</v>
      </c>
      <c r="J467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t="s">
        <v>20026</v>
      </c>
      <c r="J468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t="s">
        <v>20029</v>
      </c>
      <c r="J469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t="s">
        <v>20032</v>
      </c>
      <c r="J470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t="s">
        <v>20035</v>
      </c>
      <c r="J471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t="s">
        <v>20038</v>
      </c>
      <c r="J472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t="s">
        <v>20041</v>
      </c>
      <c r="J473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t="s">
        <v>20044</v>
      </c>
      <c r="J474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t="s">
        <v>20047</v>
      </c>
      <c r="J475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t="s">
        <v>20223</v>
      </c>
      <c r="J47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t="s">
        <v>20262</v>
      </c>
      <c r="J477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t="s">
        <v>21252</v>
      </c>
      <c r="J478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t="s">
        <v>21065</v>
      </c>
      <c r="J479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t="s">
        <v>20513</v>
      </c>
      <c r="J480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t="s">
        <v>20516</v>
      </c>
      <c r="J481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t="s">
        <v>20519</v>
      </c>
      <c r="J482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t="s">
        <v>21077</v>
      </c>
      <c r="J483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t="s">
        <v>20534</v>
      </c>
      <c r="J484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t="s">
        <v>21395</v>
      </c>
      <c r="J485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t="s">
        <v>21279</v>
      </c>
      <c r="J48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t="s">
        <v>21282</v>
      </c>
      <c r="J487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t="s">
        <v>21285</v>
      </c>
      <c r="J488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t="s">
        <v>21288</v>
      </c>
      <c r="J489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t="s">
        <v>21291</v>
      </c>
      <c r="J490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t="s">
        <v>21294</v>
      </c>
      <c r="J491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t="s">
        <v>21297</v>
      </c>
      <c r="J492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t="s">
        <v>20549</v>
      </c>
      <c r="J493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t="s">
        <v>21358</v>
      </c>
      <c r="J494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t="s">
        <v>21361</v>
      </c>
      <c r="J495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t="s">
        <v>21364</v>
      </c>
      <c r="J49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t="s">
        <v>21367</v>
      </c>
      <c r="J497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t="s">
        <v>21370</v>
      </c>
      <c r="J498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t="s">
        <v>20555</v>
      </c>
      <c r="J499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t="s">
        <v>21086</v>
      </c>
      <c r="J500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t="s">
        <v>21089</v>
      </c>
      <c r="J501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t="s">
        <v>21309</v>
      </c>
      <c r="J502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t="s">
        <v>21312</v>
      </c>
      <c r="J503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t="s">
        <v>21315</v>
      </c>
      <c r="J504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t="s">
        <v>21318</v>
      </c>
      <c r="J505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t="s">
        <v>21321</v>
      </c>
      <c r="J50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t="s">
        <v>21486</v>
      </c>
      <c r="J507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t="s">
        <v>21489</v>
      </c>
      <c r="J508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t="s">
        <v>21492</v>
      </c>
      <c r="J509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t="s">
        <v>21495</v>
      </c>
      <c r="J510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t="s">
        <v>22004</v>
      </c>
      <c r="J511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t="s">
        <v>22022</v>
      </c>
      <c r="J512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t="s">
        <v>22146</v>
      </c>
      <c r="J513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t="s">
        <v>22149</v>
      </c>
      <c r="J514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t="s">
        <v>22152</v>
      </c>
      <c r="J515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t="s">
        <v>22155</v>
      </c>
      <c r="J5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t="s">
        <v>22170</v>
      </c>
      <c r="J517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t="s">
        <v>22188</v>
      </c>
      <c r="J518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t="s">
        <v>22191</v>
      </c>
      <c r="J519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t="s">
        <v>22215</v>
      </c>
      <c r="J520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t="s">
        <v>22236</v>
      </c>
      <c r="J521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t="s">
        <v>22284</v>
      </c>
      <c r="J522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t="s">
        <v>22287</v>
      </c>
      <c r="J523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t="s">
        <v>22290</v>
      </c>
      <c r="J524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t="s">
        <v>22293</v>
      </c>
      <c r="J525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t="s">
        <v>22296</v>
      </c>
      <c r="J52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t="s">
        <v>22299</v>
      </c>
      <c r="J527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t="s">
        <v>22302</v>
      </c>
      <c r="J528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t="s">
        <v>22305</v>
      </c>
      <c r="J529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t="s">
        <v>22353</v>
      </c>
      <c r="J530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t="s">
        <v>22308</v>
      </c>
      <c r="J531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t="s">
        <v>22311</v>
      </c>
      <c r="J532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t="s">
        <v>22359</v>
      </c>
      <c r="J533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t="s">
        <v>22362</v>
      </c>
      <c r="J534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t="s">
        <v>22365</v>
      </c>
      <c r="J535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t="s">
        <v>22218</v>
      </c>
      <c r="J53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t="s">
        <v>22194</v>
      </c>
      <c r="J537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t="s">
        <v>22197</v>
      </c>
      <c r="J538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t="s">
        <v>22879</v>
      </c>
      <c r="J539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t="s">
        <v>22960</v>
      </c>
      <c r="J540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t="s">
        <v>22963</v>
      </c>
      <c r="J541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t="s">
        <v>22966</v>
      </c>
      <c r="J542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t="s">
        <v>22969</v>
      </c>
      <c r="J543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t="s">
        <v>22972</v>
      </c>
      <c r="J544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t="s">
        <v>22975</v>
      </c>
      <c r="J545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t="s">
        <v>22978</v>
      </c>
      <c r="J54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t="s">
        <v>22981</v>
      </c>
      <c r="J547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t="s">
        <v>22825</v>
      </c>
      <c r="J548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t="s">
        <v>22891</v>
      </c>
      <c r="J549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t="s">
        <v>22831</v>
      </c>
      <c r="J550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t="s">
        <v>22834</v>
      </c>
      <c r="J551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t="s">
        <v>22897</v>
      </c>
      <c r="J552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t="s">
        <v>22900</v>
      </c>
      <c r="J553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t="s">
        <v>23055</v>
      </c>
      <c r="J554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t="s">
        <v>23058</v>
      </c>
      <c r="J555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t="s">
        <v>23227</v>
      </c>
      <c r="J55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t="s">
        <v>23233</v>
      </c>
      <c r="J557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t="s">
        <v>23212</v>
      </c>
      <c r="J558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t="s">
        <v>23628</v>
      </c>
      <c r="J559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t="s">
        <v>23442</v>
      </c>
      <c r="J560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t="s">
        <v>23445</v>
      </c>
      <c r="J561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t="s">
        <v>23448</v>
      </c>
      <c r="J562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t="s">
        <v>23451</v>
      </c>
      <c r="J563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t="s">
        <v>23490</v>
      </c>
      <c r="J564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t="s">
        <v>23574</v>
      </c>
      <c r="J565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t="s">
        <v>23667</v>
      </c>
      <c r="J56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t="s">
        <v>23673</v>
      </c>
      <c r="J567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t="s">
        <v>23676</v>
      </c>
      <c r="J568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t="s">
        <v>23913</v>
      </c>
      <c r="J569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t="s">
        <v>23679</v>
      </c>
      <c r="J570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t="s">
        <v>23682</v>
      </c>
      <c r="J571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t="s">
        <v>23685</v>
      </c>
      <c r="J572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t="s">
        <v>23688</v>
      </c>
      <c r="J573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t="s">
        <v>23691</v>
      </c>
      <c r="J574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t="s">
        <v>23694</v>
      </c>
      <c r="J575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t="s">
        <v>23697</v>
      </c>
      <c r="J57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t="s">
        <v>23700</v>
      </c>
      <c r="J577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t="s">
        <v>23703</v>
      </c>
      <c r="J578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t="s">
        <v>23706</v>
      </c>
      <c r="J579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t="s">
        <v>23709</v>
      </c>
      <c r="J580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t="s">
        <v>23712</v>
      </c>
      <c r="J581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t="s">
        <v>23715</v>
      </c>
      <c r="J582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t="s">
        <v>23718</v>
      </c>
      <c r="J583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t="s">
        <v>23721</v>
      </c>
      <c r="J584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t="s">
        <v>23724</v>
      </c>
      <c r="J585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t="s">
        <v>23727</v>
      </c>
      <c r="J58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t="s">
        <v>23730</v>
      </c>
      <c r="J587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t="s">
        <v>23733</v>
      </c>
      <c r="J588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t="s">
        <v>23496</v>
      </c>
      <c r="J589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t="s">
        <v>23463</v>
      </c>
      <c r="J590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t="s">
        <v>23466</v>
      </c>
      <c r="J591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t="s">
        <v>23736</v>
      </c>
      <c r="J592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t="s">
        <v>23823</v>
      </c>
      <c r="J593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t="s">
        <v>24109</v>
      </c>
      <c r="J594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t="s">
        <v>24115</v>
      </c>
      <c r="J595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t="s">
        <v>24118</v>
      </c>
      <c r="J59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t="s">
        <v>24127</v>
      </c>
      <c r="J597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t="s">
        <v>24130</v>
      </c>
      <c r="J598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t="s">
        <v>24380</v>
      </c>
      <c r="J599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t="s">
        <v>24383</v>
      </c>
      <c r="J600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t="s">
        <v>24581</v>
      </c>
      <c r="J601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t="s">
        <v>24584</v>
      </c>
      <c r="J602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t="s">
        <v>24263</v>
      </c>
      <c r="J603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t="s">
        <v>24266</v>
      </c>
      <c r="J604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t="s">
        <v>24269</v>
      </c>
      <c r="J605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t="s">
        <v>24590</v>
      </c>
      <c r="J60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t="s">
        <v>24272</v>
      </c>
      <c r="J607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t="s">
        <v>24275</v>
      </c>
      <c r="J608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t="s">
        <v>24278</v>
      </c>
      <c r="J609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t="s">
        <v>24596</v>
      </c>
      <c r="J610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t="s">
        <v>24599</v>
      </c>
      <c r="J611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t="s">
        <v>24281</v>
      </c>
      <c r="J612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t="s">
        <v>24152</v>
      </c>
      <c r="J613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t="s">
        <v>24605</v>
      </c>
      <c r="J614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t="s">
        <v>24608</v>
      </c>
      <c r="J615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t="s">
        <v>24614</v>
      </c>
      <c r="J6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t="s">
        <v>24617</v>
      </c>
      <c r="J617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t="s">
        <v>24620</v>
      </c>
      <c r="J618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t="s">
        <v>24623</v>
      </c>
      <c r="J619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t="s">
        <v>24155</v>
      </c>
      <c r="J620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t="s">
        <v>24626</v>
      </c>
      <c r="J621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t="s">
        <v>24629</v>
      </c>
      <c r="J622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t="s">
        <v>24632</v>
      </c>
      <c r="J623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t="s">
        <v>24635</v>
      </c>
      <c r="J624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t="s">
        <v>24287</v>
      </c>
      <c r="J625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t="s">
        <v>24290</v>
      </c>
      <c r="J62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t="s">
        <v>24293</v>
      </c>
      <c r="J627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t="s">
        <v>24296</v>
      </c>
      <c r="J628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t="s">
        <v>24299</v>
      </c>
      <c r="J629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t="s">
        <v>24161</v>
      </c>
      <c r="J630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t="s">
        <v>23859</v>
      </c>
      <c r="J631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t="s">
        <v>23862</v>
      </c>
      <c r="J632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t="s">
        <v>24674</v>
      </c>
      <c r="J633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t="s">
        <v>24677</v>
      </c>
      <c r="J634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t="s">
        <v>24680</v>
      </c>
      <c r="J635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t="s">
        <v>24683</v>
      </c>
      <c r="J63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t="s">
        <v>24173</v>
      </c>
      <c r="J637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t="s">
        <v>24781</v>
      </c>
      <c r="J638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t="s">
        <v>24784</v>
      </c>
      <c r="J639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t="s">
        <v>24446</v>
      </c>
      <c r="J640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t="s">
        <v>24449</v>
      </c>
      <c r="J641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t="s">
        <v>24452</v>
      </c>
      <c r="J642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t="s">
        <v>24970</v>
      </c>
      <c r="J643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t="s">
        <v>24793</v>
      </c>
      <c r="J644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t="s">
        <v>24988</v>
      </c>
      <c r="J645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t="s">
        <v>24991</v>
      </c>
      <c r="J64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t="s">
        <v>25305</v>
      </c>
      <c r="J647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t="s">
        <v>25308</v>
      </c>
      <c r="J648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t="s">
        <v>25311</v>
      </c>
      <c r="J649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t="s">
        <v>25314</v>
      </c>
      <c r="J650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t="s">
        <v>25317</v>
      </c>
      <c r="J651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t="s">
        <v>25320</v>
      </c>
      <c r="J652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t="s">
        <v>25323</v>
      </c>
      <c r="J653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t="s">
        <v>25326</v>
      </c>
      <c r="J654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t="s">
        <v>25332</v>
      </c>
      <c r="J655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t="s">
        <v>24817</v>
      </c>
      <c r="J65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t="s">
        <v>25173</v>
      </c>
      <c r="J657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t="s">
        <v>25425</v>
      </c>
      <c r="J658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t="s">
        <v>25428</v>
      </c>
      <c r="J659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t="s">
        <v>25431</v>
      </c>
      <c r="J660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t="s">
        <v>25434</v>
      </c>
      <c r="J661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t="s">
        <v>25437</v>
      </c>
      <c r="J662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t="s">
        <v>25440</v>
      </c>
      <c r="J663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t="s">
        <v>25371</v>
      </c>
      <c r="J664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t="s">
        <v>25350</v>
      </c>
      <c r="J665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t="s">
        <v>25374</v>
      </c>
      <c r="J66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t="s">
        <v>25380</v>
      </c>
      <c r="J667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t="s">
        <v>25353</v>
      </c>
      <c r="J668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t="s">
        <v>25383</v>
      </c>
      <c r="J669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t="s">
        <v>25386</v>
      </c>
      <c r="J670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t="s">
        <v>25356</v>
      </c>
      <c r="J671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t="s">
        <v>25179</v>
      </c>
      <c r="J672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t="s">
        <v>25182</v>
      </c>
      <c r="J673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t="s">
        <v>25770</v>
      </c>
      <c r="J674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t="s">
        <v>25773</v>
      </c>
      <c r="J675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t="s">
        <v>25776</v>
      </c>
      <c r="J67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t="s">
        <v>25779</v>
      </c>
      <c r="J677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t="s">
        <v>25782</v>
      </c>
      <c r="J678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t="s">
        <v>25704</v>
      </c>
      <c r="J679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t="s">
        <v>25785</v>
      </c>
      <c r="J680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t="s">
        <v>25788</v>
      </c>
      <c r="J681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t="s">
        <v>25794</v>
      </c>
      <c r="J682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t="s">
        <v>25797</v>
      </c>
      <c r="J683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t="s">
        <v>25800</v>
      </c>
      <c r="J684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t="s">
        <v>25803</v>
      </c>
      <c r="J685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t="s">
        <v>25707</v>
      </c>
      <c r="J68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t="s">
        <v>25809</v>
      </c>
      <c r="J687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t="s">
        <v>25815</v>
      </c>
      <c r="J688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t="s">
        <v>25818</v>
      </c>
      <c r="J689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t="s">
        <v>25635</v>
      </c>
      <c r="J690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t="s">
        <v>25638</v>
      </c>
      <c r="J691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t="s">
        <v>25641</v>
      </c>
      <c r="J692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t="s">
        <v>25644</v>
      </c>
      <c r="J693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t="s">
        <v>25197</v>
      </c>
      <c r="J694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t="s">
        <v>25647</v>
      </c>
      <c r="J695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t="s">
        <v>25650</v>
      </c>
      <c r="J69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t="s">
        <v>25656</v>
      </c>
      <c r="J697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t="s">
        <v>25659</v>
      </c>
      <c r="J698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t="s">
        <v>25851</v>
      </c>
      <c r="J699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t="s">
        <v>25854</v>
      </c>
      <c r="J700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t="s">
        <v>25485</v>
      </c>
      <c r="J701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t="s">
        <v>25662</v>
      </c>
      <c r="J702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t="s">
        <v>25665</v>
      </c>
      <c r="J703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t="s">
        <v>25668</v>
      </c>
      <c r="J704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t="s">
        <v>25671</v>
      </c>
      <c r="J705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t="s">
        <v>25674</v>
      </c>
      <c r="J70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t="s">
        <v>25491</v>
      </c>
      <c r="J707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t="s">
        <v>25494</v>
      </c>
      <c r="J708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t="s">
        <v>25973</v>
      </c>
      <c r="J709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t="s">
        <v>25976</v>
      </c>
      <c r="J710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t="s">
        <v>25910</v>
      </c>
      <c r="J711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t="s">
        <v>26143</v>
      </c>
      <c r="J712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t="s">
        <v>26029</v>
      </c>
      <c r="J713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t="s">
        <v>26149</v>
      </c>
      <c r="J714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t="s">
        <v>26442</v>
      </c>
      <c r="J715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t="s">
        <v>26445</v>
      </c>
      <c r="J7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t="s">
        <v>26448</v>
      </c>
      <c r="J717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t="s">
        <v>26284</v>
      </c>
      <c r="J718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t="s">
        <v>26095</v>
      </c>
      <c r="J719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t="s">
        <v>26098</v>
      </c>
      <c r="J720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t="s">
        <v>26101</v>
      </c>
      <c r="J721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t="s">
        <v>26104</v>
      </c>
      <c r="J722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t="s">
        <v>26107</v>
      </c>
      <c r="J723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t="s">
        <v>26110</v>
      </c>
      <c r="J724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t="s">
        <v>26113</v>
      </c>
      <c r="J725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t="s">
        <v>26394</v>
      </c>
      <c r="J72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t="s">
        <v>26032</v>
      </c>
      <c r="J727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t="s">
        <v>26035</v>
      </c>
      <c r="J728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t="s">
        <v>26308</v>
      </c>
      <c r="J729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t="s">
        <v>26311</v>
      </c>
      <c r="J730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t="s">
        <v>26314</v>
      </c>
      <c r="J731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t="s">
        <v>26320</v>
      </c>
      <c r="J732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t="s">
        <v>26466</v>
      </c>
      <c r="J733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t="s">
        <v>26323</v>
      </c>
      <c r="J734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t="s">
        <v>26326</v>
      </c>
      <c r="J735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t="s">
        <v>26329</v>
      </c>
      <c r="J73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t="s">
        <v>26041</v>
      </c>
      <c r="J737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t="s">
        <v>26574</v>
      </c>
      <c r="J738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t="s">
        <v>26646</v>
      </c>
      <c r="J739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t="s">
        <v>26649</v>
      </c>
      <c r="J740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t="s">
        <v>26652</v>
      </c>
      <c r="J741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t="s">
        <v>26655</v>
      </c>
      <c r="J742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t="s">
        <v>26658</v>
      </c>
      <c r="J743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t="s">
        <v>26661</v>
      </c>
      <c r="J744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t="s">
        <v>26664</v>
      </c>
      <c r="J745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t="s">
        <v>26667</v>
      </c>
      <c r="J74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t="s">
        <v>26670</v>
      </c>
      <c r="J747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t="s">
        <v>26673</v>
      </c>
      <c r="J748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t="s">
        <v>26676</v>
      </c>
      <c r="J749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t="s">
        <v>26718</v>
      </c>
      <c r="J750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t="s">
        <v>26583</v>
      </c>
      <c r="J751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t="s">
        <v>26898</v>
      </c>
      <c r="J752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t="s">
        <v>26901</v>
      </c>
      <c r="J753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t="s">
        <v>26865</v>
      </c>
      <c r="J754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t="s">
        <v>26904</v>
      </c>
      <c r="J755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t="s">
        <v>26907</v>
      </c>
      <c r="J75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t="s">
        <v>26910</v>
      </c>
      <c r="J757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t="s">
        <v>26913</v>
      </c>
      <c r="J758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t="s">
        <v>26868</v>
      </c>
      <c r="J759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t="s">
        <v>26916</v>
      </c>
      <c r="J760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t="s">
        <v>26919</v>
      </c>
      <c r="J761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t="s">
        <v>26586</v>
      </c>
      <c r="J762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t="s">
        <v>26928</v>
      </c>
      <c r="J763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t="s">
        <v>26931</v>
      </c>
      <c r="J764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t="s">
        <v>27012</v>
      </c>
      <c r="J765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t="s">
        <v>27015</v>
      </c>
      <c r="J76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t="s">
        <v>27018</v>
      </c>
      <c r="J767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t="s">
        <v>27021</v>
      </c>
      <c r="J768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t="s">
        <v>27024</v>
      </c>
      <c r="J769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t="s">
        <v>27027</v>
      </c>
      <c r="J770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t="s">
        <v>27186</v>
      </c>
      <c r="J771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t="s">
        <v>27189</v>
      </c>
      <c r="J772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t="s">
        <v>27303</v>
      </c>
      <c r="J773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t="s">
        <v>27306</v>
      </c>
      <c r="J774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t="s">
        <v>27309</v>
      </c>
      <c r="J775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t="s">
        <v>27312</v>
      </c>
      <c r="J77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t="s">
        <v>27315</v>
      </c>
      <c r="J777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t="s">
        <v>27318</v>
      </c>
      <c r="J778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t="s">
        <v>27321</v>
      </c>
      <c r="J779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t="s">
        <v>27324</v>
      </c>
      <c r="J780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t="s">
        <v>27327</v>
      </c>
      <c r="J781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t="s">
        <v>27654</v>
      </c>
      <c r="J782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t="s">
        <v>27396</v>
      </c>
      <c r="J783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t="s">
        <v>27666</v>
      </c>
      <c r="J784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t="s">
        <v>27489</v>
      </c>
      <c r="J785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t="s">
        <v>27492</v>
      </c>
      <c r="J78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t="s">
        <v>27495</v>
      </c>
      <c r="J787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t="s">
        <v>27498</v>
      </c>
      <c r="J788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t="s">
        <v>27501</v>
      </c>
      <c r="J789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t="s">
        <v>27504</v>
      </c>
      <c r="J790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t="s">
        <v>27507</v>
      </c>
      <c r="J791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t="s">
        <v>27282</v>
      </c>
      <c r="J792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t="s">
        <v>27285</v>
      </c>
      <c r="J793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t="s">
        <v>27231</v>
      </c>
      <c r="J794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t="s">
        <v>27468</v>
      </c>
      <c r="J795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t="s">
        <v>27471</v>
      </c>
      <c r="J79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t="s">
        <v>27642</v>
      </c>
      <c r="J797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t="s">
        <v>27288</v>
      </c>
      <c r="J798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t="s">
        <v>27291</v>
      </c>
      <c r="J799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t="s">
        <v>27645</v>
      </c>
      <c r="J800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t="s">
        <v>27336</v>
      </c>
      <c r="J801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t="s">
        <v>27339</v>
      </c>
      <c r="J802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t="s">
        <v>27243</v>
      </c>
      <c r="J803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t="s">
        <v>27219</v>
      </c>
      <c r="J804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t="s">
        <v>27261</v>
      </c>
      <c r="J805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t="s">
        <v>27700</v>
      </c>
      <c r="J80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t="s">
        <v>27703</v>
      </c>
      <c r="J807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t="s">
        <v>27787</v>
      </c>
      <c r="J808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t="s">
        <v>27790</v>
      </c>
      <c r="J809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t="s">
        <v>27925</v>
      </c>
      <c r="J810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t="s">
        <v>27928</v>
      </c>
      <c r="J811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t="s">
        <v>27931</v>
      </c>
      <c r="J812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t="s">
        <v>27934</v>
      </c>
      <c r="J813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t="s">
        <v>27796</v>
      </c>
      <c r="J814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t="s">
        <v>27706</v>
      </c>
      <c r="J815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t="s">
        <v>27709</v>
      </c>
      <c r="J8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t="s">
        <v>27712</v>
      </c>
      <c r="J817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t="s">
        <v>27715</v>
      </c>
      <c r="J818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t="s">
        <v>27718</v>
      </c>
      <c r="J819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t="s">
        <v>27721</v>
      </c>
      <c r="J820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t="s">
        <v>27724</v>
      </c>
      <c r="J821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t="s">
        <v>27799</v>
      </c>
      <c r="J822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t="s">
        <v>27832</v>
      </c>
      <c r="J823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t="s">
        <v>27835</v>
      </c>
      <c r="J824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t="s">
        <v>27727</v>
      </c>
      <c r="J825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t="s">
        <v>27730</v>
      </c>
      <c r="J82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t="s">
        <v>27733</v>
      </c>
      <c r="J827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t="s">
        <v>27736</v>
      </c>
      <c r="J828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t="s">
        <v>27739</v>
      </c>
      <c r="J829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t="s">
        <v>27805</v>
      </c>
      <c r="J830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t="s">
        <v>27847</v>
      </c>
      <c r="J831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t="s">
        <v>27742</v>
      </c>
      <c r="J832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t="s">
        <v>28164</v>
      </c>
      <c r="J833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t="s">
        <v>28167</v>
      </c>
      <c r="J834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t="s">
        <v>28437</v>
      </c>
      <c r="J835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t="s">
        <v>28440</v>
      </c>
      <c r="J83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t="s">
        <v>28443</v>
      </c>
      <c r="J837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t="s">
        <v>28446</v>
      </c>
      <c r="J838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t="s">
        <v>28449</v>
      </c>
      <c r="J839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t="s">
        <v>28311</v>
      </c>
      <c r="J840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t="s">
        <v>28314</v>
      </c>
      <c r="J841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t="s">
        <v>28317</v>
      </c>
      <c r="J842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t="s">
        <v>28320</v>
      </c>
      <c r="J843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t="s">
        <v>28323</v>
      </c>
      <c r="J844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t="s">
        <v>28326</v>
      </c>
      <c r="J845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t="s">
        <v>28329</v>
      </c>
      <c r="J84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t="s">
        <v>28332</v>
      </c>
      <c r="J847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t="s">
        <v>28335</v>
      </c>
      <c r="J848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t="s">
        <v>28338</v>
      </c>
      <c r="J849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t="s">
        <v>28341</v>
      </c>
      <c r="J850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t="s">
        <v>28344</v>
      </c>
      <c r="J851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t="s">
        <v>28506</v>
      </c>
      <c r="J852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t="s">
        <v>28509</v>
      </c>
      <c r="J853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t="s">
        <v>28512</v>
      </c>
      <c r="J854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t="s">
        <v>28515</v>
      </c>
      <c r="J855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t="s">
        <v>28518</v>
      </c>
      <c r="J85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t="s">
        <v>28521</v>
      </c>
      <c r="J857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t="s">
        <v>28524</v>
      </c>
      <c r="J858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t="s">
        <v>28527</v>
      </c>
      <c r="J859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t="s">
        <v>28530</v>
      </c>
      <c r="J860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t="s">
        <v>28533</v>
      </c>
      <c r="J861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t="s">
        <v>28536</v>
      </c>
      <c r="J862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t="s">
        <v>28539</v>
      </c>
      <c r="J863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t="s">
        <v>28542</v>
      </c>
      <c r="J864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t="s">
        <v>28545</v>
      </c>
      <c r="J865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t="s">
        <v>28548</v>
      </c>
      <c r="J86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t="s">
        <v>28551</v>
      </c>
      <c r="J867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t="s">
        <v>28554</v>
      </c>
      <c r="J868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t="s">
        <v>28557</v>
      </c>
      <c r="J869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t="s">
        <v>28560</v>
      </c>
      <c r="J870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t="s">
        <v>28563</v>
      </c>
      <c r="J871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t="s">
        <v>28197</v>
      </c>
      <c r="J872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t="s">
        <v>28182</v>
      </c>
      <c r="J873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t="s">
        <v>28185</v>
      </c>
      <c r="J874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t="s">
        <v>28200</v>
      </c>
      <c r="J875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t="s">
        <v>28464</v>
      </c>
      <c r="J87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t="s">
        <v>28467</v>
      </c>
      <c r="J877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t="s">
        <v>28470</v>
      </c>
      <c r="J878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t="s">
        <v>28473</v>
      </c>
      <c r="J879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t="s">
        <v>28479</v>
      </c>
      <c r="J880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t="s">
        <v>28365</v>
      </c>
      <c r="J881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t="s">
        <v>28368</v>
      </c>
      <c r="J882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t="s">
        <v>28371</v>
      </c>
      <c r="J883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t="s">
        <v>28377</v>
      </c>
      <c r="J884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t="s">
        <v>28380</v>
      </c>
      <c r="J885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t="s">
        <v>28395</v>
      </c>
      <c r="J88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t="s">
        <v>28095</v>
      </c>
      <c r="J887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t="s">
        <v>28122</v>
      </c>
      <c r="J888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t="s">
        <v>28218</v>
      </c>
      <c r="J889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t="s">
        <v>28221</v>
      </c>
      <c r="J890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t="s">
        <v>28224</v>
      </c>
      <c r="J891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t="s">
        <v>28227</v>
      </c>
      <c r="J892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t="s">
        <v>28230</v>
      </c>
      <c r="J893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t="s">
        <v>28653</v>
      </c>
      <c r="J894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t="s">
        <v>28923</v>
      </c>
      <c r="J895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t="s">
        <v>28926</v>
      </c>
      <c r="J89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t="s">
        <v>28734</v>
      </c>
      <c r="J897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t="s">
        <v>28968</v>
      </c>
      <c r="J898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t="s">
        <v>28809</v>
      </c>
      <c r="J899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t="s">
        <v>28743</v>
      </c>
      <c r="J900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t="s">
        <v>29166</v>
      </c>
      <c r="J901" t="s">
        <v>4958</v>
      </c>
      <c r="K901" t="s">
        <v>29167</v>
      </c>
      <c r="L901" t="s">
        <v>29168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t="s">
        <v>28749</v>
      </c>
      <c r="J902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t="s">
        <v>28710</v>
      </c>
      <c r="J903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t="s">
        <v>28713</v>
      </c>
      <c r="J904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t="s">
        <v>28773</v>
      </c>
      <c r="J905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t="s">
        <v>29065</v>
      </c>
      <c r="J90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t="s">
        <v>28788</v>
      </c>
      <c r="J907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t="s">
        <v>28987</v>
      </c>
      <c r="J908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t="s">
        <v>28990</v>
      </c>
      <c r="J909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t="s">
        <v>28731</v>
      </c>
      <c r="J910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t="s">
        <v>28821</v>
      </c>
      <c r="J911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29778</v>
      </c>
      <c r="F912" t="s">
        <v>58</v>
      </c>
      <c r="I912" t="s">
        <v>29175</v>
      </c>
      <c r="J912" t="s">
        <v>4958</v>
      </c>
      <c r="K912" t="s">
        <v>29176</v>
      </c>
      <c r="L912" t="s">
        <v>29177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29778</v>
      </c>
      <c r="F913" t="s">
        <v>58</v>
      </c>
      <c r="I913" t="s">
        <v>29178</v>
      </c>
      <c r="J913" t="s">
        <v>4958</v>
      </c>
      <c r="K913" t="s">
        <v>29179</v>
      </c>
      <c r="L913" t="s">
        <v>29180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29778</v>
      </c>
      <c r="F914" t="s">
        <v>58</v>
      </c>
      <c r="I914" t="s">
        <v>29235</v>
      </c>
      <c r="J914" t="s">
        <v>4957</v>
      </c>
      <c r="K914" t="s">
        <v>29236</v>
      </c>
      <c r="L914" t="s">
        <v>29237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t="s">
        <v>29238</v>
      </c>
      <c r="J915" t="s">
        <v>4957</v>
      </c>
      <c r="K915" t="s">
        <v>29239</v>
      </c>
      <c r="L915" t="s">
        <v>29240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t="s">
        <v>29352</v>
      </c>
      <c r="J916" t="s">
        <v>4951</v>
      </c>
      <c r="K916" t="s">
        <v>29353</v>
      </c>
      <c r="L916" t="s">
        <v>29354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t="s">
        <v>29355</v>
      </c>
      <c r="J917" t="s">
        <v>4951</v>
      </c>
      <c r="K917" t="s">
        <v>29356</v>
      </c>
      <c r="L917" t="s">
        <v>29357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t="s">
        <v>29358</v>
      </c>
      <c r="J918" t="s">
        <v>4951</v>
      </c>
      <c r="K918" t="s">
        <v>29359</v>
      </c>
      <c r="L918" t="s">
        <v>29360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t="s">
        <v>29361</v>
      </c>
      <c r="J919" t="s">
        <v>4951</v>
      </c>
      <c r="K919" t="s">
        <v>29362</v>
      </c>
      <c r="L919" t="s">
        <v>29363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t="s">
        <v>29748</v>
      </c>
      <c r="J920" t="s">
        <v>4923</v>
      </c>
      <c r="K920" t="s">
        <v>29749</v>
      </c>
      <c r="L920" t="s">
        <v>29750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29791</v>
      </c>
      <c r="I921" t="s">
        <v>29754</v>
      </c>
      <c r="J921" t="s">
        <v>4923</v>
      </c>
      <c r="K921" t="s">
        <v>29755</v>
      </c>
      <c r="L921" t="s">
        <v>29756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t="s">
        <v>29364</v>
      </c>
      <c r="J922" t="s">
        <v>4951</v>
      </c>
      <c r="K922" t="s">
        <v>29365</v>
      </c>
      <c r="L922" t="s">
        <v>29366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t="s">
        <v>29367</v>
      </c>
      <c r="J923" t="s">
        <v>4951</v>
      </c>
      <c r="K923" t="s">
        <v>29368</v>
      </c>
      <c r="L923" t="s">
        <v>29369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t="s">
        <v>29370</v>
      </c>
      <c r="J924" t="s">
        <v>4951</v>
      </c>
      <c r="K924" t="s">
        <v>29371</v>
      </c>
      <c r="L924" t="s">
        <v>29372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t="s">
        <v>29373</v>
      </c>
      <c r="J925" t="s">
        <v>4951</v>
      </c>
      <c r="K925" t="s">
        <v>29374</v>
      </c>
      <c r="L925" t="s">
        <v>29375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t="s">
        <v>29376</v>
      </c>
      <c r="J926" t="s">
        <v>4951</v>
      </c>
      <c r="K926" t="s">
        <v>29377</v>
      </c>
      <c r="L926" t="s">
        <v>29378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t="s">
        <v>29379</v>
      </c>
      <c r="J927" t="s">
        <v>4951</v>
      </c>
      <c r="K927" t="s">
        <v>29380</v>
      </c>
      <c r="L927" t="s">
        <v>29381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t="s">
        <v>29385</v>
      </c>
      <c r="J928" t="s">
        <v>4951</v>
      </c>
      <c r="K928" t="s">
        <v>29386</v>
      </c>
      <c r="L928" t="s">
        <v>29387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t="s">
        <v>29394</v>
      </c>
      <c r="J929" t="s">
        <v>4951</v>
      </c>
      <c r="K929" t="s">
        <v>29395</v>
      </c>
      <c r="L929" t="s">
        <v>29396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t="s">
        <v>29397</v>
      </c>
      <c r="J930" t="s">
        <v>4951</v>
      </c>
      <c r="K930" t="s">
        <v>29398</v>
      </c>
      <c r="L930" t="s">
        <v>29399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t="s">
        <v>29400</v>
      </c>
      <c r="J931" t="s">
        <v>4951</v>
      </c>
      <c r="K931" t="s">
        <v>29401</v>
      </c>
      <c r="L931" t="s">
        <v>29402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t="s">
        <v>29403</v>
      </c>
      <c r="J932" t="s">
        <v>4951</v>
      </c>
      <c r="K932" t="s">
        <v>29404</v>
      </c>
      <c r="L932" t="s">
        <v>29405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t="s">
        <v>29406</v>
      </c>
      <c r="J933" t="s">
        <v>4951</v>
      </c>
      <c r="K933" t="s">
        <v>29407</v>
      </c>
      <c r="L933" t="s">
        <v>29408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t="s">
        <v>29409</v>
      </c>
      <c r="J934" t="s">
        <v>4951</v>
      </c>
      <c r="K934" t="s">
        <v>29410</v>
      </c>
      <c r="L934" t="s">
        <v>29411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t="s">
        <v>29412</v>
      </c>
      <c r="J935" t="s">
        <v>4951</v>
      </c>
      <c r="K935" t="s">
        <v>29413</v>
      </c>
      <c r="L935" t="s">
        <v>29414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t="s">
        <v>29415</v>
      </c>
      <c r="J936" t="s">
        <v>4951</v>
      </c>
      <c r="K936" t="s">
        <v>29416</v>
      </c>
      <c r="L936" t="s">
        <v>29417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t="s">
        <v>29421</v>
      </c>
      <c r="J937" t="s">
        <v>4951</v>
      </c>
      <c r="K937" t="s">
        <v>29422</v>
      </c>
      <c r="L937" t="s">
        <v>29423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t="s">
        <v>29424</v>
      </c>
      <c r="J938" t="s">
        <v>4951</v>
      </c>
      <c r="K938" t="s">
        <v>29425</v>
      </c>
      <c r="L938" t="s">
        <v>29426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t="s">
        <v>29427</v>
      </c>
      <c r="J939" t="s">
        <v>4951</v>
      </c>
      <c r="K939" t="s">
        <v>29428</v>
      </c>
      <c r="L939" t="s">
        <v>29429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29789</v>
      </c>
      <c r="I940" t="s">
        <v>29757</v>
      </c>
      <c r="J940" t="s">
        <v>4923</v>
      </c>
      <c r="K940" t="s">
        <v>29758</v>
      </c>
      <c r="L940" t="s">
        <v>29759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29779</v>
      </c>
      <c r="F941" t="s">
        <v>58</v>
      </c>
      <c r="H941" t="s">
        <v>1135</v>
      </c>
      <c r="I941" t="s">
        <v>29241</v>
      </c>
      <c r="J941" t="s">
        <v>4957</v>
      </c>
      <c r="K941" t="s">
        <v>29242</v>
      </c>
      <c r="L941" t="s">
        <v>29243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29779</v>
      </c>
      <c r="F942" t="s">
        <v>58</v>
      </c>
      <c r="H942" t="s">
        <v>1135</v>
      </c>
      <c r="I942" t="s">
        <v>29244</v>
      </c>
      <c r="J942" t="s">
        <v>4957</v>
      </c>
      <c r="K942" t="s">
        <v>29245</v>
      </c>
      <c r="L942" t="s">
        <v>29246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29779</v>
      </c>
      <c r="F943" t="s">
        <v>58</v>
      </c>
      <c r="I943" t="s">
        <v>29457</v>
      </c>
      <c r="J943" t="s">
        <v>4951</v>
      </c>
      <c r="K943" t="s">
        <v>29458</v>
      </c>
      <c r="L943" t="s">
        <v>29459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29779</v>
      </c>
      <c r="F944" t="s">
        <v>58</v>
      </c>
      <c r="I944" t="s">
        <v>29463</v>
      </c>
      <c r="J944" t="s">
        <v>4951</v>
      </c>
      <c r="K944" t="s">
        <v>29464</v>
      </c>
      <c r="L944" t="s">
        <v>29465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29779</v>
      </c>
      <c r="F945" t="s">
        <v>58</v>
      </c>
      <c r="I945" t="s">
        <v>29466</v>
      </c>
      <c r="J945" t="s">
        <v>4951</v>
      </c>
      <c r="K945" t="s">
        <v>29467</v>
      </c>
      <c r="L945" t="s">
        <v>29468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29779</v>
      </c>
      <c r="F946" t="s">
        <v>58</v>
      </c>
      <c r="I946" t="s">
        <v>29469</v>
      </c>
      <c r="J946" t="s">
        <v>4951</v>
      </c>
      <c r="K946" t="s">
        <v>29470</v>
      </c>
      <c r="L946" t="s">
        <v>29471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29779</v>
      </c>
      <c r="F947" t="s">
        <v>58</v>
      </c>
      <c r="I947" t="s">
        <v>29472</v>
      </c>
      <c r="J947" t="s">
        <v>4951</v>
      </c>
      <c r="K947" t="s">
        <v>29473</v>
      </c>
      <c r="L947" t="s">
        <v>29474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29779</v>
      </c>
      <c r="F948" t="s">
        <v>58</v>
      </c>
      <c r="I948" t="s">
        <v>29475</v>
      </c>
      <c r="J948" t="s">
        <v>4951</v>
      </c>
      <c r="K948" t="s">
        <v>29476</v>
      </c>
      <c r="L948" t="s">
        <v>29477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29779</v>
      </c>
      <c r="F949" t="s">
        <v>58</v>
      </c>
      <c r="I949" t="s">
        <v>29481</v>
      </c>
      <c r="J949" t="s">
        <v>4951</v>
      </c>
      <c r="K949" t="s">
        <v>29482</v>
      </c>
      <c r="L949" t="s">
        <v>29483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29779</v>
      </c>
      <c r="F950" t="s">
        <v>58</v>
      </c>
      <c r="I950" t="s">
        <v>29484</v>
      </c>
      <c r="J950" t="s">
        <v>4951</v>
      </c>
      <c r="K950" t="s">
        <v>29485</v>
      </c>
      <c r="L950" t="s">
        <v>29486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29779</v>
      </c>
      <c r="F951" t="s">
        <v>58</v>
      </c>
      <c r="I951" t="s">
        <v>29487</v>
      </c>
      <c r="J951" t="s">
        <v>4951</v>
      </c>
      <c r="K951" t="s">
        <v>29488</v>
      </c>
      <c r="L951" t="s">
        <v>29489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29779</v>
      </c>
      <c r="F952" t="s">
        <v>58</v>
      </c>
      <c r="I952" t="s">
        <v>29490</v>
      </c>
      <c r="J952" t="s">
        <v>4951</v>
      </c>
      <c r="K952" t="s">
        <v>29491</v>
      </c>
      <c r="L952" t="s">
        <v>29492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29779</v>
      </c>
      <c r="F953" t="s">
        <v>58</v>
      </c>
      <c r="I953" t="s">
        <v>29493</v>
      </c>
      <c r="J953" t="s">
        <v>4951</v>
      </c>
      <c r="K953" t="s">
        <v>29494</v>
      </c>
      <c r="L953" t="s">
        <v>29495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29779</v>
      </c>
      <c r="F954" t="s">
        <v>58</v>
      </c>
      <c r="I954" t="s">
        <v>29496</v>
      </c>
      <c r="J954" t="s">
        <v>4951</v>
      </c>
      <c r="K954" t="s">
        <v>29497</v>
      </c>
      <c r="L954" t="s">
        <v>29498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29779</v>
      </c>
      <c r="F955" t="s">
        <v>58</v>
      </c>
      <c r="I955" t="s">
        <v>29499</v>
      </c>
      <c r="J955" t="s">
        <v>4951</v>
      </c>
      <c r="K955" t="s">
        <v>29500</v>
      </c>
      <c r="L955" t="s">
        <v>29501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29779</v>
      </c>
      <c r="F956" t="s">
        <v>58</v>
      </c>
      <c r="I956" t="s">
        <v>29502</v>
      </c>
      <c r="J956" t="s">
        <v>4951</v>
      </c>
      <c r="K956" t="s">
        <v>29503</v>
      </c>
      <c r="L956" t="s">
        <v>29504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29779</v>
      </c>
      <c r="F957" t="s">
        <v>58</v>
      </c>
      <c r="I957" t="s">
        <v>29505</v>
      </c>
      <c r="J957" t="s">
        <v>4951</v>
      </c>
      <c r="K957" t="s">
        <v>29506</v>
      </c>
      <c r="L957" t="s">
        <v>29507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29779</v>
      </c>
      <c r="F958" t="s">
        <v>58</v>
      </c>
      <c r="I958" t="s">
        <v>29508</v>
      </c>
      <c r="J958" t="s">
        <v>4951</v>
      </c>
      <c r="K958" t="s">
        <v>29509</v>
      </c>
      <c r="L958" t="s">
        <v>29510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29779</v>
      </c>
      <c r="F959" t="s">
        <v>58</v>
      </c>
      <c r="I959" t="s">
        <v>29511</v>
      </c>
      <c r="J959" t="s">
        <v>4951</v>
      </c>
      <c r="K959" t="s">
        <v>29512</v>
      </c>
      <c r="L959" t="s">
        <v>29513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29779</v>
      </c>
      <c r="F960" t="s">
        <v>58</v>
      </c>
      <c r="I960" t="s">
        <v>29514</v>
      </c>
      <c r="J960" t="s">
        <v>4951</v>
      </c>
      <c r="K960" t="s">
        <v>29515</v>
      </c>
      <c r="L960" t="s">
        <v>29516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29779</v>
      </c>
      <c r="F961" t="s">
        <v>58</v>
      </c>
      <c r="I961" t="s">
        <v>29517</v>
      </c>
      <c r="J961" t="s">
        <v>4951</v>
      </c>
      <c r="K961" t="s">
        <v>29518</v>
      </c>
      <c r="L961" t="s">
        <v>29519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29779</v>
      </c>
      <c r="F962" t="s">
        <v>58</v>
      </c>
      <c r="I962" t="s">
        <v>29520</v>
      </c>
      <c r="J962" t="s">
        <v>4951</v>
      </c>
      <c r="K962" t="s">
        <v>29521</v>
      </c>
      <c r="L962" t="s">
        <v>29522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29779</v>
      </c>
      <c r="F963" t="s">
        <v>58</v>
      </c>
      <c r="H963" t="s">
        <v>1135</v>
      </c>
      <c r="I963" t="s">
        <v>29247</v>
      </c>
      <c r="J963" t="s">
        <v>4957</v>
      </c>
      <c r="K963" t="s">
        <v>29248</v>
      </c>
      <c r="L963" t="s">
        <v>29249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29781</v>
      </c>
      <c r="F964" t="s">
        <v>28663</v>
      </c>
      <c r="I964" t="s">
        <v>29211</v>
      </c>
      <c r="J964" t="s">
        <v>4928</v>
      </c>
      <c r="K964" t="s">
        <v>29212</v>
      </c>
      <c r="L964" t="s">
        <v>29213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29789</v>
      </c>
      <c r="I965" t="s">
        <v>29598</v>
      </c>
      <c r="J965" t="s">
        <v>1181</v>
      </c>
      <c r="K965" t="s">
        <v>29599</v>
      </c>
      <c r="L965" t="s">
        <v>29600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t="s">
        <v>29619</v>
      </c>
      <c r="J966" t="s">
        <v>1182</v>
      </c>
      <c r="K966" t="s">
        <v>29620</v>
      </c>
      <c r="L966" t="s">
        <v>29621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t="s">
        <v>29256</v>
      </c>
      <c r="J967" t="s">
        <v>4957</v>
      </c>
      <c r="K967" t="s">
        <v>29257</v>
      </c>
      <c r="L967" t="s">
        <v>29258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t="s">
        <v>29795</v>
      </c>
      <c r="J968" t="s">
        <v>4958</v>
      </c>
      <c r="K968" t="s">
        <v>29796</v>
      </c>
      <c r="L968" t="s">
        <v>29797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t="s">
        <v>29819</v>
      </c>
      <c r="J969" t="s">
        <v>4957</v>
      </c>
      <c r="K969" t="s">
        <v>29820</v>
      </c>
      <c r="L969" t="s">
        <v>29821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t="s">
        <v>30020</v>
      </c>
      <c r="J970" t="s">
        <v>4616</v>
      </c>
      <c r="K970" t="s">
        <v>30021</v>
      </c>
      <c r="L970" t="s">
        <v>30022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t="s">
        <v>30059</v>
      </c>
      <c r="J971" t="s">
        <v>4923</v>
      </c>
      <c r="K971" t="s">
        <v>30060</v>
      </c>
      <c r="L971" t="s">
        <v>30061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t="s">
        <v>29975</v>
      </c>
      <c r="J972" t="s">
        <v>1181</v>
      </c>
      <c r="K972" t="s">
        <v>29976</v>
      </c>
      <c r="L972" t="s">
        <v>29977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t="s">
        <v>29978</v>
      </c>
      <c r="J973" t="s">
        <v>1181</v>
      </c>
      <c r="K973" t="s">
        <v>29979</v>
      </c>
      <c r="L973" t="s">
        <v>29980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t="s">
        <v>29984</v>
      </c>
      <c r="J974" t="s">
        <v>1181</v>
      </c>
      <c r="K974" t="s">
        <v>29985</v>
      </c>
      <c r="L974" t="s">
        <v>29986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t="s">
        <v>29987</v>
      </c>
      <c r="J975" t="s">
        <v>1181</v>
      </c>
      <c r="K975" t="s">
        <v>29988</v>
      </c>
      <c r="L975" t="s">
        <v>29989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t="s">
        <v>29990</v>
      </c>
      <c r="J976" t="s">
        <v>1181</v>
      </c>
      <c r="K976" t="s">
        <v>29991</v>
      </c>
      <c r="L976" t="s">
        <v>29992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29781</v>
      </c>
      <c r="F977" t="s">
        <v>28663</v>
      </c>
      <c r="I977" t="s">
        <v>30125</v>
      </c>
      <c r="J977" t="s">
        <v>4928</v>
      </c>
      <c r="K977" t="s">
        <v>30126</v>
      </c>
      <c r="L977" t="s">
        <v>30127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30389</v>
      </c>
      <c r="G978">
        <v>2</v>
      </c>
      <c r="I978" t="s">
        <v>30071</v>
      </c>
      <c r="J978" t="s">
        <v>4957</v>
      </c>
      <c r="K978" t="s">
        <v>30072</v>
      </c>
      <c r="L978" t="s">
        <v>30073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30397</v>
      </c>
      <c r="F979" t="s">
        <v>2470</v>
      </c>
      <c r="G979">
        <v>2</v>
      </c>
      <c r="I979" t="s">
        <v>30092</v>
      </c>
      <c r="J979" t="s">
        <v>1182</v>
      </c>
      <c r="K979" t="s">
        <v>30093</v>
      </c>
      <c r="L979" t="s">
        <v>30094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13</v>
      </c>
      <c r="B980" s="3">
        <v>46188</v>
      </c>
      <c r="C980" s="5">
        <v>0.713287037037037</v>
      </c>
      <c r="D980" s="1" t="s">
        <v>162</v>
      </c>
      <c r="E980" t="s">
        <v>25870</v>
      </c>
      <c r="F980" t="s">
        <v>53</v>
      </c>
      <c r="G980">
        <v>2</v>
      </c>
      <c r="I980" t="s">
        <v>30394</v>
      </c>
      <c r="J980" t="s">
        <v>1182</v>
      </c>
      <c r="K980" t="s">
        <v>30395</v>
      </c>
      <c r="L980" t="s">
        <v>30396</v>
      </c>
      <c r="M980" s="10"/>
      <c r="N980" s="2" t="str">
        <f>HYPERLINK(Таблица3[[#This Row],[RelativePath]])</f>
        <v>4 Крыльцо офиса\K07156189_21_20260615T170708Z.jpg</v>
      </c>
    </row>
    <row r="981" spans="1:14" x14ac:dyDescent="0.25">
      <c r="A981" t="s">
        <v>14</v>
      </c>
      <c r="B981" s="3">
        <v>46189</v>
      </c>
      <c r="C981" s="5">
        <v>0.39103009259259258</v>
      </c>
      <c r="D981" s="1" t="s">
        <v>30390</v>
      </c>
      <c r="E981" t="s">
        <v>646</v>
      </c>
      <c r="F981" t="s">
        <v>30391</v>
      </c>
      <c r="G981">
        <v>2</v>
      </c>
      <c r="I981" t="s">
        <v>30077</v>
      </c>
      <c r="J981" t="s">
        <v>4957</v>
      </c>
      <c r="K981" t="s">
        <v>30078</v>
      </c>
      <c r="L981" t="s">
        <v>30079</v>
      </c>
      <c r="M981" s="10"/>
      <c r="N981" s="2" t="str">
        <f>HYPERLINK(Таблица3[[#This Row],[RelativePath]])</f>
        <v>1 Въезд на базу\GA3948333_4_20260616T092305Z.jpg</v>
      </c>
    </row>
    <row r="982" spans="1:14" x14ac:dyDescent="0.25">
      <c r="A982" t="s">
        <v>14</v>
      </c>
      <c r="B982" s="3">
        <v>46189</v>
      </c>
      <c r="C982" s="5">
        <v>0.49016203703703703</v>
      </c>
      <c r="D982" s="1" t="s">
        <v>162</v>
      </c>
      <c r="E982" t="s">
        <v>25870</v>
      </c>
      <c r="F982" t="s">
        <v>53</v>
      </c>
      <c r="G982">
        <v>2</v>
      </c>
      <c r="I982" t="s">
        <v>30095</v>
      </c>
      <c r="J982" t="s">
        <v>1182</v>
      </c>
      <c r="K982" t="s">
        <v>30096</v>
      </c>
      <c r="L982" t="s">
        <v>30097</v>
      </c>
      <c r="M982" s="10"/>
      <c r="N982" s="2" t="str">
        <f>HYPERLINK(Таблица3[[#This Row],[RelativePath]])</f>
        <v>4 Крыльцо офиса\K07156189_21_20260616T114550Z.jpg</v>
      </c>
    </row>
    <row r="983" spans="1:14" x14ac:dyDescent="0.25">
      <c r="A983" t="s">
        <v>14</v>
      </c>
      <c r="B983" s="3">
        <v>46189</v>
      </c>
      <c r="C983" s="5">
        <v>0.66585648148148147</v>
      </c>
      <c r="D983" s="1" t="s">
        <v>162</v>
      </c>
      <c r="E983" t="s">
        <v>30393</v>
      </c>
      <c r="F983" t="s">
        <v>53</v>
      </c>
      <c r="G983">
        <v>1</v>
      </c>
      <c r="I983" t="s">
        <v>30110</v>
      </c>
      <c r="J983" t="s">
        <v>4958</v>
      </c>
      <c r="K983" t="s">
        <v>30111</v>
      </c>
      <c r="L983" t="s">
        <v>30112</v>
      </c>
      <c r="M983" s="10"/>
      <c r="N983" s="2" t="str">
        <f>HYPERLINK(Таблица3[[#This Row],[RelativePath]])</f>
        <v>2 Поката пилорама\GA3948333_8_20260616T155850Z.jpg</v>
      </c>
    </row>
    <row r="984" spans="1:14" x14ac:dyDescent="0.25">
      <c r="A984" t="s">
        <v>14</v>
      </c>
      <c r="B984" s="3">
        <v>46189</v>
      </c>
      <c r="C984" s="5">
        <v>0.66640046296296296</v>
      </c>
      <c r="D984" s="1" t="s">
        <v>162</v>
      </c>
      <c r="E984" t="s">
        <v>30393</v>
      </c>
      <c r="F984" t="s">
        <v>53</v>
      </c>
      <c r="G984">
        <v>2</v>
      </c>
      <c r="I984" t="s">
        <v>30113</v>
      </c>
      <c r="J984" t="s">
        <v>4958</v>
      </c>
      <c r="K984" t="s">
        <v>30114</v>
      </c>
      <c r="L984" t="s">
        <v>30115</v>
      </c>
      <c r="M984" s="10"/>
      <c r="N984" s="2" t="str">
        <f>HYPERLINK(Таблица3[[#This Row],[RelativePath]])</f>
        <v>2 Поката пилорама\GA3948333_8_20260616T155937Z.jpg</v>
      </c>
    </row>
    <row r="985" spans="1:14" x14ac:dyDescent="0.25">
      <c r="A985" t="s">
        <v>14</v>
      </c>
      <c r="B985" s="3">
        <v>46189</v>
      </c>
      <c r="C985" s="5">
        <v>0.66710648148148144</v>
      </c>
      <c r="D985" s="1" t="s">
        <v>85</v>
      </c>
      <c r="E985" t="s">
        <v>30393</v>
      </c>
      <c r="F985" t="s">
        <v>53</v>
      </c>
      <c r="G985">
        <v>3</v>
      </c>
      <c r="I985" t="s">
        <v>30086</v>
      </c>
      <c r="J985" t="s">
        <v>4957</v>
      </c>
      <c r="K985" t="s">
        <v>30087</v>
      </c>
      <c r="L985" t="s">
        <v>30088</v>
      </c>
      <c r="M985" s="10"/>
      <c r="N985" s="2" t="str">
        <f>HYPERLINK(Таблица3[[#This Row],[RelativePath]])</f>
        <v>1 Въезд на базу\GA3948333_4_20260616T160038Z.jpg</v>
      </c>
    </row>
    <row r="986" spans="1:14" x14ac:dyDescent="0.25">
      <c r="A986" t="s">
        <v>15</v>
      </c>
      <c r="B986" s="3">
        <v>46190</v>
      </c>
      <c r="C986" s="5">
        <v>0.2497800925925926</v>
      </c>
      <c r="D986" s="1" t="s">
        <v>162</v>
      </c>
      <c r="E986" t="s">
        <v>27676</v>
      </c>
      <c r="F986" t="s">
        <v>58</v>
      </c>
      <c r="I986" t="s">
        <v>30407</v>
      </c>
      <c r="J986" t="s">
        <v>4958</v>
      </c>
      <c r="K986" t="s">
        <v>30408</v>
      </c>
      <c r="L986" t="s">
        <v>30409</v>
      </c>
      <c r="M986" s="10"/>
      <c r="N986" s="2" t="str">
        <f>HYPERLINK(Таблица3[[#This Row],[RelativePath]])</f>
        <v>2 Поката пилорама\GA3948333_8_20260617T055941Z.jpg</v>
      </c>
    </row>
    <row r="987" spans="1:14" x14ac:dyDescent="0.25">
      <c r="A987" t="s">
        <v>15</v>
      </c>
      <c r="B987" s="3">
        <v>46190</v>
      </c>
      <c r="C987" s="5">
        <v>0.26458333333333334</v>
      </c>
      <c r="D987" s="1" t="s">
        <v>85</v>
      </c>
      <c r="E987" t="s">
        <v>27676</v>
      </c>
      <c r="F987" t="s">
        <v>58</v>
      </c>
      <c r="I987" t="s">
        <v>30464</v>
      </c>
      <c r="J987" t="s">
        <v>4957</v>
      </c>
      <c r="K987" t="s">
        <v>30465</v>
      </c>
      <c r="L987" t="s">
        <v>30466</v>
      </c>
      <c r="M987" s="10"/>
      <c r="N987" s="2" t="str">
        <f>HYPERLINK(Таблица3[[#This Row],[RelativePath]])</f>
        <v>1 Въезд на базу\GA3948333_4_20260617T062100Z.jpg</v>
      </c>
    </row>
    <row r="988" spans="1:14" x14ac:dyDescent="0.25">
      <c r="A988" t="s">
        <v>15</v>
      </c>
      <c r="B988" s="3">
        <v>46190</v>
      </c>
      <c r="C988" s="5">
        <v>0.56395833333333334</v>
      </c>
      <c r="D988" s="1" t="s">
        <v>162</v>
      </c>
      <c r="E988" t="s">
        <v>70</v>
      </c>
      <c r="F988" t="s">
        <v>58</v>
      </c>
      <c r="I988" t="s">
        <v>30668</v>
      </c>
      <c r="J988" t="s">
        <v>4951</v>
      </c>
      <c r="K988" t="s">
        <v>30669</v>
      </c>
      <c r="L988" t="s">
        <v>30670</v>
      </c>
      <c r="M988" s="10"/>
      <c r="N988" s="2" t="str">
        <f>HYPERLINK(Таблица3[[#This Row],[RelativePath]])</f>
        <v>10 Въезд ангар\GA3948333_6_20260617T133206Z.jpg</v>
      </c>
    </row>
    <row r="989" spans="1:14" x14ac:dyDescent="0.25">
      <c r="A989" t="s">
        <v>15</v>
      </c>
      <c r="B989" s="3">
        <v>46190</v>
      </c>
      <c r="C989" s="5">
        <v>0.56402777777777779</v>
      </c>
      <c r="D989" s="1" t="s">
        <v>162</v>
      </c>
      <c r="E989" t="s">
        <v>70</v>
      </c>
      <c r="F989" t="s">
        <v>58</v>
      </c>
      <c r="I989" t="s">
        <v>30671</v>
      </c>
      <c r="J989" t="s">
        <v>4951</v>
      </c>
      <c r="K989" t="s">
        <v>30672</v>
      </c>
      <c r="L989" t="s">
        <v>30673</v>
      </c>
      <c r="M989" s="10"/>
      <c r="N989" s="2" t="str">
        <f>HYPERLINK(Таблица3[[#This Row],[RelativePath]])</f>
        <v>10 Въезд ангар\GA3948333_6_20260617T133212Z.jpg</v>
      </c>
    </row>
    <row r="990" spans="1:14" x14ac:dyDescent="0.25">
      <c r="A990" t="s">
        <v>15</v>
      </c>
      <c r="B990" s="3">
        <v>46190</v>
      </c>
      <c r="C990" s="5">
        <v>0.56403935185185183</v>
      </c>
      <c r="D990" s="1" t="s">
        <v>162</v>
      </c>
      <c r="E990" t="s">
        <v>70</v>
      </c>
      <c r="F990" t="s">
        <v>58</v>
      </c>
      <c r="I990" t="s">
        <v>30872</v>
      </c>
      <c r="J990" t="s">
        <v>4948</v>
      </c>
      <c r="K990" t="s">
        <v>30873</v>
      </c>
      <c r="L990" t="s">
        <v>30874</v>
      </c>
      <c r="M990" s="10"/>
      <c r="N990" s="2" t="str">
        <f>HYPERLINK(Таблица3[[#This Row],[RelativePath]])</f>
        <v>15 Вход столярка\GA3948333_9_20260617T133213Z.jpg</v>
      </c>
    </row>
    <row r="991" spans="1:14" x14ac:dyDescent="0.25">
      <c r="A991" t="s">
        <v>15</v>
      </c>
      <c r="B991" s="3">
        <v>46190</v>
      </c>
      <c r="C991" s="5">
        <v>0.56423611111111116</v>
      </c>
      <c r="D991" s="1" t="s">
        <v>162</v>
      </c>
      <c r="E991" t="s">
        <v>70</v>
      </c>
      <c r="F991" t="s">
        <v>58</v>
      </c>
      <c r="I991" t="s">
        <v>30674</v>
      </c>
      <c r="J991" t="s">
        <v>4951</v>
      </c>
      <c r="K991" t="s">
        <v>30675</v>
      </c>
      <c r="L991" t="s">
        <v>30676</v>
      </c>
      <c r="M991" s="10"/>
      <c r="N991" s="2" t="str">
        <f>HYPERLINK(Таблица3[[#This Row],[RelativePath]])</f>
        <v>10 Въезд ангар\GA3948333_6_20260617T133230Z.jpg</v>
      </c>
    </row>
    <row r="992" spans="1:14" x14ac:dyDescent="0.25">
      <c r="A992" t="s">
        <v>15</v>
      </c>
      <c r="B992" s="3">
        <v>46190</v>
      </c>
      <c r="C992" s="5">
        <v>0.56427083333333339</v>
      </c>
      <c r="D992" s="1" t="s">
        <v>162</v>
      </c>
      <c r="E992" t="s">
        <v>70</v>
      </c>
      <c r="F992" t="s">
        <v>58</v>
      </c>
      <c r="I992" t="s">
        <v>30875</v>
      </c>
      <c r="J992" t="s">
        <v>4948</v>
      </c>
      <c r="K992" t="s">
        <v>30876</v>
      </c>
      <c r="L992" t="s">
        <v>30877</v>
      </c>
      <c r="M992" s="10"/>
      <c r="N992" s="2" t="str">
        <f>HYPERLINK(Таблица3[[#This Row],[RelativePath]])</f>
        <v>15 Вход столярка\GA3948333_9_20260617T133233Z.jpg</v>
      </c>
    </row>
    <row r="993" spans="1:14" x14ac:dyDescent="0.25">
      <c r="A993" t="s">
        <v>15</v>
      </c>
      <c r="B993" s="3">
        <v>46190</v>
      </c>
      <c r="C993" s="5">
        <v>0.56450231481481483</v>
      </c>
      <c r="D993" s="1" t="s">
        <v>162</v>
      </c>
      <c r="E993" t="s">
        <v>70</v>
      </c>
      <c r="F993" t="s">
        <v>58</v>
      </c>
      <c r="I993" t="s">
        <v>30677</v>
      </c>
      <c r="J993" t="s">
        <v>4951</v>
      </c>
      <c r="K993" t="s">
        <v>30678</v>
      </c>
      <c r="L993" t="s">
        <v>30679</v>
      </c>
      <c r="M993" s="10"/>
      <c r="N993" s="2" t="str">
        <f>HYPERLINK(Таблица3[[#This Row],[RelativePath]])</f>
        <v>10 Въезд ангар\GA3948333_6_20260617T133253Z.jpg</v>
      </c>
    </row>
    <row r="994" spans="1:14" x14ac:dyDescent="0.25">
      <c r="A994" t="s">
        <v>15</v>
      </c>
      <c r="B994" s="3">
        <v>46190</v>
      </c>
      <c r="C994" s="5">
        <v>0.56511574074074078</v>
      </c>
      <c r="D994" s="1" t="s">
        <v>162</v>
      </c>
      <c r="E994" t="s">
        <v>70</v>
      </c>
      <c r="F994" t="s">
        <v>58</v>
      </c>
      <c r="I994" t="s">
        <v>30680</v>
      </c>
      <c r="J994" t="s">
        <v>4951</v>
      </c>
      <c r="K994" t="s">
        <v>30681</v>
      </c>
      <c r="L994" t="s">
        <v>30682</v>
      </c>
      <c r="M994" s="10"/>
      <c r="N994" s="2" t="str">
        <f>HYPERLINK(Таблица3[[#This Row],[RelativePath]])</f>
        <v>10 Въезд ангар\GA3948333_6_20260617T133346Z.jpg</v>
      </c>
    </row>
    <row r="995" spans="1:14" x14ac:dyDescent="0.25">
      <c r="A995" t="s">
        <v>15</v>
      </c>
      <c r="B995" s="3">
        <v>46190</v>
      </c>
      <c r="C995" s="5">
        <v>0.56535879629629626</v>
      </c>
      <c r="D995" s="1" t="s">
        <v>162</v>
      </c>
      <c r="E995" t="s">
        <v>70</v>
      </c>
      <c r="F995" t="s">
        <v>58</v>
      </c>
      <c r="I995" t="s">
        <v>30883</v>
      </c>
      <c r="J995" t="s">
        <v>4948</v>
      </c>
      <c r="K995" t="s">
        <v>30884</v>
      </c>
      <c r="L995" t="s">
        <v>30885</v>
      </c>
      <c r="M995" s="10"/>
      <c r="N995" s="2" t="str">
        <f>HYPERLINK(Таблица3[[#This Row],[RelativePath]])</f>
        <v>15 Вход столярка\GA3948333_9_20260617T133407Z.jpg</v>
      </c>
    </row>
    <row r="996" spans="1:14" x14ac:dyDescent="0.25">
      <c r="A996" t="s">
        <v>15</v>
      </c>
      <c r="B996" s="3">
        <v>46190</v>
      </c>
      <c r="C996" s="5">
        <v>0.56537037037037041</v>
      </c>
      <c r="D996" s="1" t="s">
        <v>162</v>
      </c>
      <c r="E996" t="s">
        <v>70</v>
      </c>
      <c r="F996" t="s">
        <v>30999</v>
      </c>
      <c r="I996" t="s">
        <v>30683</v>
      </c>
      <c r="J996" t="s">
        <v>4951</v>
      </c>
      <c r="K996" t="s">
        <v>30684</v>
      </c>
      <c r="L996" t="s">
        <v>30685</v>
      </c>
      <c r="M996" s="10"/>
      <c r="N996" s="2" t="str">
        <f>HYPERLINK(Таблица3[[#This Row],[RelativePath]])</f>
        <v>10 Въезд ангар\GA3948333_6_20260617T133408Z.jpg</v>
      </c>
    </row>
    <row r="997" spans="1:14" x14ac:dyDescent="0.25">
      <c r="A997" t="s">
        <v>15</v>
      </c>
      <c r="B997" s="3">
        <v>46190</v>
      </c>
      <c r="C997" s="5">
        <v>0.66615740740740736</v>
      </c>
      <c r="D997" s="1" t="s">
        <v>162</v>
      </c>
      <c r="E997" t="s">
        <v>29778</v>
      </c>
      <c r="F997" t="s">
        <v>1142</v>
      </c>
      <c r="I997" t="s">
        <v>30413</v>
      </c>
      <c r="J997" t="s">
        <v>4958</v>
      </c>
      <c r="K997" t="s">
        <v>30414</v>
      </c>
      <c r="L997" t="s">
        <v>30415</v>
      </c>
      <c r="M997" s="10"/>
      <c r="N997" s="2" t="str">
        <f>HYPERLINK(Таблица3[[#This Row],[RelativePath]])</f>
        <v>2 Поката пилорама\GA3948333_8_20260617T155916Z.jpg</v>
      </c>
    </row>
    <row r="998" spans="1:14" x14ac:dyDescent="0.25">
      <c r="A998" t="s">
        <v>15</v>
      </c>
      <c r="B998" s="3">
        <v>46190</v>
      </c>
      <c r="C998" s="5">
        <v>0.6915162037037037</v>
      </c>
      <c r="D998" s="1" t="s">
        <v>8696</v>
      </c>
      <c r="E998" t="s">
        <v>29778</v>
      </c>
      <c r="F998" t="s">
        <v>1142</v>
      </c>
      <c r="I998" t="s">
        <v>30416</v>
      </c>
      <c r="J998" t="s">
        <v>4958</v>
      </c>
      <c r="K998" t="s">
        <v>30417</v>
      </c>
      <c r="L998" t="s">
        <v>30418</v>
      </c>
      <c r="M998" s="10"/>
      <c r="N998" s="2" t="str">
        <f>HYPERLINK(Таблица3[[#This Row],[RelativePath]])</f>
        <v>2 Поката пилорама\GA3948333_8_20260617T163547Z.jpg</v>
      </c>
    </row>
    <row r="999" spans="1:14" x14ac:dyDescent="0.25">
      <c r="A999" t="s">
        <v>15</v>
      </c>
      <c r="B999" s="3">
        <v>46190</v>
      </c>
      <c r="C999" s="5">
        <v>0.69162037037037039</v>
      </c>
      <c r="D999" s="1" t="s">
        <v>8696</v>
      </c>
      <c r="E999" t="s">
        <v>29778</v>
      </c>
      <c r="F999" t="s">
        <v>1142</v>
      </c>
      <c r="H999" t="s">
        <v>30991</v>
      </c>
      <c r="I999" t="s">
        <v>30419</v>
      </c>
      <c r="J999" t="s">
        <v>4958</v>
      </c>
      <c r="K999" t="s">
        <v>30420</v>
      </c>
      <c r="L999" t="s">
        <v>30421</v>
      </c>
      <c r="M999" s="10"/>
      <c r="N999" s="2" t="str">
        <f>HYPERLINK(Таблица3[[#This Row],[RelativePath]])</f>
        <v>2 Поката пилорама\GA3948333_8_20260617T163556Z.jpg</v>
      </c>
    </row>
    <row r="1000" spans="1:14" x14ac:dyDescent="0.25">
      <c r="A1000" t="s">
        <v>15</v>
      </c>
      <c r="B1000" s="3">
        <v>46190</v>
      </c>
      <c r="C1000" s="5">
        <v>0.70685185185185184</v>
      </c>
      <c r="D1000" s="1" t="s">
        <v>85</v>
      </c>
      <c r="E1000" t="s">
        <v>29778</v>
      </c>
      <c r="F1000" t="s">
        <v>1142</v>
      </c>
      <c r="I1000" t="s">
        <v>30488</v>
      </c>
      <c r="J1000" t="s">
        <v>4957</v>
      </c>
      <c r="K1000" t="s">
        <v>30489</v>
      </c>
      <c r="L1000" t="s">
        <v>30490</v>
      </c>
      <c r="M1000" s="10"/>
      <c r="N1000" s="2" t="str">
        <f>HYPERLINK(Таблица3[[#This Row],[RelativePath]])</f>
        <v>1 Въезд на базу\GA3948333_4_20260617T165752Z.jpg</v>
      </c>
    </row>
    <row r="1001" spans="1:14" x14ac:dyDescent="0.25">
      <c r="A1001" t="s">
        <v>15</v>
      </c>
      <c r="B1001" s="3">
        <v>46190</v>
      </c>
      <c r="C1001" s="5">
        <v>0.76826388888888886</v>
      </c>
      <c r="D1001" s="1" t="s">
        <v>162</v>
      </c>
      <c r="E1001" t="s">
        <v>28656</v>
      </c>
      <c r="F1001" t="s">
        <v>58</v>
      </c>
      <c r="I1001" t="s">
        <v>30647</v>
      </c>
      <c r="J1001" t="s">
        <v>4950</v>
      </c>
      <c r="K1001" t="s">
        <v>30648</v>
      </c>
      <c r="L1001" t="s">
        <v>30649</v>
      </c>
      <c r="M1001" s="10"/>
      <c r="N1001" s="2" t="str">
        <f>HYPERLINK(Таблица3[[#This Row],[RelativePath]])</f>
        <v>11 Навес пилмат\GA3948333_5_20260617T182618Z.jpg</v>
      </c>
    </row>
    <row r="1002" spans="1:14" x14ac:dyDescent="0.25">
      <c r="A1002" t="s">
        <v>15</v>
      </c>
      <c r="B1002" s="3">
        <v>46190</v>
      </c>
      <c r="C1002" s="5">
        <v>0.78535879629629635</v>
      </c>
      <c r="D1002" s="1" t="s">
        <v>304</v>
      </c>
      <c r="E1002" t="s">
        <v>28656</v>
      </c>
      <c r="F1002" t="s">
        <v>58</v>
      </c>
      <c r="I1002" t="s">
        <v>30949</v>
      </c>
      <c r="J1002" t="s">
        <v>4923</v>
      </c>
      <c r="K1002" t="s">
        <v>30950</v>
      </c>
      <c r="L1002" t="s">
        <v>30951</v>
      </c>
      <c r="M1002" s="10"/>
      <c r="N1002" s="2" t="str">
        <f>HYPERLINK(Таблица3[[#This Row],[RelativePath]])</f>
        <v>17 Площадка с навесом\GA3948333_10_20260617T185055Z.jpg</v>
      </c>
    </row>
    <row r="1003" spans="1:14" x14ac:dyDescent="0.25">
      <c r="A1003" t="s">
        <v>15</v>
      </c>
      <c r="B1003" s="3">
        <v>46190</v>
      </c>
      <c r="C1003" s="5">
        <v>0.79155092592592591</v>
      </c>
      <c r="D1003" s="1" t="s">
        <v>115</v>
      </c>
      <c r="E1003" t="s">
        <v>28656</v>
      </c>
      <c r="F1003" t="s">
        <v>58</v>
      </c>
      <c r="I1003" t="s">
        <v>30785</v>
      </c>
      <c r="J1003" t="s">
        <v>1177</v>
      </c>
      <c r="K1003" t="s">
        <v>30786</v>
      </c>
      <c r="L1003" t="s">
        <v>30787</v>
      </c>
      <c r="M1003" s="10"/>
      <c r="N1003" s="2" t="str">
        <f>HYPERLINK(Таблица3[[#This Row],[RelativePath]])</f>
        <v>5 Крыльцо общага\K07156189_22_20260617T185950Z.jpg</v>
      </c>
    </row>
    <row r="1004" spans="1:14" x14ac:dyDescent="0.25">
      <c r="A1004" t="s">
        <v>15</v>
      </c>
      <c r="B1004" s="3">
        <v>46190</v>
      </c>
      <c r="C1004" s="5">
        <v>0.79185185185185181</v>
      </c>
      <c r="D1004" s="1" t="s">
        <v>62</v>
      </c>
      <c r="E1004" t="s">
        <v>28656</v>
      </c>
      <c r="F1004" t="s">
        <v>58</v>
      </c>
      <c r="I1004" t="s">
        <v>30491</v>
      </c>
      <c r="J1004" t="s">
        <v>4957</v>
      </c>
      <c r="K1004" t="s">
        <v>30492</v>
      </c>
      <c r="L1004" t="s">
        <v>30493</v>
      </c>
      <c r="M1004" s="10"/>
      <c r="N1004" s="2" t="str">
        <f>HYPERLINK(Таблица3[[#This Row],[RelativePath]])</f>
        <v>1 Въезд на базу\GA3948333_4_20260617T190016Z.jpg</v>
      </c>
    </row>
    <row r="1005" spans="1:14" x14ac:dyDescent="0.25">
      <c r="A1005" t="s">
        <v>16</v>
      </c>
      <c r="B1005" s="3">
        <v>46191</v>
      </c>
      <c r="C1005" s="5">
        <v>0.42576388888888889</v>
      </c>
      <c r="D1005" s="1" t="s">
        <v>162</v>
      </c>
      <c r="E1005" t="s">
        <v>30989</v>
      </c>
      <c r="F1005" t="s">
        <v>58</v>
      </c>
      <c r="I1005" t="s">
        <v>30689</v>
      </c>
      <c r="J1005" t="s">
        <v>4951</v>
      </c>
      <c r="K1005" t="s">
        <v>30690</v>
      </c>
      <c r="L1005" t="s">
        <v>30691</v>
      </c>
      <c r="M1005" s="10"/>
      <c r="N1005" s="2" t="str">
        <f>HYPERLINK(Таблица3[[#This Row],[RelativePath]])</f>
        <v>10 Въезд ангар\GA3948333_6_20260618T101306Z.jpg</v>
      </c>
    </row>
    <row r="1006" spans="1:14" x14ac:dyDescent="0.25">
      <c r="A1006" t="s">
        <v>16</v>
      </c>
      <c r="B1006" s="3">
        <v>46191</v>
      </c>
      <c r="C1006" s="5">
        <v>0.42625000000000002</v>
      </c>
      <c r="D1006" s="1" t="s">
        <v>162</v>
      </c>
      <c r="E1006" t="s">
        <v>30989</v>
      </c>
      <c r="F1006" t="s">
        <v>58</v>
      </c>
      <c r="I1006" t="s">
        <v>30692</v>
      </c>
      <c r="J1006" t="s">
        <v>4951</v>
      </c>
      <c r="K1006" t="s">
        <v>30693</v>
      </c>
      <c r="L1006" t="s">
        <v>30694</v>
      </c>
      <c r="M1006" s="10"/>
      <c r="N1006" s="2" t="str">
        <f>HYPERLINK(Таблица3[[#This Row],[RelativePath]])</f>
        <v>10 Въезд ангар\GA3948333_6_20260618T101348Z.jpg</v>
      </c>
    </row>
    <row r="1007" spans="1:14" x14ac:dyDescent="0.25">
      <c r="A1007" t="s">
        <v>16</v>
      </c>
      <c r="B1007" s="3">
        <v>46191</v>
      </c>
      <c r="C1007" s="5">
        <v>0.42902777777777779</v>
      </c>
      <c r="D1007" s="1" t="s">
        <v>162</v>
      </c>
      <c r="E1007" t="s">
        <v>30989</v>
      </c>
      <c r="F1007" t="s">
        <v>58</v>
      </c>
      <c r="I1007" t="s">
        <v>30695</v>
      </c>
      <c r="J1007" t="s">
        <v>4951</v>
      </c>
      <c r="K1007" t="s">
        <v>30696</v>
      </c>
      <c r="L1007" t="s">
        <v>30697</v>
      </c>
      <c r="M1007" s="10"/>
      <c r="N1007" s="2" t="str">
        <f>HYPERLINK(Таблица3[[#This Row],[RelativePath]])</f>
        <v>10 Въезд ангар\GA3948333_6_20260618T101748Z.jpg</v>
      </c>
    </row>
    <row r="1008" spans="1:14" x14ac:dyDescent="0.25">
      <c r="A1008" t="s">
        <v>16</v>
      </c>
      <c r="B1008" s="3">
        <v>46191</v>
      </c>
      <c r="C1008" s="5">
        <v>0.43200231481481483</v>
      </c>
      <c r="D1008" s="1" t="s">
        <v>162</v>
      </c>
      <c r="E1008" t="s">
        <v>30989</v>
      </c>
      <c r="F1008" t="s">
        <v>58</v>
      </c>
      <c r="I1008" t="s">
        <v>30698</v>
      </c>
      <c r="J1008" t="s">
        <v>4951</v>
      </c>
      <c r="K1008" t="s">
        <v>30699</v>
      </c>
      <c r="L1008" t="s">
        <v>30700</v>
      </c>
      <c r="M1008" s="10"/>
      <c r="N1008" s="2" t="str">
        <f>HYPERLINK(Таблица3[[#This Row],[RelativePath]])</f>
        <v>10 Въезд ангар\GA3948333_6_20260618T102205Z.jpg</v>
      </c>
    </row>
    <row r="1009" spans="1:14" x14ac:dyDescent="0.25">
      <c r="A1009" t="s">
        <v>16</v>
      </c>
      <c r="B1009" s="3">
        <v>46191</v>
      </c>
      <c r="C1009" s="5">
        <v>0.43668981481481484</v>
      </c>
      <c r="D1009" s="1" t="s">
        <v>115</v>
      </c>
      <c r="E1009" t="s">
        <v>30989</v>
      </c>
      <c r="F1009" t="s">
        <v>58</v>
      </c>
      <c r="I1009" t="s">
        <v>30952</v>
      </c>
      <c r="J1009" t="s">
        <v>4923</v>
      </c>
      <c r="K1009" t="s">
        <v>30953</v>
      </c>
      <c r="L1009" t="s">
        <v>30954</v>
      </c>
      <c r="M1009" s="10"/>
      <c r="N1009" s="2" t="str">
        <f>HYPERLINK(Таблица3[[#This Row],[RelativePath]])</f>
        <v>17 Площадка с навесом\GA3948333_10_20260618T102850Z.jpg</v>
      </c>
    </row>
    <row r="1010" spans="1:14" x14ac:dyDescent="0.25">
      <c r="A1010" t="s">
        <v>16</v>
      </c>
      <c r="B1010" s="3">
        <v>46191</v>
      </c>
      <c r="C1010" s="5">
        <v>0.4372800925925926</v>
      </c>
      <c r="D1010" s="1" t="s">
        <v>162</v>
      </c>
      <c r="E1010" t="s">
        <v>30989</v>
      </c>
      <c r="F1010" t="s">
        <v>31001</v>
      </c>
      <c r="I1010" t="s">
        <v>30737</v>
      </c>
      <c r="J1010" t="s">
        <v>1181</v>
      </c>
      <c r="K1010" t="s">
        <v>30738</v>
      </c>
      <c r="L1010" t="s">
        <v>30739</v>
      </c>
      <c r="M1010" s="10"/>
      <c r="N1010" s="2" t="str">
        <f>HYPERLINK(Таблица3[[#This Row],[RelativePath]])</f>
        <v>13 Склад хол\K07156189_23_20260618T102941Z.jpg</v>
      </c>
    </row>
    <row r="1011" spans="1:14" x14ac:dyDescent="0.25">
      <c r="A1011" t="s">
        <v>16</v>
      </c>
      <c r="B1011" s="3">
        <v>46191</v>
      </c>
      <c r="C1011" s="5">
        <v>0.43736111111111109</v>
      </c>
      <c r="D1011" s="1" t="s">
        <v>2283</v>
      </c>
      <c r="E1011" t="s">
        <v>30989</v>
      </c>
      <c r="F1011" t="s">
        <v>58</v>
      </c>
      <c r="I1011" t="s">
        <v>30955</v>
      </c>
      <c r="J1011" t="s">
        <v>4923</v>
      </c>
      <c r="K1011" t="s">
        <v>30956</v>
      </c>
      <c r="L1011" t="s">
        <v>30957</v>
      </c>
      <c r="M1011" s="10"/>
      <c r="N1011" s="2" t="str">
        <f>HYPERLINK(Таблица3[[#This Row],[RelativePath]])</f>
        <v>17 Площадка с навесом\GA3948333_10_20260618T102948Z.jpg</v>
      </c>
    </row>
    <row r="1012" spans="1:14" x14ac:dyDescent="0.25">
      <c r="A1012" t="s">
        <v>16</v>
      </c>
      <c r="B1012" s="3">
        <v>46191</v>
      </c>
      <c r="C1012" s="5">
        <v>0.43862268518518521</v>
      </c>
      <c r="D1012" s="1" t="s">
        <v>62</v>
      </c>
      <c r="E1012" t="s">
        <v>30989</v>
      </c>
      <c r="F1012" t="s">
        <v>58</v>
      </c>
      <c r="I1012" t="s">
        <v>30494</v>
      </c>
      <c r="J1012" t="s">
        <v>4957</v>
      </c>
      <c r="K1012" t="s">
        <v>30495</v>
      </c>
      <c r="L1012" t="s">
        <v>30496</v>
      </c>
      <c r="M1012" s="10"/>
      <c r="N1012" s="2" t="str">
        <f>HYPERLINK(Таблица3[[#This Row],[RelativePath]])</f>
        <v>1 Въезд на базу\GA3948333_4_20260618T103137Z.jpg</v>
      </c>
    </row>
    <row r="1013" spans="1:14" x14ac:dyDescent="0.25">
      <c r="A1013" t="s">
        <v>16</v>
      </c>
      <c r="B1013" s="3">
        <v>46191</v>
      </c>
      <c r="C1013" s="5">
        <v>0.45445601851851852</v>
      </c>
      <c r="D1013" s="1" t="s">
        <v>162</v>
      </c>
      <c r="E1013" t="s">
        <v>29779</v>
      </c>
      <c r="F1013" t="s">
        <v>31002</v>
      </c>
      <c r="I1013" t="s">
        <v>30889</v>
      </c>
      <c r="J1013" t="s">
        <v>4948</v>
      </c>
      <c r="K1013" t="s">
        <v>30890</v>
      </c>
      <c r="L1013" t="s">
        <v>30891</v>
      </c>
      <c r="M1013" s="10"/>
      <c r="N1013" s="2" t="str">
        <f>HYPERLINK(Таблица3[[#This Row],[RelativePath]])</f>
        <v>15 Вход столярка\GA3948333_9_20260618T105425Z.jpg</v>
      </c>
    </row>
    <row r="1014" spans="1:14" x14ac:dyDescent="0.25">
      <c r="A1014" t="s">
        <v>16</v>
      </c>
      <c r="B1014" s="3">
        <v>46191</v>
      </c>
      <c r="C1014" s="5">
        <v>0.45454861111111111</v>
      </c>
      <c r="D1014" s="1" t="s">
        <v>162</v>
      </c>
      <c r="E1014" t="s">
        <v>29779</v>
      </c>
      <c r="F1014" t="s">
        <v>30990</v>
      </c>
      <c r="I1014" t="s">
        <v>30704</v>
      </c>
      <c r="J1014" t="s">
        <v>4951</v>
      </c>
      <c r="K1014" t="s">
        <v>30705</v>
      </c>
      <c r="L1014" t="s">
        <v>30706</v>
      </c>
      <c r="M1014" s="10"/>
      <c r="N1014" s="2" t="str">
        <f>HYPERLINK(Таблица3[[#This Row],[RelativePath]])</f>
        <v>10 Въезд ангар\GA3948333_6_20260618T105433Z.jpg</v>
      </c>
    </row>
    <row r="1015" spans="1:14" x14ac:dyDescent="0.25">
      <c r="A1015" t="s">
        <v>16</v>
      </c>
      <c r="B1015" s="3">
        <v>46191</v>
      </c>
      <c r="C1015" s="5">
        <v>0.45659722222222221</v>
      </c>
      <c r="D1015" s="1" t="s">
        <v>162</v>
      </c>
      <c r="E1015" t="s">
        <v>29779</v>
      </c>
      <c r="F1015" t="s">
        <v>30990</v>
      </c>
      <c r="I1015" t="s">
        <v>30892</v>
      </c>
      <c r="J1015" t="s">
        <v>4948</v>
      </c>
      <c r="K1015" t="s">
        <v>30893</v>
      </c>
      <c r="L1015" t="s">
        <v>30894</v>
      </c>
      <c r="M1015" s="10"/>
      <c r="N1015" s="2" t="str">
        <f>HYPERLINK(Таблица3[[#This Row],[RelativePath]])</f>
        <v>15 Вход столярка\GA3948333_9_20260618T105730Z.jpg</v>
      </c>
    </row>
    <row r="1016" spans="1:14" x14ac:dyDescent="0.25">
      <c r="A1016" t="s">
        <v>16</v>
      </c>
      <c r="B1016" s="3">
        <v>46191</v>
      </c>
      <c r="C1016" s="5">
        <v>0.45674768518518516</v>
      </c>
      <c r="D1016" s="1" t="s">
        <v>162</v>
      </c>
      <c r="E1016" t="s">
        <v>29779</v>
      </c>
      <c r="F1016" t="s">
        <v>30990</v>
      </c>
      <c r="I1016" t="s">
        <v>30895</v>
      </c>
      <c r="J1016" t="s">
        <v>4948</v>
      </c>
      <c r="K1016" t="s">
        <v>30896</v>
      </c>
      <c r="L1016" t="s">
        <v>30897</v>
      </c>
      <c r="M1016" s="10"/>
      <c r="N1016" s="2" t="str">
        <f>HYPERLINK(Таблица3[[#This Row],[RelativePath]])</f>
        <v>15 Вход столярка\GA3948333_9_20260618T105743Z.jpg</v>
      </c>
    </row>
    <row r="1017" spans="1:14" x14ac:dyDescent="0.25">
      <c r="A1017" t="s">
        <v>16</v>
      </c>
      <c r="B1017" s="3">
        <v>46191</v>
      </c>
      <c r="C1017" s="5">
        <v>0.45891203703703703</v>
      </c>
      <c r="D1017" s="1" t="s">
        <v>162</v>
      </c>
      <c r="E1017" t="s">
        <v>29779</v>
      </c>
      <c r="F1017" t="s">
        <v>30990</v>
      </c>
      <c r="I1017" t="s">
        <v>30898</v>
      </c>
      <c r="J1017" t="s">
        <v>4948</v>
      </c>
      <c r="K1017" t="s">
        <v>30899</v>
      </c>
      <c r="L1017" t="s">
        <v>30900</v>
      </c>
      <c r="M1017" s="10"/>
      <c r="N1017" s="2" t="str">
        <f>HYPERLINK(Таблица3[[#This Row],[RelativePath]])</f>
        <v>15 Вход столярка\GA3948333_9_20260618T110050Z.jpg</v>
      </c>
    </row>
    <row r="1018" spans="1:14" x14ac:dyDescent="0.25">
      <c r="A1018" t="s">
        <v>16</v>
      </c>
      <c r="B1018" s="3">
        <v>46191</v>
      </c>
      <c r="C1018" s="5">
        <v>0.4598726851851852</v>
      </c>
      <c r="D1018" s="1" t="s">
        <v>162</v>
      </c>
      <c r="E1018" t="s">
        <v>29779</v>
      </c>
      <c r="F1018" t="s">
        <v>30990</v>
      </c>
      <c r="I1018" t="s">
        <v>30901</v>
      </c>
      <c r="J1018" t="s">
        <v>4948</v>
      </c>
      <c r="K1018" t="s">
        <v>30902</v>
      </c>
      <c r="L1018" t="s">
        <v>30903</v>
      </c>
      <c r="M1018" s="10"/>
      <c r="N1018" s="2" t="str">
        <f>HYPERLINK(Таблица3[[#This Row],[RelativePath]])</f>
        <v>15 Вход столярка\GA3948333_9_20260618T110213Z.jpg</v>
      </c>
    </row>
    <row r="1019" spans="1:14" x14ac:dyDescent="0.25">
      <c r="A1019" t="s">
        <v>16</v>
      </c>
      <c r="B1019" s="3">
        <v>46191</v>
      </c>
      <c r="C1019" s="5">
        <v>0.47910879629629627</v>
      </c>
      <c r="D1019" s="1" t="s">
        <v>62</v>
      </c>
      <c r="E1019" t="s">
        <v>29779</v>
      </c>
      <c r="F1019" t="s">
        <v>30990</v>
      </c>
      <c r="I1019" t="s">
        <v>30497</v>
      </c>
      <c r="J1019" t="s">
        <v>4957</v>
      </c>
      <c r="K1019" t="s">
        <v>30498</v>
      </c>
      <c r="L1019" t="s">
        <v>30499</v>
      </c>
      <c r="M1019" s="10"/>
      <c r="N1019" s="2" t="str">
        <f>HYPERLINK(Таблица3[[#This Row],[RelativePath]])</f>
        <v>1 Въезд на базу\GA3948333_4_20260618T112955Z.jpg</v>
      </c>
    </row>
    <row r="1020" spans="1:14" x14ac:dyDescent="0.25">
      <c r="A1020" t="s">
        <v>18</v>
      </c>
      <c r="B1020" s="3">
        <v>46193</v>
      </c>
      <c r="C1020" s="5">
        <v>0.62442129629629628</v>
      </c>
      <c r="D1020" s="1" t="s">
        <v>162</v>
      </c>
      <c r="E1020" t="s">
        <v>27676</v>
      </c>
      <c r="F1020" t="s">
        <v>58</v>
      </c>
      <c r="I1020" t="s">
        <v>30455</v>
      </c>
      <c r="J1020" t="s">
        <v>4958</v>
      </c>
      <c r="K1020" t="s">
        <v>30456</v>
      </c>
      <c r="L1020" t="s">
        <v>30457</v>
      </c>
      <c r="M1020" s="10"/>
      <c r="N1020" s="2" t="str">
        <f>HYPERLINK(Таблица3[[#This Row],[RelativePath]])</f>
        <v>2 Поката пилорама\GA3948333_8_20260620T145910Z.jpg</v>
      </c>
    </row>
    <row r="1021" spans="1:14" x14ac:dyDescent="0.25">
      <c r="A1021" t="s">
        <v>18</v>
      </c>
      <c r="B1021" s="3">
        <v>46193</v>
      </c>
      <c r="C1021" s="5">
        <v>0.63888888888888884</v>
      </c>
      <c r="D1021" s="1" t="s">
        <v>85</v>
      </c>
      <c r="E1021" t="s">
        <v>27676</v>
      </c>
      <c r="F1021" t="s">
        <v>58</v>
      </c>
      <c r="I1021" t="s">
        <v>30506</v>
      </c>
      <c r="J1021" t="s">
        <v>4957</v>
      </c>
      <c r="K1021" t="s">
        <v>30507</v>
      </c>
      <c r="L1021" t="s">
        <v>30508</v>
      </c>
      <c r="M1021" s="10"/>
      <c r="N1021" s="2" t="str">
        <f>HYPERLINK(Таблица3[[#This Row],[RelativePath]])</f>
        <v>1 Въезд на базу\GA3948333_4_20260620T152000Z.jpg</v>
      </c>
    </row>
    <row r="1022" spans="1:14" x14ac:dyDescent="0.25">
      <c r="A1022" t="s">
        <v>22</v>
      </c>
      <c r="B1022" s="3">
        <v>46194</v>
      </c>
      <c r="C1022" s="5">
        <v>0.74942129629629628</v>
      </c>
      <c r="D1022" s="1" t="s">
        <v>162</v>
      </c>
      <c r="E1022" t="s">
        <v>27676</v>
      </c>
      <c r="F1022" t="s">
        <v>58</v>
      </c>
      <c r="I1022" t="s">
        <v>30458</v>
      </c>
      <c r="J1022" t="s">
        <v>4958</v>
      </c>
      <c r="K1022" t="s">
        <v>30459</v>
      </c>
      <c r="L1022" t="s">
        <v>30460</v>
      </c>
      <c r="M1022" s="10"/>
      <c r="N1022" s="2" t="str">
        <f>HYPERLINK(Таблица3[[#This Row],[RelativePath]])</f>
        <v>2 Поката пилорама\GA3948333_8_20260621T175910Z.jpg</v>
      </c>
    </row>
    <row r="1023" spans="1:14" x14ac:dyDescent="0.25">
      <c r="A1023" t="s">
        <v>22</v>
      </c>
      <c r="B1023" s="3">
        <v>46194</v>
      </c>
      <c r="C1023" s="5">
        <v>0.77538194444444442</v>
      </c>
      <c r="D1023" s="1" t="s">
        <v>85</v>
      </c>
      <c r="E1023" t="s">
        <v>27676</v>
      </c>
      <c r="F1023" t="s">
        <v>58</v>
      </c>
      <c r="I1023" t="s">
        <v>30512</v>
      </c>
      <c r="J1023" t="s">
        <v>4957</v>
      </c>
      <c r="K1023" t="s">
        <v>30513</v>
      </c>
      <c r="L1023" t="s">
        <v>30514</v>
      </c>
      <c r="M1023" s="10"/>
      <c r="N1023" s="2" t="str">
        <f>HYPERLINK(Таблица3[[#This Row],[RelativePath]])</f>
        <v>1 Въезд на базу\GA3948333_4_20260621T183633Z.jpg</v>
      </c>
    </row>
    <row r="1024" spans="1:14" x14ac:dyDescent="0.25">
      <c r="A1024" t="s">
        <v>13</v>
      </c>
      <c r="B1024" s="3">
        <v>46195</v>
      </c>
      <c r="C1024" s="5">
        <v>0.47947916666666668</v>
      </c>
      <c r="D1024" s="1" t="s">
        <v>162</v>
      </c>
      <c r="E1024" t="s">
        <v>31567</v>
      </c>
      <c r="F1024" t="s">
        <v>660</v>
      </c>
      <c r="H1024" t="s">
        <v>4934</v>
      </c>
      <c r="I1024" t="s">
        <v>31071</v>
      </c>
      <c r="J1024" t="s">
        <v>4928</v>
      </c>
      <c r="K1024" t="s">
        <v>31072</v>
      </c>
      <c r="L1024" t="s">
        <v>31073</v>
      </c>
      <c r="M1024" s="10"/>
      <c r="N1024" s="2" t="str">
        <f>HYPERLINK(Таблица3[[#This Row],[RelativePath]])</f>
        <v>3 Парковка офиса\GA3948333_3_20260622T113027Z.jpg</v>
      </c>
    </row>
    <row r="1025" spans="1:14" x14ac:dyDescent="0.25">
      <c r="A1025" t="s">
        <v>14</v>
      </c>
      <c r="B1025" s="3">
        <v>46196</v>
      </c>
      <c r="C1025" s="5">
        <v>0.25292824074074072</v>
      </c>
      <c r="D1025" s="1" t="s">
        <v>162</v>
      </c>
      <c r="E1025" t="s">
        <v>27676</v>
      </c>
      <c r="F1025" t="s">
        <v>58</v>
      </c>
      <c r="I1025" t="s">
        <v>31017</v>
      </c>
      <c r="J1025" t="s">
        <v>4958</v>
      </c>
      <c r="K1025" t="s">
        <v>31018</v>
      </c>
      <c r="L1025" t="s">
        <v>31019</v>
      </c>
      <c r="M1025" s="10"/>
      <c r="N1025" s="2" t="str">
        <f>HYPERLINK(Таблица3[[#This Row],[RelativePath]])</f>
        <v>2 Поката пилорама\GA3948333_8_20260623T060413Z.jpg</v>
      </c>
    </row>
    <row r="1026" spans="1:14" x14ac:dyDescent="0.25">
      <c r="A1026" t="s">
        <v>14</v>
      </c>
      <c r="B1026" s="3">
        <v>46196</v>
      </c>
      <c r="C1026" s="5">
        <v>0.27023148148148146</v>
      </c>
      <c r="D1026" s="1" t="s">
        <v>85</v>
      </c>
      <c r="E1026" t="s">
        <v>27676</v>
      </c>
      <c r="F1026" t="s">
        <v>58</v>
      </c>
      <c r="I1026" t="s">
        <v>31110</v>
      </c>
      <c r="J1026" t="s">
        <v>4957</v>
      </c>
      <c r="K1026" t="s">
        <v>31111</v>
      </c>
      <c r="L1026" t="s">
        <v>31112</v>
      </c>
      <c r="M1026" s="10"/>
      <c r="N1026" s="2" t="str">
        <f>HYPERLINK(Таблица3[[#This Row],[RelativePath]])</f>
        <v>1 Въезд на базу\GA3948333_4_20260623T062908Z.jpg</v>
      </c>
    </row>
    <row r="1027" spans="1:14" x14ac:dyDescent="0.25">
      <c r="A1027" t="s">
        <v>14</v>
      </c>
      <c r="B1027" s="3">
        <v>46196</v>
      </c>
      <c r="C1027" s="5">
        <v>0.86750000000000005</v>
      </c>
      <c r="D1027" s="1" t="s">
        <v>162</v>
      </c>
      <c r="E1027" t="s">
        <v>27676</v>
      </c>
      <c r="F1027" t="s">
        <v>58</v>
      </c>
      <c r="I1027" t="s">
        <v>31020</v>
      </c>
      <c r="J1027" t="s">
        <v>4958</v>
      </c>
      <c r="K1027" t="s">
        <v>31021</v>
      </c>
      <c r="L1027" t="s">
        <v>31022</v>
      </c>
      <c r="M1027" s="10"/>
      <c r="N1027" s="2" t="str">
        <f>HYPERLINK(Таблица3[[#This Row],[RelativePath]])</f>
        <v>2 Поката пилорама\GA3948333_8_20260623T204912Z.jpg</v>
      </c>
    </row>
    <row r="1028" spans="1:14" x14ac:dyDescent="0.25">
      <c r="A1028" t="s">
        <v>14</v>
      </c>
      <c r="B1028" s="3">
        <v>46196</v>
      </c>
      <c r="C1028" s="5">
        <v>0.87201388888888887</v>
      </c>
      <c r="D1028" s="1" t="s">
        <v>162</v>
      </c>
      <c r="E1028" t="s">
        <v>27676</v>
      </c>
      <c r="F1028" t="s">
        <v>58</v>
      </c>
      <c r="I1028" t="s">
        <v>31023</v>
      </c>
      <c r="J1028" t="s">
        <v>4958</v>
      </c>
      <c r="K1028" t="s">
        <v>31024</v>
      </c>
      <c r="L1028" t="s">
        <v>31025</v>
      </c>
      <c r="M1028" s="10"/>
      <c r="N1028" s="2" t="str">
        <f>HYPERLINK(Таблица3[[#This Row],[RelativePath]])</f>
        <v>2 Поката пилорама\GA3948333_8_20260623T205542Z.jpg</v>
      </c>
    </row>
    <row r="1029" spans="1:14" x14ac:dyDescent="0.25">
      <c r="A1029" t="s">
        <v>14</v>
      </c>
      <c r="B1029" s="3">
        <v>46196</v>
      </c>
      <c r="C1029" s="5">
        <v>0.89790509259259255</v>
      </c>
      <c r="D1029" s="1" t="s">
        <v>85</v>
      </c>
      <c r="E1029" t="s">
        <v>27676</v>
      </c>
      <c r="F1029" t="s">
        <v>58</v>
      </c>
      <c r="I1029" t="s">
        <v>31116</v>
      </c>
      <c r="J1029" t="s">
        <v>4957</v>
      </c>
      <c r="K1029" t="s">
        <v>31117</v>
      </c>
      <c r="L1029" t="s">
        <v>31118</v>
      </c>
      <c r="M1029" s="10"/>
      <c r="N1029" s="2" t="str">
        <f>HYPERLINK(Таблица3[[#This Row],[RelativePath]])</f>
        <v>1 Въезд на базу\GA3948333_4_20260623T213259Z.jpg</v>
      </c>
    </row>
    <row r="1030" spans="1:14" x14ac:dyDescent="0.25">
      <c r="A1030" t="s">
        <v>16</v>
      </c>
      <c r="B1030" s="3">
        <v>46198</v>
      </c>
      <c r="C1030" s="5">
        <v>0.79008101851851853</v>
      </c>
      <c r="D1030" s="1" t="s">
        <v>803</v>
      </c>
      <c r="E1030" t="s">
        <v>3240</v>
      </c>
      <c r="F1030" t="s">
        <v>31574</v>
      </c>
      <c r="I1030" t="s">
        <v>31386</v>
      </c>
      <c r="J1030" t="s">
        <v>1180</v>
      </c>
      <c r="K1030" t="s">
        <v>31387</v>
      </c>
      <c r="L1030" t="s">
        <v>31388</v>
      </c>
      <c r="M1030" s="10"/>
      <c r="N1030" s="2" t="str">
        <f>HYPERLINK(Таблица3[[#This Row],[RelativePath]])</f>
        <v>12 Площадка 3 кран\K07156189_20_20260625T185743Z.jpg</v>
      </c>
    </row>
    <row r="1031" spans="1:14" x14ac:dyDescent="0.25">
      <c r="A1031" t="s">
        <v>17</v>
      </c>
      <c r="B1031" s="3">
        <v>46199</v>
      </c>
      <c r="C1031" s="5">
        <v>0.56019675925925927</v>
      </c>
      <c r="D1031" s="1" t="s">
        <v>131</v>
      </c>
      <c r="E1031" t="s">
        <v>27676</v>
      </c>
      <c r="F1031" t="s">
        <v>58</v>
      </c>
      <c r="I1031" t="s">
        <v>31053</v>
      </c>
      <c r="J1031" t="s">
        <v>4958</v>
      </c>
      <c r="K1031" t="s">
        <v>31054</v>
      </c>
      <c r="L1031" t="s">
        <v>31055</v>
      </c>
      <c r="M1031" s="10"/>
      <c r="N1031" s="2" t="str">
        <f>HYPERLINK(Таблица3[[#This Row],[RelativePath]])</f>
        <v>2 Поката пилорама\GA3948333_8_20260626T132641Z.jpg</v>
      </c>
    </row>
    <row r="1032" spans="1:14" x14ac:dyDescent="0.25">
      <c r="A1032" t="s">
        <v>17</v>
      </c>
      <c r="B1032" s="3">
        <v>46199</v>
      </c>
      <c r="C1032" s="5">
        <v>0.56283564814814813</v>
      </c>
      <c r="D1032" s="1" t="s">
        <v>2283</v>
      </c>
      <c r="E1032" t="s">
        <v>27676</v>
      </c>
      <c r="F1032" t="s">
        <v>58</v>
      </c>
      <c r="I1032" t="s">
        <v>31056</v>
      </c>
      <c r="J1032" t="s">
        <v>4958</v>
      </c>
      <c r="K1032" t="s">
        <v>31057</v>
      </c>
      <c r="L1032" t="s">
        <v>31058</v>
      </c>
      <c r="M1032" s="10"/>
      <c r="N1032" s="2" t="str">
        <f>HYPERLINK(Таблица3[[#This Row],[RelativePath]])</f>
        <v>2 Поката пилорама\GA3948333_8_20260626T133029Z.jpg</v>
      </c>
    </row>
    <row r="1033" spans="1:14" x14ac:dyDescent="0.25">
      <c r="A1033" t="s">
        <v>17</v>
      </c>
      <c r="B1033" s="3">
        <v>46199</v>
      </c>
      <c r="C1033" s="5">
        <v>0.56406250000000002</v>
      </c>
      <c r="D1033" s="1" t="s">
        <v>85</v>
      </c>
      <c r="E1033" t="s">
        <v>27676</v>
      </c>
      <c r="F1033" t="s">
        <v>58</v>
      </c>
      <c r="I1033" t="s">
        <v>31131</v>
      </c>
      <c r="J1033" t="s">
        <v>4957</v>
      </c>
      <c r="K1033" t="s">
        <v>31132</v>
      </c>
      <c r="L1033" t="s">
        <v>31133</v>
      </c>
      <c r="M1033" s="10"/>
      <c r="N1033" s="2" t="str">
        <f>HYPERLINK(Таблица3[[#This Row],[RelativePath]])</f>
        <v>1 Въезд на базу\GA3948333_4_20260626T133215Z.jpg</v>
      </c>
    </row>
  </sheetData>
  <phoneticPr fontId="2" type="noConversion"/>
  <conditionalFormatting sqref="E1034:E1055 D2:E1033">
    <cfRule type="containsText" dxfId="815" priority="7" operator="containsText" text="Выезд с территории">
      <formula>NOT(ISERROR(SEARCH("Выезд с территории",D2)))</formula>
    </cfRule>
  </conditionalFormatting>
  <conditionalFormatting sqref="D2:D1033">
    <cfRule type="containsText" dxfId="81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3">
    <cfRule type="containsText" dxfId="81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055">
    <cfRule type="containsText" dxfId="812" priority="2" operator="containsText" text="Газель базы">
      <formula>NOT(ISERROR(SEARCH("Газель базы",E2)))</formula>
    </cfRule>
    <cfRule type="containsText" dxfId="811" priority="3" operator="containsText" text="Погрузчик базы">
      <formula>NOT(ISERROR(SEARCH("Погрузчик базы",E2)))</formula>
    </cfRule>
  </conditionalFormatting>
  <conditionalFormatting sqref="E2:E1055">
    <cfRule type="containsText" dxfId="8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82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29778</v>
      </c>
      <c r="F322" t="s">
        <v>58</v>
      </c>
      <c r="I322" s="16" t="s">
        <v>29235</v>
      </c>
      <c r="J322" s="16" t="s">
        <v>4957</v>
      </c>
      <c r="K322" t="s">
        <v>29236</v>
      </c>
      <c r="L322" t="s">
        <v>29237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29778</v>
      </c>
      <c r="I323" s="16" t="s">
        <v>29232</v>
      </c>
      <c r="J323" s="16" t="s">
        <v>4957</v>
      </c>
      <c r="K323" t="s">
        <v>29233</v>
      </c>
      <c r="L323" t="s">
        <v>29234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29778</v>
      </c>
      <c r="F324" t="s">
        <v>58</v>
      </c>
      <c r="I324" s="16" t="s">
        <v>29235</v>
      </c>
      <c r="J324" s="16" t="s">
        <v>4957</v>
      </c>
      <c r="K324" t="s">
        <v>29236</v>
      </c>
      <c r="L324" t="s">
        <v>29237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29229</v>
      </c>
      <c r="J325" s="16" t="s">
        <v>4957</v>
      </c>
      <c r="K325" t="s">
        <v>29230</v>
      </c>
      <c r="L325" t="s">
        <v>29231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29223</v>
      </c>
      <c r="J326" s="16" t="s">
        <v>4957</v>
      </c>
      <c r="K326" t="s">
        <v>29224</v>
      </c>
      <c r="L326" t="s">
        <v>29225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29226</v>
      </c>
      <c r="J327" s="16" t="s">
        <v>4957</v>
      </c>
      <c r="K327" t="s">
        <v>29227</v>
      </c>
      <c r="L327" t="s">
        <v>29228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29238</v>
      </c>
      <c r="J328" s="16" t="s">
        <v>4957</v>
      </c>
      <c r="K328" t="s">
        <v>29239</v>
      </c>
      <c r="L328" t="s">
        <v>29240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29238</v>
      </c>
      <c r="J329" s="16" t="s">
        <v>4957</v>
      </c>
      <c r="K329" t="s">
        <v>29239</v>
      </c>
      <c r="L329" t="s">
        <v>29240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29779</v>
      </c>
      <c r="F330" t="s">
        <v>58</v>
      </c>
      <c r="H330" t="s">
        <v>1135</v>
      </c>
      <c r="I330" s="16" t="s">
        <v>29247</v>
      </c>
      <c r="J330" s="16" t="s">
        <v>4957</v>
      </c>
      <c r="K330" t="s">
        <v>29248</v>
      </c>
      <c r="L330" t="s">
        <v>29249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29779</v>
      </c>
      <c r="F331" t="s">
        <v>58</v>
      </c>
      <c r="H331" t="s">
        <v>1135</v>
      </c>
      <c r="I331" s="16" t="s">
        <v>29247</v>
      </c>
      <c r="J331" s="16" t="s">
        <v>4957</v>
      </c>
      <c r="K331" t="s">
        <v>29248</v>
      </c>
      <c r="L331" t="s">
        <v>29249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29779</v>
      </c>
      <c r="F332" t="s">
        <v>58</v>
      </c>
      <c r="H332" t="s">
        <v>1135</v>
      </c>
      <c r="I332" s="16" t="s">
        <v>29244</v>
      </c>
      <c r="J332" s="16" t="s">
        <v>4957</v>
      </c>
      <c r="K332" t="s">
        <v>29245</v>
      </c>
      <c r="L332" t="s">
        <v>29246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29779</v>
      </c>
      <c r="F333" t="s">
        <v>58</v>
      </c>
      <c r="H333" t="s">
        <v>1135</v>
      </c>
      <c r="I333" s="16" t="s">
        <v>29244</v>
      </c>
      <c r="J333" s="16" t="s">
        <v>4957</v>
      </c>
      <c r="K333" t="s">
        <v>29245</v>
      </c>
      <c r="L333" t="s">
        <v>29246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29779</v>
      </c>
      <c r="F334" t="s">
        <v>58</v>
      </c>
      <c r="H334" t="s">
        <v>1135</v>
      </c>
      <c r="I334" s="16" t="s">
        <v>29241</v>
      </c>
      <c r="J334" s="16" t="s">
        <v>4957</v>
      </c>
      <c r="K334" t="s">
        <v>29242</v>
      </c>
      <c r="L334" t="s">
        <v>29243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29779</v>
      </c>
      <c r="F335" t="s">
        <v>58</v>
      </c>
      <c r="H335" t="s">
        <v>1135</v>
      </c>
      <c r="I335" s="16" t="s">
        <v>29241</v>
      </c>
      <c r="J335" s="16" t="s">
        <v>4957</v>
      </c>
      <c r="K335" t="s">
        <v>29242</v>
      </c>
      <c r="L335" t="s">
        <v>29243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29256</v>
      </c>
      <c r="J336" s="16" t="s">
        <v>4957</v>
      </c>
      <c r="K336" t="s">
        <v>29257</v>
      </c>
      <c r="L336" t="s">
        <v>29258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29789</v>
      </c>
      <c r="I337" s="16" t="s">
        <v>29256</v>
      </c>
      <c r="J337" s="16" t="s">
        <v>4957</v>
      </c>
      <c r="K337" t="s">
        <v>29257</v>
      </c>
      <c r="L337" t="s">
        <v>29258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30020</v>
      </c>
      <c r="J338" s="16" t="s">
        <v>4616</v>
      </c>
      <c r="K338" t="s">
        <v>30021</v>
      </c>
      <c r="L338" t="s">
        <v>30022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29822</v>
      </c>
      <c r="J339" s="16" t="s">
        <v>4957</v>
      </c>
      <c r="K339" t="s">
        <v>29823</v>
      </c>
      <c r="L339" t="s">
        <v>29824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29819</v>
      </c>
      <c r="J340" s="16" t="s">
        <v>4957</v>
      </c>
      <c r="K340" t="s">
        <v>29820</v>
      </c>
      <c r="L340" t="s">
        <v>29821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29825</v>
      </c>
      <c r="J341" s="16" t="s">
        <v>4957</v>
      </c>
      <c r="K341" t="s">
        <v>29826</v>
      </c>
      <c r="L341" t="s">
        <v>29827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29816</v>
      </c>
      <c r="J342" s="16" t="s">
        <v>4957</v>
      </c>
      <c r="K342" t="s">
        <v>29817</v>
      </c>
      <c r="L342" t="s">
        <v>29818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29819</v>
      </c>
      <c r="J343" s="16" t="s">
        <v>4957</v>
      </c>
      <c r="K343" t="s">
        <v>29820</v>
      </c>
      <c r="L343" t="s">
        <v>29821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30389</v>
      </c>
      <c r="G344">
        <v>2</v>
      </c>
      <c r="I344" s="16" t="s">
        <v>30071</v>
      </c>
      <c r="J344" s="16" t="s">
        <v>4957</v>
      </c>
      <c r="K344" t="s">
        <v>30072</v>
      </c>
      <c r="L344" t="s">
        <v>30073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30389</v>
      </c>
      <c r="G345">
        <v>2</v>
      </c>
      <c r="I345" s="16" t="s">
        <v>30074</v>
      </c>
      <c r="J345" s="16" t="s">
        <v>4957</v>
      </c>
      <c r="K345" t="s">
        <v>30075</v>
      </c>
      <c r="L345" t="s">
        <v>30076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30389</v>
      </c>
      <c r="G346">
        <v>2</v>
      </c>
      <c r="I346" s="16" t="s">
        <v>30071</v>
      </c>
      <c r="J346" s="16" t="s">
        <v>4957</v>
      </c>
      <c r="K346" t="s">
        <v>30072</v>
      </c>
      <c r="L346" t="s">
        <v>30073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30393</v>
      </c>
      <c r="F347" t="s">
        <v>53</v>
      </c>
      <c r="G347">
        <v>3</v>
      </c>
      <c r="I347" s="16" t="s">
        <v>30086</v>
      </c>
      <c r="J347" s="16" t="s">
        <v>4957</v>
      </c>
      <c r="K347" t="s">
        <v>30087</v>
      </c>
      <c r="L347" t="s">
        <v>30088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30393</v>
      </c>
      <c r="F348" t="s">
        <v>53</v>
      </c>
      <c r="G348">
        <v>3</v>
      </c>
      <c r="I348" s="16" t="s">
        <v>30086</v>
      </c>
      <c r="J348" s="16" t="s">
        <v>4957</v>
      </c>
      <c r="K348" t="s">
        <v>30087</v>
      </c>
      <c r="L348" t="s">
        <v>30088</v>
      </c>
      <c r="N348" s="2" t="str">
        <f>HYPERLINK(СторонТрансп[[#This Row],[RelativePath]])</f>
        <v>1 Въезд на базу\GA3948333_4_20260616T160038Z.jpg</v>
      </c>
    </row>
    <row r="349" spans="1:14" x14ac:dyDescent="0.25">
      <c r="A349" t="s">
        <v>15</v>
      </c>
      <c r="B349" s="3">
        <v>46190</v>
      </c>
      <c r="C349" s="5">
        <v>0.79185185185185181</v>
      </c>
      <c r="D349" s="6" t="s">
        <v>62</v>
      </c>
      <c r="E349" t="s">
        <v>28656</v>
      </c>
      <c r="F349" t="s">
        <v>58</v>
      </c>
      <c r="I349" s="16" t="s">
        <v>30491</v>
      </c>
      <c r="J349" s="16" t="s">
        <v>4957</v>
      </c>
      <c r="K349" t="s">
        <v>30492</v>
      </c>
      <c r="L349" t="s">
        <v>30493</v>
      </c>
      <c r="N349" s="2" t="str">
        <f>HYPERLINK(СторонТрансп[[#This Row],[RelativePath]])</f>
        <v>1 Въезд на базу\GA3948333_4_20260617T190016Z.jpg</v>
      </c>
    </row>
    <row r="350" spans="1:14" x14ac:dyDescent="0.25">
      <c r="A350" t="s">
        <v>15</v>
      </c>
      <c r="B350" s="3">
        <v>46190</v>
      </c>
      <c r="C350" s="5">
        <v>0.65392361111111108</v>
      </c>
      <c r="D350" s="6" t="s">
        <v>64</v>
      </c>
      <c r="E350" t="s">
        <v>29778</v>
      </c>
      <c r="I350" s="16" t="s">
        <v>30485</v>
      </c>
      <c r="J350" s="16" t="s">
        <v>4957</v>
      </c>
      <c r="K350" t="s">
        <v>30486</v>
      </c>
      <c r="L350" t="s">
        <v>30487</v>
      </c>
      <c r="N350" s="2" t="str">
        <f>HYPERLINK(СторонТрансп[[#This Row],[RelativePath]])</f>
        <v>1 Въезд на базу\GA3948333_4_20260617T154139Z.jpg</v>
      </c>
    </row>
    <row r="351" spans="1:14" x14ac:dyDescent="0.25">
      <c r="A351" t="s">
        <v>15</v>
      </c>
      <c r="B351" s="3">
        <v>46190</v>
      </c>
      <c r="C351" s="5">
        <v>0.70685185185185184</v>
      </c>
      <c r="D351" s="6" t="s">
        <v>85</v>
      </c>
      <c r="E351" t="s">
        <v>29778</v>
      </c>
      <c r="F351" t="s">
        <v>1142</v>
      </c>
      <c r="I351" s="16" t="s">
        <v>30488</v>
      </c>
      <c r="J351" s="16" t="s">
        <v>4957</v>
      </c>
      <c r="K351" t="s">
        <v>30489</v>
      </c>
      <c r="L351" t="s">
        <v>30490</v>
      </c>
      <c r="N351" s="2" t="str">
        <f>HYPERLINK(СторонТрансп[[#This Row],[RelativePath]])</f>
        <v>1 Въезд на базу\GA3948333_4_20260617T165752Z.jpg</v>
      </c>
    </row>
    <row r="352" spans="1:14" x14ac:dyDescent="0.25">
      <c r="A352" t="s">
        <v>15</v>
      </c>
      <c r="B352" s="3">
        <v>46190</v>
      </c>
      <c r="C352" s="5">
        <v>0.57255787037037043</v>
      </c>
      <c r="D352" s="6" t="s">
        <v>91</v>
      </c>
      <c r="E352" t="s">
        <v>30988</v>
      </c>
      <c r="F352" t="s">
        <v>51</v>
      </c>
      <c r="I352" s="16" t="s">
        <v>30482</v>
      </c>
      <c r="J352" s="16" t="s">
        <v>4957</v>
      </c>
      <c r="K352" t="s">
        <v>30483</v>
      </c>
      <c r="L352" t="s">
        <v>30484</v>
      </c>
      <c r="N352" s="2" t="str">
        <f>HYPERLINK(СторонТрансп[[#This Row],[RelativePath]])</f>
        <v>1 Въезд на базу\GA3948333_4_20260617T134429Z.jpg</v>
      </c>
    </row>
    <row r="353" spans="1:14" x14ac:dyDescent="0.25">
      <c r="A353" t="s">
        <v>15</v>
      </c>
      <c r="B353" s="3">
        <v>46190</v>
      </c>
      <c r="C353" s="5">
        <v>0.26458333333333334</v>
      </c>
      <c r="D353" s="6" t="s">
        <v>85</v>
      </c>
      <c r="E353" t="s">
        <v>27676</v>
      </c>
      <c r="F353" t="s">
        <v>58</v>
      </c>
      <c r="I353" s="16" t="s">
        <v>30464</v>
      </c>
      <c r="J353" s="16" t="s">
        <v>4957</v>
      </c>
      <c r="K353" t="s">
        <v>30465</v>
      </c>
      <c r="L353" t="s">
        <v>30466</v>
      </c>
      <c r="N353" s="2" t="str">
        <f>HYPERLINK(СторонТрансп[[#This Row],[RelativePath]])</f>
        <v>1 Въезд на базу\GA3948333_4_20260617T062100Z.jpg</v>
      </c>
    </row>
    <row r="354" spans="1:14" x14ac:dyDescent="0.25">
      <c r="A354" t="s">
        <v>15</v>
      </c>
      <c r="B354" s="3">
        <v>46190</v>
      </c>
      <c r="C354" s="5">
        <v>0.79185185185185181</v>
      </c>
      <c r="D354" s="6" t="s">
        <v>62</v>
      </c>
      <c r="E354" t="s">
        <v>28656</v>
      </c>
      <c r="F354" t="s">
        <v>58</v>
      </c>
      <c r="I354" s="16" t="s">
        <v>30491</v>
      </c>
      <c r="J354" s="16" t="s">
        <v>4957</v>
      </c>
      <c r="K354" t="s">
        <v>30492</v>
      </c>
      <c r="L354" t="s">
        <v>30493</v>
      </c>
      <c r="N354" s="2" t="str">
        <f>HYPERLINK(СторонТрансп[[#This Row],[RelativePath]])</f>
        <v>1 Въезд на базу\GA3948333_4_20260617T190016Z.jpg</v>
      </c>
    </row>
    <row r="355" spans="1:14" x14ac:dyDescent="0.25">
      <c r="A355" t="s">
        <v>15</v>
      </c>
      <c r="B355" s="3">
        <v>46190</v>
      </c>
      <c r="C355" s="5">
        <v>0.70685185185185184</v>
      </c>
      <c r="D355" s="6" t="s">
        <v>85</v>
      </c>
      <c r="E355" t="s">
        <v>29778</v>
      </c>
      <c r="F355" t="s">
        <v>30992</v>
      </c>
      <c r="I355" s="16" t="s">
        <v>30488</v>
      </c>
      <c r="J355" s="16" t="s">
        <v>4957</v>
      </c>
      <c r="K355" t="s">
        <v>30489</v>
      </c>
      <c r="L355" t="s">
        <v>30490</v>
      </c>
      <c r="N355" s="2" t="str">
        <f>HYPERLINK(СторонТрансп[[#This Row],[RelativePath]])</f>
        <v>1 Въезд на базу\GA3948333_4_20260617T165752Z.jpg</v>
      </c>
    </row>
    <row r="356" spans="1:14" x14ac:dyDescent="0.25">
      <c r="A356" t="s">
        <v>15</v>
      </c>
      <c r="B356" s="3">
        <v>46190</v>
      </c>
      <c r="C356" s="5">
        <v>0.55684027777777778</v>
      </c>
      <c r="D356" s="6" t="s">
        <v>62</v>
      </c>
      <c r="E356" t="s">
        <v>27677</v>
      </c>
      <c r="I356" s="16" t="s">
        <v>30476</v>
      </c>
      <c r="J356" s="16" t="s">
        <v>4957</v>
      </c>
      <c r="K356" t="s">
        <v>30477</v>
      </c>
      <c r="L356" t="s">
        <v>30478</v>
      </c>
      <c r="N356" s="2" t="str">
        <f>HYPERLINK(СторонТрансп[[#This Row],[RelativePath]])</f>
        <v>1 Въезд на базу\GA3948333_4_20260617T132151Z.jpg</v>
      </c>
    </row>
    <row r="357" spans="1:14" x14ac:dyDescent="0.25">
      <c r="A357" t="s">
        <v>15</v>
      </c>
      <c r="B357" s="3">
        <v>46190</v>
      </c>
      <c r="C357" s="5">
        <v>0.26458333333333334</v>
      </c>
      <c r="D357" s="6" t="s">
        <v>85</v>
      </c>
      <c r="E357" t="s">
        <v>27676</v>
      </c>
      <c r="F357" t="s">
        <v>58</v>
      </c>
      <c r="I357" s="16" t="s">
        <v>30464</v>
      </c>
      <c r="J357" s="16" t="s">
        <v>4957</v>
      </c>
      <c r="K357" t="s">
        <v>30465</v>
      </c>
      <c r="L357" t="s">
        <v>30466</v>
      </c>
      <c r="N357" s="2" t="str">
        <f>HYPERLINK(СторонТрансп[[#This Row],[RelativePath]])</f>
        <v>1 Въезд на базу\GA3948333_4_20260617T062100Z.jpg</v>
      </c>
    </row>
    <row r="358" spans="1:14" x14ac:dyDescent="0.25">
      <c r="A358" t="s">
        <v>15</v>
      </c>
      <c r="B358" s="3">
        <v>46190</v>
      </c>
      <c r="C358" s="5">
        <v>0.24341435185185184</v>
      </c>
      <c r="D358" s="6" t="s">
        <v>64</v>
      </c>
      <c r="E358" t="s">
        <v>27676</v>
      </c>
      <c r="F358" t="s">
        <v>51</v>
      </c>
      <c r="I358" s="16" t="s">
        <v>30461</v>
      </c>
      <c r="J358" s="16" t="s">
        <v>4957</v>
      </c>
      <c r="K358" t="s">
        <v>30462</v>
      </c>
      <c r="L358" t="s">
        <v>30463</v>
      </c>
      <c r="N358" s="2" t="str">
        <f>HYPERLINK(СторонТрансп[[#This Row],[RelativePath]])</f>
        <v>1 Въезд на базу\GA3948333_4_20260617T055031Z.jpg</v>
      </c>
    </row>
    <row r="359" spans="1:14" x14ac:dyDescent="0.25">
      <c r="A359" t="s">
        <v>15</v>
      </c>
      <c r="B359" s="3">
        <v>46190</v>
      </c>
      <c r="C359" s="5">
        <v>0.55376157407407411</v>
      </c>
      <c r="D359" s="6" t="s">
        <v>64</v>
      </c>
      <c r="E359" t="s">
        <v>27677</v>
      </c>
      <c r="I359" s="16" t="s">
        <v>30473</v>
      </c>
      <c r="J359" s="16" t="s">
        <v>4957</v>
      </c>
      <c r="K359" t="s">
        <v>30474</v>
      </c>
      <c r="L359" t="s">
        <v>30475</v>
      </c>
      <c r="N359" s="2" t="str">
        <f>HYPERLINK(СторонТрансп[[#This Row],[RelativePath]])</f>
        <v>1 Въезд на базу\GA3948333_4_20260617T131725Z.jpg</v>
      </c>
    </row>
    <row r="360" spans="1:14" x14ac:dyDescent="0.25">
      <c r="A360" t="s">
        <v>15</v>
      </c>
      <c r="B360" s="3">
        <v>46190</v>
      </c>
      <c r="C360" s="5">
        <v>0.55050925925925931</v>
      </c>
      <c r="D360" s="6" t="s">
        <v>91</v>
      </c>
      <c r="E360" t="s">
        <v>30988</v>
      </c>
      <c r="F360" t="s">
        <v>51</v>
      </c>
      <c r="I360" s="16" t="s">
        <v>30470</v>
      </c>
      <c r="J360" s="16" t="s">
        <v>4957</v>
      </c>
      <c r="K360" t="s">
        <v>30471</v>
      </c>
      <c r="L360" t="s">
        <v>30472</v>
      </c>
      <c r="N360" s="2" t="str">
        <f>HYPERLINK(СторонТрансп[[#This Row],[RelativePath]])</f>
        <v>1 Въезд на базу\GA3948333_4_20260617T131244Z.jpg</v>
      </c>
    </row>
    <row r="361" spans="1:14" x14ac:dyDescent="0.25">
      <c r="A361" t="s">
        <v>16</v>
      </c>
      <c r="B361" s="3">
        <v>46191</v>
      </c>
      <c r="C361" s="5">
        <v>0.47910879629629627</v>
      </c>
      <c r="D361" s="6" t="s">
        <v>62</v>
      </c>
      <c r="E361" t="s">
        <v>29779</v>
      </c>
      <c r="F361" t="s">
        <v>30990</v>
      </c>
      <c r="I361" s="16" t="s">
        <v>30497</v>
      </c>
      <c r="J361" s="16" t="s">
        <v>4957</v>
      </c>
      <c r="K361" t="s">
        <v>30498</v>
      </c>
      <c r="L361" t="s">
        <v>30499</v>
      </c>
      <c r="N361" s="2" t="str">
        <f>HYPERLINK(СторонТрансп[[#This Row],[RelativePath]])</f>
        <v>1 Въезд на базу\GA3948333_4_20260618T112955Z.jpg</v>
      </c>
    </row>
    <row r="362" spans="1:14" x14ac:dyDescent="0.25">
      <c r="A362" t="s">
        <v>16</v>
      </c>
      <c r="B362" s="3">
        <v>46191</v>
      </c>
      <c r="C362" s="5">
        <v>0.47910879629629627</v>
      </c>
      <c r="D362" s="6" t="s">
        <v>62</v>
      </c>
      <c r="E362" t="s">
        <v>29779</v>
      </c>
      <c r="F362" t="s">
        <v>30990</v>
      </c>
      <c r="I362" s="16" t="s">
        <v>30497</v>
      </c>
      <c r="J362" s="16" t="s">
        <v>4957</v>
      </c>
      <c r="K362" t="s">
        <v>30498</v>
      </c>
      <c r="L362" t="s">
        <v>30499</v>
      </c>
      <c r="N362" s="2" t="str">
        <f>HYPERLINK(СторонТрансп[[#This Row],[RelativePath]])</f>
        <v>1 Въезд на базу\GA3948333_4_20260618T112955Z.jpg</v>
      </c>
    </row>
    <row r="363" spans="1:14" x14ac:dyDescent="0.25">
      <c r="A363" t="s">
        <v>16</v>
      </c>
      <c r="B363" s="3">
        <v>46191</v>
      </c>
      <c r="C363" s="5">
        <v>0.43862268518518521</v>
      </c>
      <c r="D363" s="6" t="s">
        <v>62</v>
      </c>
      <c r="E363" t="s">
        <v>30989</v>
      </c>
      <c r="F363" t="s">
        <v>58</v>
      </c>
      <c r="I363" s="16" t="s">
        <v>30494</v>
      </c>
      <c r="J363" s="16" t="s">
        <v>4957</v>
      </c>
      <c r="K363" t="s">
        <v>30495</v>
      </c>
      <c r="L363" t="s">
        <v>30496</v>
      </c>
      <c r="N363" s="2" t="str">
        <f>HYPERLINK(СторонТрансп[[#This Row],[RelativePath]])</f>
        <v>1 Въезд на базу\GA3948333_4_20260618T103137Z.jpg</v>
      </c>
    </row>
    <row r="364" spans="1:14" x14ac:dyDescent="0.25">
      <c r="A364" t="s">
        <v>16</v>
      </c>
      <c r="B364" s="3">
        <v>46191</v>
      </c>
      <c r="C364" s="5">
        <v>0.43862268518518521</v>
      </c>
      <c r="D364" s="6" t="s">
        <v>62</v>
      </c>
      <c r="E364" t="s">
        <v>30989</v>
      </c>
      <c r="F364" t="s">
        <v>58</v>
      </c>
      <c r="I364" s="16" t="s">
        <v>30494</v>
      </c>
      <c r="J364" s="16" t="s">
        <v>4957</v>
      </c>
      <c r="K364" t="s">
        <v>30495</v>
      </c>
      <c r="L364" t="s">
        <v>30496</v>
      </c>
      <c r="N364" s="2" t="str">
        <f>HYPERLINK(СторонТрансп[[#This Row],[RelativePath]])</f>
        <v>1 Въезд на базу\GA3948333_4_20260618T103137Z.jpg</v>
      </c>
    </row>
    <row r="365" spans="1:14" x14ac:dyDescent="0.25">
      <c r="A365" t="s">
        <v>18</v>
      </c>
      <c r="B365" s="3">
        <v>46193</v>
      </c>
      <c r="C365" s="5">
        <v>0.63888888888888884</v>
      </c>
      <c r="D365" s="6" t="s">
        <v>85</v>
      </c>
      <c r="E365" t="s">
        <v>27676</v>
      </c>
      <c r="F365" t="s">
        <v>58</v>
      </c>
      <c r="I365" s="16" t="s">
        <v>30506</v>
      </c>
      <c r="J365" s="16" t="s">
        <v>4957</v>
      </c>
      <c r="K365" t="s">
        <v>30507</v>
      </c>
      <c r="L365" t="s">
        <v>30508</v>
      </c>
      <c r="N365" s="2" t="str">
        <f>HYPERLINK(СторонТрансп[[#This Row],[RelativePath]])</f>
        <v>1 Въезд на базу\GA3948333_4_20260620T152000Z.jpg</v>
      </c>
    </row>
    <row r="366" spans="1:14" x14ac:dyDescent="0.25">
      <c r="A366" t="s">
        <v>18</v>
      </c>
      <c r="B366" s="3">
        <v>46193</v>
      </c>
      <c r="C366" s="5">
        <v>0.63888888888888884</v>
      </c>
      <c r="D366" s="6" t="s">
        <v>85</v>
      </c>
      <c r="E366" t="s">
        <v>27676</v>
      </c>
      <c r="F366" t="s">
        <v>58</v>
      </c>
      <c r="I366" s="16" t="s">
        <v>30506</v>
      </c>
      <c r="J366" s="16" t="s">
        <v>4957</v>
      </c>
      <c r="K366" t="s">
        <v>30507</v>
      </c>
      <c r="L366" t="s">
        <v>30508</v>
      </c>
      <c r="N366" s="2" t="str">
        <f>HYPERLINK(СторонТрансп[[#This Row],[RelativePath]])</f>
        <v>1 Въезд на базу\GA3948333_4_20260620T152000Z.jpg</v>
      </c>
    </row>
    <row r="367" spans="1:14" x14ac:dyDescent="0.25">
      <c r="A367" t="s">
        <v>18</v>
      </c>
      <c r="B367" s="3">
        <v>46193</v>
      </c>
      <c r="C367" s="5">
        <v>0.60776620370370371</v>
      </c>
      <c r="D367" s="6" t="s">
        <v>64</v>
      </c>
      <c r="E367" t="s">
        <v>27676</v>
      </c>
      <c r="F367" t="s">
        <v>51</v>
      </c>
      <c r="I367" s="16" t="s">
        <v>30503</v>
      </c>
      <c r="J367" s="16" t="s">
        <v>4957</v>
      </c>
      <c r="K367" t="s">
        <v>30504</v>
      </c>
      <c r="L367" t="s">
        <v>30505</v>
      </c>
      <c r="N367" s="2" t="str">
        <f>HYPERLINK(СторонТрансп[[#This Row],[RelativePath]])</f>
        <v>1 Въезд на базу\GA3948333_4_20260620T143511Z.jpg</v>
      </c>
    </row>
    <row r="368" spans="1:14" x14ac:dyDescent="0.25">
      <c r="A368" t="s">
        <v>22</v>
      </c>
      <c r="B368" s="3">
        <v>46194</v>
      </c>
      <c r="C368" s="5">
        <v>0.77538194444444442</v>
      </c>
      <c r="D368" s="6" t="s">
        <v>85</v>
      </c>
      <c r="E368" t="s">
        <v>27676</v>
      </c>
      <c r="F368" t="s">
        <v>58</v>
      </c>
      <c r="I368" s="16" t="s">
        <v>30512</v>
      </c>
      <c r="J368" s="16" t="s">
        <v>4957</v>
      </c>
      <c r="K368" t="s">
        <v>30513</v>
      </c>
      <c r="L368" t="s">
        <v>30514</v>
      </c>
      <c r="N368" s="2" t="str">
        <f>HYPERLINK(СторонТрансп[[#This Row],[RelativePath]])</f>
        <v>1 Въезд на базу\GA3948333_4_20260621T183633Z.jpg</v>
      </c>
    </row>
    <row r="369" spans="1:14" x14ac:dyDescent="0.25">
      <c r="A369" t="s">
        <v>22</v>
      </c>
      <c r="B369" s="3">
        <v>46194</v>
      </c>
      <c r="C369" s="5">
        <v>0.77538194444444442</v>
      </c>
      <c r="D369" s="6" t="s">
        <v>85</v>
      </c>
      <c r="E369" t="s">
        <v>27676</v>
      </c>
      <c r="F369" t="s">
        <v>58</v>
      </c>
      <c r="I369" s="16" t="s">
        <v>30512</v>
      </c>
      <c r="J369" s="16" t="s">
        <v>4957</v>
      </c>
      <c r="K369" t="s">
        <v>30513</v>
      </c>
      <c r="L369" t="s">
        <v>30514</v>
      </c>
      <c r="N369" s="2" t="str">
        <f>HYPERLINK(СторонТрансп[[#This Row],[RelativePath]])</f>
        <v>1 Въезд на базу\GA3948333_4_20260621T183633Z.jpg</v>
      </c>
    </row>
    <row r="370" spans="1:14" x14ac:dyDescent="0.25">
      <c r="A370" t="s">
        <v>22</v>
      </c>
      <c r="B370" s="3">
        <v>46194</v>
      </c>
      <c r="C370" s="5">
        <v>0.74824074074074076</v>
      </c>
      <c r="D370" s="6" t="s">
        <v>64</v>
      </c>
      <c r="E370" t="s">
        <v>27676</v>
      </c>
      <c r="F370" t="s">
        <v>51</v>
      </c>
      <c r="I370" s="16" t="s">
        <v>30509</v>
      </c>
      <c r="J370" s="16" t="s">
        <v>4957</v>
      </c>
      <c r="K370" t="s">
        <v>30510</v>
      </c>
      <c r="L370" t="s">
        <v>30511</v>
      </c>
      <c r="N370" s="2" t="str">
        <f>HYPERLINK(СторонТрансп[[#This Row],[RelativePath]])</f>
        <v>1 Въезд на базу\GA3948333_4_20260621T175728Z.jpg</v>
      </c>
    </row>
    <row r="371" spans="1:14" x14ac:dyDescent="0.25">
      <c r="A371" t="s">
        <v>14</v>
      </c>
      <c r="B371" s="3">
        <v>46196</v>
      </c>
      <c r="C371" s="5">
        <v>0.89790509259259255</v>
      </c>
      <c r="D371" s="6" t="s">
        <v>85</v>
      </c>
      <c r="E371" t="s">
        <v>27676</v>
      </c>
      <c r="F371" t="s">
        <v>58</v>
      </c>
      <c r="I371" s="16" t="s">
        <v>31116</v>
      </c>
      <c r="J371" s="16" t="s">
        <v>4957</v>
      </c>
      <c r="K371" t="s">
        <v>31117</v>
      </c>
      <c r="L371" t="s">
        <v>31118</v>
      </c>
      <c r="N371" s="2" t="str">
        <f>HYPERLINK(СторонТрансп[[#This Row],[RelativePath]])</f>
        <v>1 Въезд на базу\GA3948333_4_20260623T213259Z.jpg</v>
      </c>
    </row>
    <row r="372" spans="1:14" x14ac:dyDescent="0.25">
      <c r="A372" t="s">
        <v>14</v>
      </c>
      <c r="B372" s="3">
        <v>46196</v>
      </c>
      <c r="C372" s="5">
        <v>0.86603009259259256</v>
      </c>
      <c r="D372" s="6" t="s">
        <v>64</v>
      </c>
      <c r="E372" t="s">
        <v>27676</v>
      </c>
      <c r="F372" t="s">
        <v>51</v>
      </c>
      <c r="I372" s="16" t="s">
        <v>31113</v>
      </c>
      <c r="J372" s="16" t="s">
        <v>4957</v>
      </c>
      <c r="K372" t="s">
        <v>31114</v>
      </c>
      <c r="L372" t="s">
        <v>31115</v>
      </c>
      <c r="N372" s="2" t="str">
        <f>HYPERLINK(СторонТрансп[[#This Row],[RelativePath]])</f>
        <v>1 Въезд на базу\GA3948333_4_20260623T204705Z.jpg</v>
      </c>
    </row>
    <row r="373" spans="1:14" x14ac:dyDescent="0.25">
      <c r="A373" t="s">
        <v>14</v>
      </c>
      <c r="B373" s="3">
        <v>46196</v>
      </c>
      <c r="C373" s="5">
        <v>0.27023148148148146</v>
      </c>
      <c r="D373" s="6" t="s">
        <v>85</v>
      </c>
      <c r="E373" t="s">
        <v>27676</v>
      </c>
      <c r="F373" t="s">
        <v>58</v>
      </c>
      <c r="I373" s="16" t="s">
        <v>31110</v>
      </c>
      <c r="J373" s="16" t="s">
        <v>4957</v>
      </c>
      <c r="K373" t="s">
        <v>31111</v>
      </c>
      <c r="L373" t="s">
        <v>31112</v>
      </c>
      <c r="N373" s="2" t="str">
        <f>HYPERLINK(СторонТрансп[[#This Row],[RelativePath]])</f>
        <v>1 Въезд на базу\GA3948333_4_20260623T062908Z.jpg</v>
      </c>
    </row>
    <row r="374" spans="1:14" x14ac:dyDescent="0.25">
      <c r="A374" t="s">
        <v>14</v>
      </c>
      <c r="B374" s="3">
        <v>46196</v>
      </c>
      <c r="C374" s="5">
        <v>0.89790509259259255</v>
      </c>
      <c r="D374" s="6" t="s">
        <v>85</v>
      </c>
      <c r="E374" t="s">
        <v>27676</v>
      </c>
      <c r="F374" t="s">
        <v>58</v>
      </c>
      <c r="I374" s="16" t="s">
        <v>31116</v>
      </c>
      <c r="J374" s="16" t="s">
        <v>4957</v>
      </c>
      <c r="K374" t="s">
        <v>31117</v>
      </c>
      <c r="L374" t="s">
        <v>31118</v>
      </c>
      <c r="N374" s="2" t="str">
        <f>HYPERLINK(СторонТрансп[[#This Row],[RelativePath]])</f>
        <v>1 Въезд на базу\GA3948333_4_20260623T213259Z.jpg</v>
      </c>
    </row>
    <row r="375" spans="1:14" x14ac:dyDescent="0.25">
      <c r="A375" t="s">
        <v>14</v>
      </c>
      <c r="B375" s="3">
        <v>46196</v>
      </c>
      <c r="C375" s="5">
        <v>0.25188657407407405</v>
      </c>
      <c r="D375" s="6" t="s">
        <v>64</v>
      </c>
      <c r="E375" t="s">
        <v>27676</v>
      </c>
      <c r="F375" t="s">
        <v>51</v>
      </c>
      <c r="I375" s="16" t="s">
        <v>31107</v>
      </c>
      <c r="J375" s="16" t="s">
        <v>4957</v>
      </c>
      <c r="K375" t="s">
        <v>31108</v>
      </c>
      <c r="L375" t="s">
        <v>31109</v>
      </c>
      <c r="N375" s="2" t="str">
        <f>HYPERLINK(СторонТрансп[[#This Row],[RelativePath]])</f>
        <v>1 Въезд на базу\GA3948333_4_20260623T060243Z.jpg</v>
      </c>
    </row>
    <row r="376" spans="1:14" x14ac:dyDescent="0.25">
      <c r="A376" t="s">
        <v>14</v>
      </c>
      <c r="B376" s="3">
        <v>46196</v>
      </c>
      <c r="C376" s="5">
        <v>0.27023148148148146</v>
      </c>
      <c r="D376" s="6" t="s">
        <v>85</v>
      </c>
      <c r="E376" t="s">
        <v>27676</v>
      </c>
      <c r="F376" t="s">
        <v>58</v>
      </c>
      <c r="I376" s="16" t="s">
        <v>31110</v>
      </c>
      <c r="J376" s="16" t="s">
        <v>4957</v>
      </c>
      <c r="K376" t="s">
        <v>31111</v>
      </c>
      <c r="L376" t="s">
        <v>31112</v>
      </c>
      <c r="N376" s="2" t="str">
        <f>HYPERLINK(СторонТрансп[[#This Row],[RelativePath]])</f>
        <v>1 Въезд на базу\GA3948333_4_20260623T062908Z.jpg</v>
      </c>
    </row>
    <row r="377" spans="1:14" x14ac:dyDescent="0.25">
      <c r="A377" t="s">
        <v>16</v>
      </c>
      <c r="B377" s="3">
        <v>46198</v>
      </c>
      <c r="C377" s="5">
        <v>0.84379629629629627</v>
      </c>
      <c r="D377" s="6" t="s">
        <v>62</v>
      </c>
      <c r="E377" t="s">
        <v>31563</v>
      </c>
      <c r="I377" s="16" t="s">
        <v>31125</v>
      </c>
      <c r="J377" s="16" t="s">
        <v>4957</v>
      </c>
      <c r="K377" t="s">
        <v>31126</v>
      </c>
      <c r="L377" t="s">
        <v>31127</v>
      </c>
      <c r="N377" s="2" t="str">
        <f>HYPERLINK(СторонТрансп[[#This Row],[RelativePath]])</f>
        <v>1 Въезд на базу\GA3948333_4_20260625T201504Z.jpg</v>
      </c>
    </row>
    <row r="378" spans="1:14" x14ac:dyDescent="0.25">
      <c r="A378" t="s">
        <v>16</v>
      </c>
      <c r="B378" s="3">
        <v>46198</v>
      </c>
      <c r="C378" s="5">
        <v>0.84265046296296298</v>
      </c>
      <c r="D378" s="6" t="s">
        <v>91</v>
      </c>
      <c r="E378" t="s">
        <v>31563</v>
      </c>
      <c r="I378" s="16" t="s">
        <v>31122</v>
      </c>
      <c r="J378" s="16" t="s">
        <v>4957</v>
      </c>
      <c r="K378" t="s">
        <v>31123</v>
      </c>
      <c r="L378" t="s">
        <v>31124</v>
      </c>
      <c r="N378" s="2" t="str">
        <f>HYPERLINK(СторонТрансп[[#This Row],[RelativePath]])</f>
        <v>1 Въезд на базу\GA3948333_4_20260625T201325Z.jpg</v>
      </c>
    </row>
    <row r="379" spans="1:14" x14ac:dyDescent="0.25">
      <c r="A379" t="s">
        <v>17</v>
      </c>
      <c r="B379" s="3">
        <v>46199</v>
      </c>
      <c r="C379" s="5">
        <v>0.56406250000000002</v>
      </c>
      <c r="D379" s="6" t="s">
        <v>85</v>
      </c>
      <c r="E379" t="s">
        <v>27676</v>
      </c>
      <c r="F379" t="s">
        <v>58</v>
      </c>
      <c r="I379" s="16" t="s">
        <v>31131</v>
      </c>
      <c r="J379" s="16" t="s">
        <v>4957</v>
      </c>
      <c r="K379" t="s">
        <v>31132</v>
      </c>
      <c r="L379" t="s">
        <v>31133</v>
      </c>
      <c r="N379" s="2" t="str">
        <f>HYPERLINK(СторонТрансп[[#This Row],[RelativePath]])</f>
        <v>1 Въезд на базу\GA3948333_4_20260626T133215Z.jpg</v>
      </c>
    </row>
    <row r="380" spans="1:14" x14ac:dyDescent="0.25">
      <c r="A380" t="s">
        <v>17</v>
      </c>
      <c r="B380" s="3">
        <v>46199</v>
      </c>
      <c r="C380" s="5">
        <v>0.56406250000000002</v>
      </c>
      <c r="D380" s="6" t="s">
        <v>85</v>
      </c>
      <c r="E380" t="s">
        <v>27676</v>
      </c>
      <c r="F380" t="s">
        <v>58</v>
      </c>
      <c r="I380" s="16" t="s">
        <v>31131</v>
      </c>
      <c r="J380" s="16" t="s">
        <v>4957</v>
      </c>
      <c r="K380" t="s">
        <v>31132</v>
      </c>
      <c r="L380" t="s">
        <v>31133</v>
      </c>
      <c r="N380" s="2" t="str">
        <f>HYPERLINK(СторонТрансп[[#This Row],[RelativePath]])</f>
        <v>1 Въезд на базу\GA3948333_4_20260626T133215Z.jpg</v>
      </c>
    </row>
    <row r="381" spans="1:14" x14ac:dyDescent="0.25">
      <c r="A381" t="s">
        <v>17</v>
      </c>
      <c r="B381" s="3">
        <v>46199</v>
      </c>
      <c r="C381" s="5">
        <v>0.5509722222222222</v>
      </c>
      <c r="D381" s="6" t="s">
        <v>64</v>
      </c>
      <c r="E381" t="s">
        <v>27676</v>
      </c>
      <c r="F381" t="s">
        <v>51</v>
      </c>
      <c r="I381" s="16" t="s">
        <v>31128</v>
      </c>
      <c r="J381" s="16" t="s">
        <v>4957</v>
      </c>
      <c r="K381" t="s">
        <v>31129</v>
      </c>
      <c r="L381" t="s">
        <v>31130</v>
      </c>
      <c r="N381" s="2" t="str">
        <f>HYPERLINK(СторонТрансп[[#This Row],[RelativePath]])</f>
        <v>1 Въезд на базу\GA3948333_4_20260626T131324Z.jpg</v>
      </c>
    </row>
    <row r="382" spans="1:14" x14ac:dyDescent="0.25">
      <c r="A382" t="s">
        <v>22</v>
      </c>
      <c r="B382" s="3">
        <v>46201</v>
      </c>
      <c r="C382" s="5">
        <v>0.63359953703703709</v>
      </c>
      <c r="D382" s="6" t="s">
        <v>62</v>
      </c>
      <c r="E382" t="s">
        <v>31694</v>
      </c>
      <c r="H382" t="s">
        <v>31693</v>
      </c>
      <c r="I382" s="16" t="s">
        <v>31603</v>
      </c>
      <c r="J382" s="16" t="s">
        <v>4957</v>
      </c>
      <c r="K382" t="s">
        <v>31604</v>
      </c>
      <c r="L382" t="s">
        <v>31605</v>
      </c>
      <c r="N382" s="2" t="str">
        <f>HYPERLINK(СторонТрансп[[#This Row],[RelativePath]])</f>
        <v>1 Въезд на базу\GA3948333_4_20260628T151223Z.jpg</v>
      </c>
    </row>
  </sheetData>
  <conditionalFormatting sqref="E383:E404 D2:E382">
    <cfRule type="containsText" dxfId="809" priority="6" operator="containsText" text="Выезд с территории">
      <formula>NOT(ISERROR(SEARCH("Выезд с территории",D2)))</formula>
    </cfRule>
  </conditionalFormatting>
  <conditionalFormatting sqref="D2:D382">
    <cfRule type="containsText" dxfId="80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2">
    <cfRule type="containsText" dxfId="80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4">
    <cfRule type="containsText" dxfId="806" priority="2" operator="containsText" text="Газель базы">
      <formula>NOT(ISERROR(SEARCH("Газель базы",E2)))</formula>
    </cfRule>
    <cfRule type="containsText" dxfId="805" priority="3" operator="containsText" text="Погрузчик базы">
      <formula>NOT(ISERROR(SEARCH("Погрузчик базы",E2)))</formula>
    </cfRule>
  </conditionalFormatting>
  <conditionalFormatting sqref="E2:E404">
    <cfRule type="containsText" dxfId="80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703"/>
  <sheetViews>
    <sheetView zoomScale="90" zoomScaleNormal="90" workbookViewId="0">
      <pane ySplit="1" topLeftCell="A12594" activePane="bottomLeft" state="frozen"/>
      <selection pane="bottomLeft" activeCell="B12709" sqref="B12709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29166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29223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29226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29229</v>
      </c>
      <c r="G11880" t="s">
        <v>91</v>
      </c>
    </row>
    <row r="11881" spans="1:7" hidden="1" x14ac:dyDescent="0.25">
      <c r="A11881" t="s">
        <v>64</v>
      </c>
      <c r="B11881" t="s">
        <v>29778</v>
      </c>
      <c r="F11881" t="s">
        <v>29232</v>
      </c>
      <c r="G11881" t="s">
        <v>91</v>
      </c>
    </row>
    <row r="11882" spans="1:7" hidden="1" x14ac:dyDescent="0.25">
      <c r="A11882" t="s">
        <v>85</v>
      </c>
      <c r="B11882" t="s">
        <v>29778</v>
      </c>
      <c r="C11882" t="s">
        <v>58</v>
      </c>
      <c r="F11882" t="s">
        <v>29235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29238</v>
      </c>
      <c r="G11883" t="s">
        <v>91</v>
      </c>
    </row>
    <row r="11884" spans="1:7" hidden="1" x14ac:dyDescent="0.25">
      <c r="A11884" t="s">
        <v>91</v>
      </c>
      <c r="B11884" t="s">
        <v>29779</v>
      </c>
      <c r="C11884" t="s">
        <v>58</v>
      </c>
      <c r="E11884" t="s">
        <v>1135</v>
      </c>
      <c r="F11884" t="s">
        <v>29241</v>
      </c>
      <c r="G11884" t="s">
        <v>91</v>
      </c>
    </row>
    <row r="11885" spans="1:7" hidden="1" x14ac:dyDescent="0.25">
      <c r="A11885" t="s">
        <v>62</v>
      </c>
      <c r="B11885" t="s">
        <v>29779</v>
      </c>
      <c r="C11885" t="s">
        <v>58</v>
      </c>
      <c r="E11885" t="s">
        <v>1135</v>
      </c>
      <c r="F11885" t="s">
        <v>29244</v>
      </c>
      <c r="G11885" t="s">
        <v>91</v>
      </c>
    </row>
    <row r="11886" spans="1:7" hidden="1" x14ac:dyDescent="0.25">
      <c r="A11886" t="s">
        <v>62</v>
      </c>
      <c r="B11886" t="s">
        <v>29779</v>
      </c>
      <c r="C11886" t="s">
        <v>58</v>
      </c>
      <c r="E11886" t="s">
        <v>1135</v>
      </c>
      <c r="F11886" t="s">
        <v>29247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29250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29253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29789</v>
      </c>
      <c r="F11889" t="s">
        <v>29256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29169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29172</v>
      </c>
      <c r="G11891" t="s">
        <v>4952</v>
      </c>
    </row>
    <row r="11892" spans="1:7" hidden="1" x14ac:dyDescent="0.25">
      <c r="A11892" t="s">
        <v>162</v>
      </c>
      <c r="B11892" t="s">
        <v>29778</v>
      </c>
      <c r="C11892" t="s">
        <v>58</v>
      </c>
      <c r="F11892" t="s">
        <v>29175</v>
      </c>
      <c r="G11892" t="s">
        <v>4952</v>
      </c>
    </row>
    <row r="11893" spans="1:7" hidden="1" x14ac:dyDescent="0.25">
      <c r="A11893" t="s">
        <v>162</v>
      </c>
      <c r="B11893" t="s">
        <v>29778</v>
      </c>
      <c r="C11893" t="s">
        <v>58</v>
      </c>
      <c r="F11893" t="s">
        <v>29178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29181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29184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29187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29190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29193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29196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29199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29202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29205</v>
      </c>
      <c r="G11902" t="s">
        <v>4934</v>
      </c>
    </row>
    <row r="11903" spans="1:7" hidden="1" x14ac:dyDescent="0.25">
      <c r="A11903" t="s">
        <v>29780</v>
      </c>
      <c r="F11903" t="s">
        <v>29208</v>
      </c>
      <c r="G11903" t="s">
        <v>4934</v>
      </c>
    </row>
    <row r="11904" spans="1:7" hidden="1" x14ac:dyDescent="0.25">
      <c r="A11904" t="s">
        <v>162</v>
      </c>
      <c r="B11904" t="s">
        <v>29781</v>
      </c>
      <c r="C11904" t="s">
        <v>28663</v>
      </c>
      <c r="F11904" t="s">
        <v>29211</v>
      </c>
      <c r="G11904" t="s">
        <v>4934</v>
      </c>
    </row>
    <row r="11905" spans="1:7" hidden="1" x14ac:dyDescent="0.25">
      <c r="A11905" t="s">
        <v>162</v>
      </c>
      <c r="B11905" t="s">
        <v>29781</v>
      </c>
      <c r="C11905" t="s">
        <v>28663</v>
      </c>
      <c r="F11905" t="s">
        <v>29214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29217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29220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29601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29604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29607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29610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29613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29616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29619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29622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29625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29772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29775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29628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29631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29634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29637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29640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29643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29646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29649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29652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29655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29283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29286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29289</v>
      </c>
      <c r="G11931" t="s">
        <v>4953</v>
      </c>
    </row>
    <row r="11932" spans="1:7" hidden="1" x14ac:dyDescent="0.25">
      <c r="A11932" t="s">
        <v>29782</v>
      </c>
      <c r="B11932" t="s">
        <v>86</v>
      </c>
      <c r="F11932" t="s">
        <v>29292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29295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29298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29301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29304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29307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29310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29313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29316</v>
      </c>
      <c r="G11940" t="s">
        <v>4953</v>
      </c>
    </row>
    <row r="11941" spans="1:7" hidden="1" x14ac:dyDescent="0.25">
      <c r="A11941" t="s">
        <v>29783</v>
      </c>
      <c r="B11941" t="s">
        <v>646</v>
      </c>
      <c r="F11941" t="s">
        <v>29319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29322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29325</v>
      </c>
      <c r="G11943" t="s">
        <v>4953</v>
      </c>
    </row>
    <row r="11944" spans="1:7" hidden="1" x14ac:dyDescent="0.25">
      <c r="A11944" t="s">
        <v>29784</v>
      </c>
      <c r="B11944" t="s">
        <v>646</v>
      </c>
      <c r="F11944" t="s">
        <v>29328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29259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29262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29265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29268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29271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29274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29277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29280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29331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29334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29337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29343</v>
      </c>
      <c r="G11956" t="s">
        <v>4955</v>
      </c>
    </row>
    <row r="11957" spans="1:7" hidden="1" x14ac:dyDescent="0.25">
      <c r="A11957" t="s">
        <v>29785</v>
      </c>
      <c r="B11957" t="s">
        <v>260</v>
      </c>
      <c r="F11957" t="s">
        <v>29346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29349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29352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29355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29358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29361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29364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29367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29370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29373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29376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29379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29382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29385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29388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29391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29394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29397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29400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29403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29406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29409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29412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29415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29418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29421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29424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29427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29430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29433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29436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29439</v>
      </c>
      <c r="G11988" t="s">
        <v>4955</v>
      </c>
    </row>
    <row r="11989" spans="1:7" hidden="1" x14ac:dyDescent="0.25">
      <c r="A11989" t="s">
        <v>29786</v>
      </c>
      <c r="B11989" t="s">
        <v>646</v>
      </c>
      <c r="F11989" t="s">
        <v>29442</v>
      </c>
      <c r="G11989" t="s">
        <v>4955</v>
      </c>
    </row>
    <row r="11990" spans="1:7" hidden="1" x14ac:dyDescent="0.25">
      <c r="A11990" t="s">
        <v>29786</v>
      </c>
      <c r="B11990" t="s">
        <v>646</v>
      </c>
      <c r="F11990" t="s">
        <v>29445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29448</v>
      </c>
      <c r="G11991" t="s">
        <v>4955</v>
      </c>
    </row>
    <row r="11992" spans="1:7" hidden="1" x14ac:dyDescent="0.25">
      <c r="A11992" t="s">
        <v>29787</v>
      </c>
      <c r="B11992" t="s">
        <v>646</v>
      </c>
      <c r="F11992" t="s">
        <v>29451</v>
      </c>
      <c r="G11992" t="s">
        <v>4955</v>
      </c>
    </row>
    <row r="11993" spans="1:7" hidden="1" x14ac:dyDescent="0.25">
      <c r="A11993" t="s">
        <v>162</v>
      </c>
      <c r="B11993" t="s">
        <v>29779</v>
      </c>
      <c r="C11993" t="s">
        <v>58</v>
      </c>
      <c r="F11993" t="s">
        <v>29454</v>
      </c>
      <c r="G11993" t="s">
        <v>4955</v>
      </c>
    </row>
    <row r="11994" spans="1:7" hidden="1" x14ac:dyDescent="0.25">
      <c r="A11994" t="s">
        <v>162</v>
      </c>
      <c r="B11994" t="s">
        <v>29779</v>
      </c>
      <c r="C11994" t="s">
        <v>58</v>
      </c>
      <c r="F11994" t="s">
        <v>29457</v>
      </c>
      <c r="G11994" t="s">
        <v>4955</v>
      </c>
    </row>
    <row r="11995" spans="1:7" hidden="1" x14ac:dyDescent="0.25">
      <c r="A11995" t="s">
        <v>162</v>
      </c>
      <c r="B11995" t="s">
        <v>29779</v>
      </c>
      <c r="C11995" t="s">
        <v>58</v>
      </c>
      <c r="F11995" t="s">
        <v>29460</v>
      </c>
      <c r="G11995" t="s">
        <v>4955</v>
      </c>
    </row>
    <row r="11996" spans="1:7" hidden="1" x14ac:dyDescent="0.25">
      <c r="A11996" t="s">
        <v>162</v>
      </c>
      <c r="B11996" t="s">
        <v>29779</v>
      </c>
      <c r="C11996" t="s">
        <v>58</v>
      </c>
      <c r="F11996" t="s">
        <v>29463</v>
      </c>
      <c r="G11996" t="s">
        <v>4955</v>
      </c>
    </row>
    <row r="11997" spans="1:7" hidden="1" x14ac:dyDescent="0.25">
      <c r="A11997" t="s">
        <v>162</v>
      </c>
      <c r="B11997" t="s">
        <v>29779</v>
      </c>
      <c r="C11997" t="s">
        <v>58</v>
      </c>
      <c r="F11997" t="s">
        <v>29466</v>
      </c>
      <c r="G11997" t="s">
        <v>4955</v>
      </c>
    </row>
    <row r="11998" spans="1:7" hidden="1" x14ac:dyDescent="0.25">
      <c r="A11998" t="s">
        <v>162</v>
      </c>
      <c r="B11998" t="s">
        <v>29779</v>
      </c>
      <c r="C11998" t="s">
        <v>58</v>
      </c>
      <c r="F11998" t="s">
        <v>29469</v>
      </c>
      <c r="G11998" t="s">
        <v>4955</v>
      </c>
    </row>
    <row r="11999" spans="1:7" hidden="1" x14ac:dyDescent="0.25">
      <c r="A11999" t="s">
        <v>162</v>
      </c>
      <c r="B11999" t="s">
        <v>29779</v>
      </c>
      <c r="C11999" t="s">
        <v>58</v>
      </c>
      <c r="F11999" t="s">
        <v>29472</v>
      </c>
      <c r="G11999" t="s">
        <v>4955</v>
      </c>
    </row>
    <row r="12000" spans="1:7" hidden="1" x14ac:dyDescent="0.25">
      <c r="A12000" t="s">
        <v>162</v>
      </c>
      <c r="B12000" t="s">
        <v>29779</v>
      </c>
      <c r="C12000" t="s">
        <v>58</v>
      </c>
      <c r="F12000" t="s">
        <v>29475</v>
      </c>
      <c r="G12000" t="s">
        <v>4955</v>
      </c>
    </row>
    <row r="12001" spans="1:7" hidden="1" x14ac:dyDescent="0.25">
      <c r="A12001" t="s">
        <v>162</v>
      </c>
      <c r="B12001" t="s">
        <v>29779</v>
      </c>
      <c r="C12001" t="s">
        <v>58</v>
      </c>
      <c r="F12001" t="s">
        <v>29478</v>
      </c>
      <c r="G12001" t="s">
        <v>4955</v>
      </c>
    </row>
    <row r="12002" spans="1:7" hidden="1" x14ac:dyDescent="0.25">
      <c r="A12002" t="s">
        <v>162</v>
      </c>
      <c r="B12002" t="s">
        <v>29779</v>
      </c>
      <c r="C12002" t="s">
        <v>58</v>
      </c>
      <c r="F12002" t="s">
        <v>29481</v>
      </c>
      <c r="G12002" t="s">
        <v>4955</v>
      </c>
    </row>
    <row r="12003" spans="1:7" hidden="1" x14ac:dyDescent="0.25">
      <c r="A12003" t="s">
        <v>162</v>
      </c>
      <c r="B12003" t="s">
        <v>29779</v>
      </c>
      <c r="C12003" t="s">
        <v>58</v>
      </c>
      <c r="F12003" t="s">
        <v>29484</v>
      </c>
      <c r="G12003" t="s">
        <v>4955</v>
      </c>
    </row>
    <row r="12004" spans="1:7" hidden="1" x14ac:dyDescent="0.25">
      <c r="A12004" t="s">
        <v>162</v>
      </c>
      <c r="B12004" t="s">
        <v>29779</v>
      </c>
      <c r="C12004" t="s">
        <v>58</v>
      </c>
      <c r="F12004" t="s">
        <v>29487</v>
      </c>
      <c r="G12004" t="s">
        <v>4955</v>
      </c>
    </row>
    <row r="12005" spans="1:7" hidden="1" x14ac:dyDescent="0.25">
      <c r="A12005" t="s">
        <v>162</v>
      </c>
      <c r="B12005" t="s">
        <v>29779</v>
      </c>
      <c r="C12005" t="s">
        <v>58</v>
      </c>
      <c r="F12005" t="s">
        <v>29490</v>
      </c>
      <c r="G12005" t="s">
        <v>4955</v>
      </c>
    </row>
    <row r="12006" spans="1:7" hidden="1" x14ac:dyDescent="0.25">
      <c r="A12006" t="s">
        <v>162</v>
      </c>
      <c r="B12006" t="s">
        <v>29779</v>
      </c>
      <c r="C12006" t="s">
        <v>58</v>
      </c>
      <c r="F12006" t="s">
        <v>29493</v>
      </c>
      <c r="G12006" t="s">
        <v>4955</v>
      </c>
    </row>
    <row r="12007" spans="1:7" hidden="1" x14ac:dyDescent="0.25">
      <c r="A12007" t="s">
        <v>162</v>
      </c>
      <c r="B12007" t="s">
        <v>29779</v>
      </c>
      <c r="C12007" t="s">
        <v>58</v>
      </c>
      <c r="F12007" t="s">
        <v>29496</v>
      </c>
      <c r="G12007" t="s">
        <v>4955</v>
      </c>
    </row>
    <row r="12008" spans="1:7" hidden="1" x14ac:dyDescent="0.25">
      <c r="A12008" t="s">
        <v>162</v>
      </c>
      <c r="B12008" t="s">
        <v>29779</v>
      </c>
      <c r="C12008" t="s">
        <v>58</v>
      </c>
      <c r="F12008" t="s">
        <v>29499</v>
      </c>
      <c r="G12008" t="s">
        <v>4955</v>
      </c>
    </row>
    <row r="12009" spans="1:7" hidden="1" x14ac:dyDescent="0.25">
      <c r="A12009" t="s">
        <v>162</v>
      </c>
      <c r="B12009" t="s">
        <v>29779</v>
      </c>
      <c r="C12009" t="s">
        <v>58</v>
      </c>
      <c r="F12009" t="s">
        <v>29502</v>
      </c>
      <c r="G12009" t="s">
        <v>4955</v>
      </c>
    </row>
    <row r="12010" spans="1:7" hidden="1" x14ac:dyDescent="0.25">
      <c r="A12010" t="s">
        <v>162</v>
      </c>
      <c r="B12010" t="s">
        <v>29779</v>
      </c>
      <c r="C12010" t="s">
        <v>58</v>
      </c>
      <c r="F12010" t="s">
        <v>29505</v>
      </c>
      <c r="G12010" t="s">
        <v>4955</v>
      </c>
    </row>
    <row r="12011" spans="1:7" hidden="1" x14ac:dyDescent="0.25">
      <c r="A12011" t="s">
        <v>162</v>
      </c>
      <c r="B12011" t="s">
        <v>29779</v>
      </c>
      <c r="C12011" t="s">
        <v>58</v>
      </c>
      <c r="F12011" t="s">
        <v>29508</v>
      </c>
      <c r="G12011" t="s">
        <v>4955</v>
      </c>
    </row>
    <row r="12012" spans="1:7" hidden="1" x14ac:dyDescent="0.25">
      <c r="A12012" t="s">
        <v>162</v>
      </c>
      <c r="B12012" t="s">
        <v>29779</v>
      </c>
      <c r="C12012" t="s">
        <v>58</v>
      </c>
      <c r="F12012" t="s">
        <v>29511</v>
      </c>
      <c r="G12012" t="s">
        <v>4955</v>
      </c>
    </row>
    <row r="12013" spans="1:7" hidden="1" x14ac:dyDescent="0.25">
      <c r="A12013" t="s">
        <v>162</v>
      </c>
      <c r="B12013" t="s">
        <v>29779</v>
      </c>
      <c r="C12013" t="s">
        <v>58</v>
      </c>
      <c r="F12013" t="s">
        <v>29514</v>
      </c>
      <c r="G12013" t="s">
        <v>4955</v>
      </c>
    </row>
    <row r="12014" spans="1:7" hidden="1" x14ac:dyDescent="0.25">
      <c r="A12014" t="s">
        <v>162</v>
      </c>
      <c r="B12014" t="s">
        <v>29779</v>
      </c>
      <c r="C12014" t="s">
        <v>58</v>
      </c>
      <c r="F12014" t="s">
        <v>29517</v>
      </c>
      <c r="G12014" t="s">
        <v>4955</v>
      </c>
    </row>
    <row r="12015" spans="1:7" hidden="1" x14ac:dyDescent="0.25">
      <c r="A12015" t="s">
        <v>162</v>
      </c>
      <c r="B12015" t="s">
        <v>29779</v>
      </c>
      <c r="C12015" t="s">
        <v>58</v>
      </c>
      <c r="F12015" t="s">
        <v>29520</v>
      </c>
      <c r="G12015" t="s">
        <v>4955</v>
      </c>
    </row>
    <row r="12016" spans="1:7" hidden="1" x14ac:dyDescent="0.25">
      <c r="A12016" t="s">
        <v>1587</v>
      </c>
      <c r="B12016" t="s">
        <v>29779</v>
      </c>
      <c r="F12016" t="s">
        <v>29523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29526</v>
      </c>
      <c r="G12017" t="s">
        <v>4955</v>
      </c>
    </row>
    <row r="12018" spans="1:7" hidden="1" x14ac:dyDescent="0.25">
      <c r="A12018" t="s">
        <v>4</v>
      </c>
      <c r="B12018" t="s">
        <v>29781</v>
      </c>
      <c r="F12018" t="s">
        <v>29529</v>
      </c>
      <c r="G12018" t="s">
        <v>4955</v>
      </c>
    </row>
    <row r="12019" spans="1:7" hidden="1" x14ac:dyDescent="0.25">
      <c r="A12019" t="s">
        <v>4</v>
      </c>
      <c r="B12019" t="s">
        <v>29781</v>
      </c>
      <c r="F12019" t="s">
        <v>29532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29535</v>
      </c>
      <c r="G12020" t="s">
        <v>4956</v>
      </c>
    </row>
    <row r="12021" spans="1:7" hidden="1" x14ac:dyDescent="0.25">
      <c r="A12021" t="s">
        <v>29785</v>
      </c>
      <c r="B12021" t="s">
        <v>260</v>
      </c>
      <c r="F12021" t="s">
        <v>29538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29541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29544</v>
      </c>
      <c r="G12023" t="s">
        <v>4956</v>
      </c>
    </row>
    <row r="12024" spans="1:7" hidden="1" x14ac:dyDescent="0.25">
      <c r="A12024" t="s">
        <v>29785</v>
      </c>
      <c r="B12024" t="s">
        <v>260</v>
      </c>
      <c r="F12024" t="s">
        <v>29547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29550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29553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29556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29559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29562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29565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29568</v>
      </c>
      <c r="G12031" t="s">
        <v>773</v>
      </c>
    </row>
    <row r="12032" spans="1:7" hidden="1" x14ac:dyDescent="0.25">
      <c r="A12032" t="s">
        <v>29788</v>
      </c>
      <c r="B12032" t="s">
        <v>260</v>
      </c>
      <c r="F12032" t="s">
        <v>29571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29574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29577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29580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29583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29586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29589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29592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29595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29789</v>
      </c>
      <c r="F12041" t="s">
        <v>29598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29658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29661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29664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29667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29670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29673</v>
      </c>
      <c r="G12047" t="s">
        <v>4941</v>
      </c>
    </row>
    <row r="12048" spans="1:7" hidden="1" x14ac:dyDescent="0.25">
      <c r="A12048" t="s">
        <v>29790</v>
      </c>
      <c r="B12048" t="s">
        <v>86</v>
      </c>
      <c r="F12048" t="s">
        <v>29676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29679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29682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29685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29688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29691</v>
      </c>
      <c r="G12053" t="s">
        <v>4941</v>
      </c>
    </row>
    <row r="12054" spans="1:7" hidden="1" x14ac:dyDescent="0.25">
      <c r="A12054" t="s">
        <v>29783</v>
      </c>
      <c r="B12054" t="s">
        <v>646</v>
      </c>
      <c r="F12054" t="s">
        <v>29694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29697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29700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29703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29706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29709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29712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29715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29718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29721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29724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29727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29730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29733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29736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29739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29742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29745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29748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29751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29791</v>
      </c>
      <c r="F12074" t="s">
        <v>29754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29789</v>
      </c>
      <c r="F12075" t="s">
        <v>29757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29760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29763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29766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29769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29340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29816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29819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29822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29825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29828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29831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29792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29795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29798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29801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29804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29807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29810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29813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29834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29837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29840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29933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29936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29939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29942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29945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29948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29951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29954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29957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29960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29963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29966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30002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30005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30008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30011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30014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29843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29846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29849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29852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29855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29858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29861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29864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29867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29870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29873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29876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29879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29882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29885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29888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29891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29894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29897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29900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29903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29906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29909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29912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29915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29918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29921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29924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29927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29930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29969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29972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29975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29978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29981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29984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29987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29990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29993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29996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29999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30017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30020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30023</v>
      </c>
      <c r="G12158" t="s">
        <v>4600</v>
      </c>
    </row>
    <row r="12159" spans="1:7" hidden="1" x14ac:dyDescent="0.25">
      <c r="A12159" t="s">
        <v>4</v>
      </c>
      <c r="B12159" t="s">
        <v>8</v>
      </c>
      <c r="F12159" t="s">
        <v>30026</v>
      </c>
      <c r="G12159" t="s">
        <v>4600</v>
      </c>
    </row>
    <row r="12160" spans="1:7" hidden="1" x14ac:dyDescent="0.25">
      <c r="A12160" t="s">
        <v>4</v>
      </c>
      <c r="B12160" t="s">
        <v>8</v>
      </c>
      <c r="F12160" t="s">
        <v>30029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30032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30035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30038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30041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30044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30047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30050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30053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30056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30059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30062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30065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30068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30389</v>
      </c>
      <c r="D12174">
        <v>2</v>
      </c>
      <c r="F12174" t="s">
        <v>30071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30389</v>
      </c>
      <c r="D12175">
        <v>2</v>
      </c>
      <c r="F12175" t="s">
        <v>30074</v>
      </c>
      <c r="G12175" t="s">
        <v>91</v>
      </c>
    </row>
    <row r="12176" spans="1:7" hidden="1" x14ac:dyDescent="0.25">
      <c r="A12176" t="s">
        <v>30390</v>
      </c>
      <c r="B12176" t="s">
        <v>646</v>
      </c>
      <c r="C12176" t="s">
        <v>30391</v>
      </c>
      <c r="D12176">
        <v>2</v>
      </c>
      <c r="F12176" t="s">
        <v>30077</v>
      </c>
      <c r="G12176" t="s">
        <v>91</v>
      </c>
    </row>
    <row r="12177" spans="1:7" hidden="1" x14ac:dyDescent="0.25">
      <c r="A12177" t="s">
        <v>30392</v>
      </c>
      <c r="B12177" t="s">
        <v>30393</v>
      </c>
      <c r="F12177" t="s">
        <v>30080</v>
      </c>
      <c r="G12177" t="s">
        <v>91</v>
      </c>
    </row>
    <row r="12178" spans="1:7" hidden="1" x14ac:dyDescent="0.25">
      <c r="A12178" t="s">
        <v>30392</v>
      </c>
      <c r="B12178" t="s">
        <v>30393</v>
      </c>
      <c r="E12178" t="s">
        <v>1140</v>
      </c>
      <c r="F12178" t="s">
        <v>30083</v>
      </c>
      <c r="G12178" t="s">
        <v>91</v>
      </c>
    </row>
    <row r="12179" spans="1:7" hidden="1" x14ac:dyDescent="0.25">
      <c r="A12179" t="s">
        <v>85</v>
      </c>
      <c r="B12179" t="s">
        <v>30393</v>
      </c>
      <c r="C12179" t="s">
        <v>53</v>
      </c>
      <c r="D12179">
        <v>3</v>
      </c>
      <c r="F12179" t="s">
        <v>30086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30098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F12181" t="s">
        <v>30101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F12182" t="s">
        <v>30104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F12183" t="s">
        <v>30107</v>
      </c>
      <c r="G12183" t="s">
        <v>4952</v>
      </c>
    </row>
    <row r="12184" spans="1:7" hidden="1" x14ac:dyDescent="0.25">
      <c r="A12184" t="s">
        <v>162</v>
      </c>
      <c r="B12184" t="s">
        <v>30393</v>
      </c>
      <c r="C12184" t="s">
        <v>53</v>
      </c>
      <c r="D12184">
        <v>1</v>
      </c>
      <c r="F12184" t="s">
        <v>30110</v>
      </c>
      <c r="G12184" t="s">
        <v>4952</v>
      </c>
    </row>
    <row r="12185" spans="1:7" hidden="1" x14ac:dyDescent="0.25">
      <c r="A12185" t="s">
        <v>162</v>
      </c>
      <c r="B12185" t="s">
        <v>30393</v>
      </c>
      <c r="C12185" t="s">
        <v>53</v>
      </c>
      <c r="D12185">
        <v>2</v>
      </c>
      <c r="F12185" t="s">
        <v>30113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30116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30119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30122</v>
      </c>
      <c r="G12188" t="s">
        <v>4934</v>
      </c>
    </row>
    <row r="12189" spans="1:7" hidden="1" x14ac:dyDescent="0.25">
      <c r="A12189" t="s">
        <v>162</v>
      </c>
      <c r="B12189" t="s">
        <v>29781</v>
      </c>
      <c r="C12189" t="s">
        <v>28663</v>
      </c>
      <c r="F12189" t="s">
        <v>30125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30128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30131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30134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30137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30140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30143</v>
      </c>
      <c r="G12195" t="s">
        <v>4934</v>
      </c>
    </row>
    <row r="12196" spans="1:7" hidden="1" x14ac:dyDescent="0.25">
      <c r="A12196" t="s">
        <v>4</v>
      </c>
      <c r="B12196" t="s">
        <v>3229</v>
      </c>
      <c r="F12196" t="s">
        <v>30089</v>
      </c>
      <c r="G12196" t="s">
        <v>467</v>
      </c>
    </row>
    <row r="12197" spans="1:7" hidden="1" x14ac:dyDescent="0.25">
      <c r="A12197" t="s">
        <v>1212</v>
      </c>
      <c r="B12197" t="s">
        <v>30397</v>
      </c>
      <c r="C12197" t="s">
        <v>2470</v>
      </c>
      <c r="D12197">
        <v>2</v>
      </c>
      <c r="F12197" t="s">
        <v>30092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30095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30191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30194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30146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30149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30152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30155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30158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30263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30266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30269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30272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30275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30314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30317</v>
      </c>
      <c r="G12212" t="s">
        <v>4953</v>
      </c>
    </row>
    <row r="12213" spans="1:7" hidden="1" x14ac:dyDescent="0.25">
      <c r="A12213" t="s">
        <v>29782</v>
      </c>
      <c r="B12213" t="s">
        <v>86</v>
      </c>
      <c r="F12213" t="s">
        <v>30320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30323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30326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30329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30332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30335</v>
      </c>
      <c r="G12218" t="s">
        <v>4953</v>
      </c>
    </row>
    <row r="12219" spans="1:7" hidden="1" x14ac:dyDescent="0.25">
      <c r="A12219" t="s">
        <v>30398</v>
      </c>
      <c r="B12219" t="s">
        <v>30399</v>
      </c>
      <c r="D12219">
        <v>2</v>
      </c>
      <c r="F12219" t="s">
        <v>30338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30341</v>
      </c>
      <c r="G12220" t="s">
        <v>4953</v>
      </c>
    </row>
    <row r="12221" spans="1:7" hidden="1" x14ac:dyDescent="0.25">
      <c r="A12221" t="s">
        <v>30400</v>
      </c>
      <c r="B12221" t="s">
        <v>86</v>
      </c>
      <c r="F12221" t="s">
        <v>30344</v>
      </c>
      <c r="G12221" t="s">
        <v>4953</v>
      </c>
    </row>
    <row r="12222" spans="1:7" hidden="1" x14ac:dyDescent="0.25">
      <c r="A12222" t="s">
        <v>30400</v>
      </c>
      <c r="B12222" t="s">
        <v>86</v>
      </c>
      <c r="F12222" t="s">
        <v>30347</v>
      </c>
      <c r="G12222" t="s">
        <v>4953</v>
      </c>
    </row>
    <row r="12223" spans="1:7" hidden="1" x14ac:dyDescent="0.25">
      <c r="A12223" t="s">
        <v>30400</v>
      </c>
      <c r="B12223" t="s">
        <v>86</v>
      </c>
      <c r="F12223" t="s">
        <v>30350</v>
      </c>
      <c r="G12223" t="s">
        <v>4953</v>
      </c>
    </row>
    <row r="12224" spans="1:7" hidden="1" x14ac:dyDescent="0.25">
      <c r="A12224" t="s">
        <v>30400</v>
      </c>
      <c r="B12224" t="s">
        <v>86</v>
      </c>
      <c r="F12224" t="s">
        <v>30353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30356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30359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30362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30365</v>
      </c>
      <c r="G12228" t="s">
        <v>4953</v>
      </c>
    </row>
    <row r="12229" spans="1:7" hidden="1" x14ac:dyDescent="0.25">
      <c r="A12229" t="s">
        <v>30400</v>
      </c>
      <c r="B12229" t="s">
        <v>86</v>
      </c>
      <c r="F12229" t="s">
        <v>30368</v>
      </c>
      <c r="G12229" t="s">
        <v>4953</v>
      </c>
    </row>
    <row r="12230" spans="1:7" hidden="1" x14ac:dyDescent="0.25">
      <c r="A12230" t="s">
        <v>30400</v>
      </c>
      <c r="B12230" t="s">
        <v>86</v>
      </c>
      <c r="F12230" t="s">
        <v>30371</v>
      </c>
      <c r="G12230" t="s">
        <v>4953</v>
      </c>
    </row>
    <row r="12231" spans="1:7" hidden="1" x14ac:dyDescent="0.25">
      <c r="A12231" t="s">
        <v>30400</v>
      </c>
      <c r="B12231" t="s">
        <v>86</v>
      </c>
      <c r="F12231" t="s">
        <v>30374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30161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30164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30167</v>
      </c>
      <c r="G12234" t="s">
        <v>4954</v>
      </c>
    </row>
    <row r="12235" spans="1:7" hidden="1" x14ac:dyDescent="0.25">
      <c r="A12235" t="s">
        <v>30401</v>
      </c>
      <c r="B12235" t="s">
        <v>30399</v>
      </c>
      <c r="F12235" t="s">
        <v>30170</v>
      </c>
      <c r="G12235" t="s">
        <v>4954</v>
      </c>
    </row>
    <row r="12236" spans="1:7" hidden="1" x14ac:dyDescent="0.25">
      <c r="A12236" t="s">
        <v>30398</v>
      </c>
      <c r="B12236" t="s">
        <v>30399</v>
      </c>
      <c r="D12236">
        <v>2</v>
      </c>
      <c r="F12236" t="s">
        <v>30173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30176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30179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30182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30185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30188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30197</v>
      </c>
      <c r="G12242" t="s">
        <v>4955</v>
      </c>
    </row>
    <row r="12243" spans="1:7" hidden="1" x14ac:dyDescent="0.25">
      <c r="A12243" t="s">
        <v>30402</v>
      </c>
      <c r="B12243" t="s">
        <v>86</v>
      </c>
      <c r="F12243" t="s">
        <v>30200</v>
      </c>
      <c r="G12243" t="s">
        <v>4955</v>
      </c>
    </row>
    <row r="12244" spans="1:7" hidden="1" x14ac:dyDescent="0.25">
      <c r="A12244" t="s">
        <v>30403</v>
      </c>
      <c r="B12244" t="s">
        <v>86</v>
      </c>
      <c r="F12244" t="s">
        <v>30203</v>
      </c>
      <c r="G12244" t="s">
        <v>4955</v>
      </c>
    </row>
    <row r="12245" spans="1:7" hidden="1" x14ac:dyDescent="0.25">
      <c r="A12245" t="s">
        <v>30402</v>
      </c>
      <c r="B12245" t="s">
        <v>86</v>
      </c>
      <c r="F12245" t="s">
        <v>30206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30209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30212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30215</v>
      </c>
      <c r="G12248" t="s">
        <v>4955</v>
      </c>
    </row>
    <row r="12249" spans="1:7" hidden="1" x14ac:dyDescent="0.25">
      <c r="A12249" t="s">
        <v>4</v>
      </c>
      <c r="B12249" t="s">
        <v>30404</v>
      </c>
      <c r="F12249" t="s">
        <v>30218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30221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30224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30227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30377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30380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30383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30386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30236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30239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30242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30230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30233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30245</v>
      </c>
      <c r="G12262" t="s">
        <v>4600</v>
      </c>
    </row>
    <row r="12263" spans="1:7" hidden="1" x14ac:dyDescent="0.25">
      <c r="A12263" t="s">
        <v>4</v>
      </c>
      <c r="B12263" t="s">
        <v>8</v>
      </c>
      <c r="F12263" t="s">
        <v>30248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30251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30254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30257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30260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30278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30281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30284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30287</v>
      </c>
      <c r="G12271" t="s">
        <v>4942</v>
      </c>
    </row>
    <row r="12272" spans="1:7" hidden="1" x14ac:dyDescent="0.25">
      <c r="A12272" t="s">
        <v>4</v>
      </c>
      <c r="B12272" t="s">
        <v>30405</v>
      </c>
      <c r="F12272" t="s">
        <v>30290</v>
      </c>
      <c r="G12272" t="s">
        <v>4942</v>
      </c>
    </row>
    <row r="12273" spans="1:7" x14ac:dyDescent="0.25">
      <c r="A12273" t="s">
        <v>775</v>
      </c>
      <c r="B12273" t="s">
        <v>646</v>
      </c>
      <c r="F12273" t="s">
        <v>30293</v>
      </c>
      <c r="G12273" t="s">
        <v>4945</v>
      </c>
    </row>
    <row r="12274" spans="1:7" x14ac:dyDescent="0.25">
      <c r="A12274" t="s">
        <v>27691</v>
      </c>
      <c r="B12274" t="s">
        <v>28656</v>
      </c>
      <c r="C12274" t="s">
        <v>51</v>
      </c>
      <c r="F12274" t="s">
        <v>30296</v>
      </c>
      <c r="G12274" t="s">
        <v>4945</v>
      </c>
    </row>
    <row r="12275" spans="1:7" x14ac:dyDescent="0.25">
      <c r="A12275" t="s">
        <v>12926</v>
      </c>
      <c r="B12275" t="s">
        <v>646</v>
      </c>
      <c r="F12275" t="s">
        <v>30299</v>
      </c>
      <c r="G12275" t="s">
        <v>4945</v>
      </c>
    </row>
    <row r="12276" spans="1:7" x14ac:dyDescent="0.25">
      <c r="A12276" t="s">
        <v>30406</v>
      </c>
      <c r="B12276" t="s">
        <v>86</v>
      </c>
      <c r="F12276" t="s">
        <v>30302</v>
      </c>
      <c r="G12276" t="s">
        <v>4945</v>
      </c>
    </row>
    <row r="12277" spans="1:7" x14ac:dyDescent="0.25">
      <c r="A12277" t="s">
        <v>803</v>
      </c>
      <c r="B12277" t="s">
        <v>8</v>
      </c>
      <c r="F12277" t="s">
        <v>30305</v>
      </c>
      <c r="G12277" t="s">
        <v>4945</v>
      </c>
    </row>
    <row r="12278" spans="1:7" x14ac:dyDescent="0.25">
      <c r="A12278" t="s">
        <v>803</v>
      </c>
      <c r="B12278" t="s">
        <v>8</v>
      </c>
      <c r="F12278" t="s">
        <v>30308</v>
      </c>
      <c r="G12278" t="s">
        <v>4945</v>
      </c>
    </row>
    <row r="12279" spans="1:7" x14ac:dyDescent="0.25">
      <c r="A12279" t="s">
        <v>803</v>
      </c>
      <c r="B12279" t="s">
        <v>8</v>
      </c>
      <c r="F12279" t="s">
        <v>30311</v>
      </c>
      <c r="G12279" t="s">
        <v>4945</v>
      </c>
    </row>
    <row r="12280" spans="1:7" hidden="1" x14ac:dyDescent="0.25">
      <c r="A12280" t="s">
        <v>64</v>
      </c>
      <c r="B12280" t="s">
        <v>27676</v>
      </c>
      <c r="C12280" t="s">
        <v>51</v>
      </c>
      <c r="F12280" t="s">
        <v>30461</v>
      </c>
      <c r="G12280" t="s">
        <v>91</v>
      </c>
    </row>
    <row r="12281" spans="1:7" hidden="1" x14ac:dyDescent="0.25">
      <c r="A12281" t="s">
        <v>85</v>
      </c>
      <c r="B12281" t="s">
        <v>27676</v>
      </c>
      <c r="C12281" t="s">
        <v>58</v>
      </c>
      <c r="F12281" t="s">
        <v>30464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30467</v>
      </c>
      <c r="G12282" t="s">
        <v>91</v>
      </c>
    </row>
    <row r="12283" spans="1:7" hidden="1" x14ac:dyDescent="0.25">
      <c r="A12283" t="s">
        <v>91</v>
      </c>
      <c r="B12283" t="s">
        <v>30988</v>
      </c>
      <c r="C12283" t="s">
        <v>51</v>
      </c>
      <c r="F12283" t="s">
        <v>30470</v>
      </c>
      <c r="G12283" t="s">
        <v>91</v>
      </c>
    </row>
    <row r="12284" spans="1:7" hidden="1" x14ac:dyDescent="0.25">
      <c r="A12284" t="s">
        <v>64</v>
      </c>
      <c r="B12284" t="s">
        <v>27677</v>
      </c>
      <c r="F12284" t="s">
        <v>30473</v>
      </c>
      <c r="G12284" t="s">
        <v>91</v>
      </c>
    </row>
    <row r="12285" spans="1:7" hidden="1" x14ac:dyDescent="0.25">
      <c r="A12285" t="s">
        <v>62</v>
      </c>
      <c r="B12285" t="s">
        <v>27677</v>
      </c>
      <c r="F12285" t="s">
        <v>30476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30479</v>
      </c>
      <c r="G12286" t="s">
        <v>91</v>
      </c>
    </row>
    <row r="12287" spans="1:7" hidden="1" x14ac:dyDescent="0.25">
      <c r="A12287" t="s">
        <v>91</v>
      </c>
      <c r="B12287" t="s">
        <v>30988</v>
      </c>
      <c r="C12287" t="s">
        <v>51</v>
      </c>
      <c r="F12287" t="s">
        <v>30482</v>
      </c>
      <c r="G12287" t="s">
        <v>91</v>
      </c>
    </row>
    <row r="12288" spans="1:7" hidden="1" x14ac:dyDescent="0.25">
      <c r="A12288" t="s">
        <v>64</v>
      </c>
      <c r="B12288" t="s">
        <v>29778</v>
      </c>
      <c r="F12288" t="s">
        <v>30485</v>
      </c>
      <c r="G12288" t="s">
        <v>91</v>
      </c>
    </row>
    <row r="12289" spans="1:7" hidden="1" x14ac:dyDescent="0.25">
      <c r="A12289" t="s">
        <v>85</v>
      </c>
      <c r="B12289" t="s">
        <v>29778</v>
      </c>
      <c r="C12289" t="s">
        <v>30992</v>
      </c>
      <c r="F12289" t="s">
        <v>30488</v>
      </c>
      <c r="G12289" t="s">
        <v>91</v>
      </c>
    </row>
    <row r="12290" spans="1:7" hidden="1" x14ac:dyDescent="0.25">
      <c r="A12290" t="s">
        <v>62</v>
      </c>
      <c r="B12290" t="s">
        <v>28656</v>
      </c>
      <c r="C12290" t="s">
        <v>58</v>
      </c>
      <c r="F12290" t="s">
        <v>30491</v>
      </c>
      <c r="G12290" t="s">
        <v>91</v>
      </c>
    </row>
    <row r="12291" spans="1:7" hidden="1" x14ac:dyDescent="0.25">
      <c r="A12291" t="s">
        <v>62</v>
      </c>
      <c r="B12291" t="s">
        <v>30989</v>
      </c>
      <c r="C12291" t="s">
        <v>58</v>
      </c>
      <c r="F12291" t="s">
        <v>30494</v>
      </c>
      <c r="G12291" t="s">
        <v>91</v>
      </c>
    </row>
    <row r="12292" spans="1:7" hidden="1" x14ac:dyDescent="0.25">
      <c r="A12292" t="s">
        <v>62</v>
      </c>
      <c r="B12292" t="s">
        <v>29779</v>
      </c>
      <c r="C12292" t="s">
        <v>30990</v>
      </c>
      <c r="F12292" t="s">
        <v>30497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30500</v>
      </c>
      <c r="G12293" t="s">
        <v>91</v>
      </c>
    </row>
    <row r="12294" spans="1:7" hidden="1" x14ac:dyDescent="0.25">
      <c r="A12294" t="s">
        <v>64</v>
      </c>
      <c r="B12294" t="s">
        <v>27676</v>
      </c>
      <c r="C12294" t="s">
        <v>51</v>
      </c>
      <c r="F12294" t="s">
        <v>30503</v>
      </c>
      <c r="G12294" t="s">
        <v>91</v>
      </c>
    </row>
    <row r="12295" spans="1:7" hidden="1" x14ac:dyDescent="0.25">
      <c r="A12295" t="s">
        <v>85</v>
      </c>
      <c r="B12295" t="s">
        <v>27676</v>
      </c>
      <c r="C12295" t="s">
        <v>58</v>
      </c>
      <c r="F12295" t="s">
        <v>30506</v>
      </c>
      <c r="G12295" t="s">
        <v>91</v>
      </c>
    </row>
    <row r="12296" spans="1:7" hidden="1" x14ac:dyDescent="0.25">
      <c r="A12296" t="s">
        <v>64</v>
      </c>
      <c r="B12296" t="s">
        <v>27676</v>
      </c>
      <c r="C12296" t="s">
        <v>51</v>
      </c>
      <c r="F12296" t="s">
        <v>30509</v>
      </c>
      <c r="G12296" t="s">
        <v>91</v>
      </c>
    </row>
    <row r="12297" spans="1:7" hidden="1" x14ac:dyDescent="0.25">
      <c r="A12297" t="s">
        <v>85</v>
      </c>
      <c r="B12297" t="s">
        <v>27676</v>
      </c>
      <c r="C12297" t="s">
        <v>58</v>
      </c>
      <c r="F12297" t="s">
        <v>30512</v>
      </c>
      <c r="G12297" t="s">
        <v>91</v>
      </c>
    </row>
    <row r="12298" spans="1:7" hidden="1" x14ac:dyDescent="0.25">
      <c r="A12298" t="s">
        <v>162</v>
      </c>
      <c r="B12298" t="s">
        <v>27676</v>
      </c>
      <c r="C12298" t="s">
        <v>58</v>
      </c>
      <c r="F12298" t="s">
        <v>30407</v>
      </c>
      <c r="G12298" t="s">
        <v>4952</v>
      </c>
    </row>
    <row r="12299" spans="1:7" hidden="1" x14ac:dyDescent="0.25">
      <c r="A12299" t="s">
        <v>115</v>
      </c>
      <c r="B12299" t="s">
        <v>27677</v>
      </c>
      <c r="F12299" t="s">
        <v>30410</v>
      </c>
      <c r="G12299" t="s">
        <v>4952</v>
      </c>
    </row>
    <row r="12300" spans="1:7" hidden="1" x14ac:dyDescent="0.25">
      <c r="A12300" t="s">
        <v>162</v>
      </c>
      <c r="B12300" t="s">
        <v>29778</v>
      </c>
      <c r="C12300" t="s">
        <v>1142</v>
      </c>
      <c r="F12300" t="s">
        <v>30413</v>
      </c>
      <c r="G12300" t="s">
        <v>4952</v>
      </c>
    </row>
    <row r="12301" spans="1:7" hidden="1" x14ac:dyDescent="0.25">
      <c r="A12301" t="s">
        <v>8696</v>
      </c>
      <c r="B12301" t="s">
        <v>29778</v>
      </c>
      <c r="C12301" t="s">
        <v>1142</v>
      </c>
      <c r="F12301" t="s">
        <v>30416</v>
      </c>
      <c r="G12301" t="s">
        <v>4952</v>
      </c>
    </row>
    <row r="12302" spans="1:7" hidden="1" x14ac:dyDescent="0.25">
      <c r="A12302" t="s">
        <v>8696</v>
      </c>
      <c r="B12302" t="s">
        <v>29778</v>
      </c>
      <c r="C12302" t="s">
        <v>1142</v>
      </c>
      <c r="E12302" t="s">
        <v>30991</v>
      </c>
      <c r="F12302" t="s">
        <v>30419</v>
      </c>
      <c r="G12302" t="s">
        <v>4952</v>
      </c>
    </row>
    <row r="12303" spans="1:7" hidden="1" x14ac:dyDescent="0.25">
      <c r="A12303" t="s">
        <v>4165</v>
      </c>
      <c r="B12303" t="s">
        <v>86</v>
      </c>
      <c r="D12303">
        <v>3</v>
      </c>
      <c r="F12303" t="s">
        <v>30422</v>
      </c>
      <c r="G12303" t="s">
        <v>4952</v>
      </c>
    </row>
    <row r="12304" spans="1:7" hidden="1" x14ac:dyDescent="0.25">
      <c r="A12304" t="s">
        <v>4165</v>
      </c>
      <c r="B12304" t="s">
        <v>86</v>
      </c>
      <c r="D12304">
        <v>4</v>
      </c>
      <c r="F12304" t="s">
        <v>30425</v>
      </c>
      <c r="G12304" t="s">
        <v>4952</v>
      </c>
    </row>
    <row r="12305" spans="1:7" hidden="1" x14ac:dyDescent="0.25">
      <c r="A12305" t="s">
        <v>4165</v>
      </c>
      <c r="B12305" t="s">
        <v>86</v>
      </c>
      <c r="D12305">
        <v>1</v>
      </c>
      <c r="F12305" t="s">
        <v>30428</v>
      </c>
      <c r="G12305" t="s">
        <v>4952</v>
      </c>
    </row>
    <row r="12306" spans="1:7" hidden="1" x14ac:dyDescent="0.25">
      <c r="A12306" t="s">
        <v>4165</v>
      </c>
      <c r="B12306" t="s">
        <v>86</v>
      </c>
      <c r="D12306">
        <v>1</v>
      </c>
      <c r="F12306" t="s">
        <v>30431</v>
      </c>
      <c r="G12306" t="s">
        <v>4952</v>
      </c>
    </row>
    <row r="12307" spans="1:7" hidden="1" x14ac:dyDescent="0.25">
      <c r="A12307" t="s">
        <v>4165</v>
      </c>
      <c r="B12307" t="s">
        <v>86</v>
      </c>
      <c r="D12307">
        <v>5</v>
      </c>
      <c r="F12307" t="s">
        <v>30434</v>
      </c>
      <c r="G12307" t="s">
        <v>4952</v>
      </c>
    </row>
    <row r="12308" spans="1:7" hidden="1" x14ac:dyDescent="0.25">
      <c r="A12308" t="s">
        <v>4165</v>
      </c>
      <c r="B12308" t="s">
        <v>86</v>
      </c>
      <c r="D12308">
        <v>2</v>
      </c>
      <c r="F12308" t="s">
        <v>30437</v>
      </c>
      <c r="G12308" t="s">
        <v>4952</v>
      </c>
    </row>
    <row r="12309" spans="1:7" hidden="1" x14ac:dyDescent="0.25">
      <c r="A12309" t="s">
        <v>4165</v>
      </c>
      <c r="B12309" t="s">
        <v>86</v>
      </c>
      <c r="D12309">
        <v>4</v>
      </c>
      <c r="F12309" t="s">
        <v>30440</v>
      </c>
      <c r="G12309" t="s">
        <v>4952</v>
      </c>
    </row>
    <row r="12310" spans="1:7" hidden="1" x14ac:dyDescent="0.25">
      <c r="A12310" t="s">
        <v>4165</v>
      </c>
      <c r="B12310" t="s">
        <v>86</v>
      </c>
      <c r="D12310">
        <v>4</v>
      </c>
      <c r="F12310" t="s">
        <v>30443</v>
      </c>
      <c r="G12310" t="s">
        <v>4952</v>
      </c>
    </row>
    <row r="12311" spans="1:7" hidden="1" x14ac:dyDescent="0.25">
      <c r="A12311" t="s">
        <v>4165</v>
      </c>
      <c r="B12311" t="s">
        <v>86</v>
      </c>
      <c r="D12311">
        <v>2</v>
      </c>
      <c r="F12311" t="s">
        <v>30446</v>
      </c>
      <c r="G12311" t="s">
        <v>4952</v>
      </c>
    </row>
    <row r="12312" spans="1:7" hidden="1" x14ac:dyDescent="0.25">
      <c r="A12312" t="s">
        <v>4165</v>
      </c>
      <c r="B12312" t="s">
        <v>86</v>
      </c>
      <c r="D12312">
        <v>2</v>
      </c>
      <c r="F12312" t="s">
        <v>30449</v>
      </c>
      <c r="G12312" t="s">
        <v>4952</v>
      </c>
    </row>
    <row r="12313" spans="1:7" hidden="1" x14ac:dyDescent="0.25">
      <c r="A12313" t="s">
        <v>4165</v>
      </c>
      <c r="B12313" t="s">
        <v>86</v>
      </c>
      <c r="D12313">
        <v>2</v>
      </c>
      <c r="F12313" t="s">
        <v>30452</v>
      </c>
      <c r="G12313" t="s">
        <v>4952</v>
      </c>
    </row>
    <row r="12314" spans="1:7" hidden="1" x14ac:dyDescent="0.25">
      <c r="A12314" t="s">
        <v>162</v>
      </c>
      <c r="B12314" t="s">
        <v>27676</v>
      </c>
      <c r="C12314" t="s">
        <v>58</v>
      </c>
      <c r="F12314" t="s">
        <v>30455</v>
      </c>
      <c r="G12314" t="s">
        <v>4952</v>
      </c>
    </row>
    <row r="12315" spans="1:7" hidden="1" x14ac:dyDescent="0.25">
      <c r="A12315" t="s">
        <v>162</v>
      </c>
      <c r="B12315" t="s">
        <v>27676</v>
      </c>
      <c r="C12315" t="s">
        <v>58</v>
      </c>
      <c r="F12315" t="s">
        <v>30458</v>
      </c>
      <c r="G12315" t="s">
        <v>4952</v>
      </c>
    </row>
    <row r="12316" spans="1:7" hidden="1" x14ac:dyDescent="0.25">
      <c r="A12316" t="s">
        <v>4</v>
      </c>
      <c r="B12316" t="s">
        <v>3229</v>
      </c>
      <c r="F12316" t="s">
        <v>30515</v>
      </c>
      <c r="G12316" t="s">
        <v>4934</v>
      </c>
    </row>
    <row r="12317" spans="1:7" hidden="1" x14ac:dyDescent="0.25">
      <c r="A12317" t="s">
        <v>4</v>
      </c>
      <c r="B12317" t="s">
        <v>3229</v>
      </c>
      <c r="F12317" t="s">
        <v>30518</v>
      </c>
      <c r="G12317" t="s">
        <v>4934</v>
      </c>
    </row>
    <row r="12318" spans="1:7" hidden="1" x14ac:dyDescent="0.25">
      <c r="A12318" t="s">
        <v>4</v>
      </c>
      <c r="B12318" t="s">
        <v>3229</v>
      </c>
      <c r="F12318" t="s">
        <v>30521</v>
      </c>
      <c r="G12318" t="s">
        <v>4934</v>
      </c>
    </row>
    <row r="12319" spans="1:7" hidden="1" x14ac:dyDescent="0.25">
      <c r="A12319" t="s">
        <v>4</v>
      </c>
      <c r="B12319" t="s">
        <v>3229</v>
      </c>
      <c r="F12319" t="s">
        <v>30524</v>
      </c>
      <c r="G12319" t="s">
        <v>4934</v>
      </c>
    </row>
    <row r="12320" spans="1:7" hidden="1" x14ac:dyDescent="0.25">
      <c r="A12320" t="s">
        <v>4</v>
      </c>
      <c r="B12320" t="s">
        <v>3229</v>
      </c>
      <c r="F12320" t="s">
        <v>30527</v>
      </c>
      <c r="G12320" t="s">
        <v>4934</v>
      </c>
    </row>
    <row r="12321" spans="1:7" hidden="1" x14ac:dyDescent="0.25">
      <c r="A12321" t="s">
        <v>4</v>
      </c>
      <c r="B12321" t="s">
        <v>3229</v>
      </c>
      <c r="F12321" t="s">
        <v>30530</v>
      </c>
      <c r="G12321" t="s">
        <v>4934</v>
      </c>
    </row>
    <row r="12322" spans="1:7" hidden="1" x14ac:dyDescent="0.25">
      <c r="A12322" t="s">
        <v>4</v>
      </c>
      <c r="B12322" t="s">
        <v>3229</v>
      </c>
      <c r="F12322" t="s">
        <v>30533</v>
      </c>
      <c r="G12322" t="s">
        <v>4934</v>
      </c>
    </row>
    <row r="12323" spans="1:7" hidden="1" x14ac:dyDescent="0.25">
      <c r="A12323" t="s">
        <v>4</v>
      </c>
      <c r="B12323" t="s">
        <v>3229</v>
      </c>
      <c r="E12323" t="s">
        <v>30996</v>
      </c>
      <c r="F12323" t="s">
        <v>30536</v>
      </c>
      <c r="G12323" t="s">
        <v>4934</v>
      </c>
    </row>
    <row r="12324" spans="1:7" hidden="1" x14ac:dyDescent="0.25">
      <c r="A12324" t="s">
        <v>803</v>
      </c>
      <c r="B12324" t="s">
        <v>8</v>
      </c>
      <c r="F12324" t="s">
        <v>30539</v>
      </c>
      <c r="G12324" t="s">
        <v>4934</v>
      </c>
    </row>
    <row r="12325" spans="1:7" hidden="1" x14ac:dyDescent="0.25">
      <c r="A12325" t="s">
        <v>4</v>
      </c>
      <c r="B12325" t="s">
        <v>3229</v>
      </c>
      <c r="F12325" t="s">
        <v>30800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30803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30806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30809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30812</v>
      </c>
      <c r="G12329" t="s">
        <v>467</v>
      </c>
    </row>
    <row r="12330" spans="1:7" hidden="1" x14ac:dyDescent="0.25">
      <c r="A12330" t="s">
        <v>115</v>
      </c>
      <c r="B12330" t="s">
        <v>28656</v>
      </c>
      <c r="C12330" t="s">
        <v>58</v>
      </c>
      <c r="F12330" t="s">
        <v>30785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30788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30791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30794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30797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30815</v>
      </c>
      <c r="G12335" t="s">
        <v>469</v>
      </c>
    </row>
    <row r="12336" spans="1:7" hidden="1" x14ac:dyDescent="0.25">
      <c r="A12336" t="s">
        <v>4598</v>
      </c>
      <c r="B12336" t="s">
        <v>8</v>
      </c>
      <c r="F12336" t="s">
        <v>30818</v>
      </c>
      <c r="G12336" t="s">
        <v>469</v>
      </c>
    </row>
    <row r="12337" spans="1:7" hidden="1" x14ac:dyDescent="0.25">
      <c r="A12337" t="s">
        <v>4598</v>
      </c>
      <c r="B12337" t="s">
        <v>8</v>
      </c>
      <c r="F12337" t="s">
        <v>30821</v>
      </c>
      <c r="G12337" t="s">
        <v>469</v>
      </c>
    </row>
    <row r="12338" spans="1:7" hidden="1" x14ac:dyDescent="0.25">
      <c r="A12338" t="s">
        <v>4598</v>
      </c>
      <c r="B12338" t="s">
        <v>8</v>
      </c>
      <c r="F12338" t="s">
        <v>30824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30827</v>
      </c>
      <c r="G12339" t="s">
        <v>469</v>
      </c>
    </row>
    <row r="12340" spans="1:7" hidden="1" x14ac:dyDescent="0.25">
      <c r="A12340" t="s">
        <v>4598</v>
      </c>
      <c r="B12340" t="s">
        <v>8</v>
      </c>
      <c r="F12340" t="s">
        <v>30830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30833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30836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30839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30842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30845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30848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30851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30854</v>
      </c>
      <c r="G12348" t="s">
        <v>470</v>
      </c>
    </row>
    <row r="12349" spans="1:7" hidden="1" x14ac:dyDescent="0.25">
      <c r="A12349" t="s">
        <v>24787</v>
      </c>
      <c r="B12349" t="s">
        <v>260</v>
      </c>
      <c r="E12349" t="s">
        <v>30997</v>
      </c>
      <c r="F12349" t="s">
        <v>30542</v>
      </c>
      <c r="G12349" t="s">
        <v>4953</v>
      </c>
    </row>
    <row r="12350" spans="1:7" hidden="1" x14ac:dyDescent="0.25">
      <c r="A12350" t="s">
        <v>24787</v>
      </c>
      <c r="B12350" t="s">
        <v>260</v>
      </c>
      <c r="E12350" t="s">
        <v>30997</v>
      </c>
      <c r="F12350" t="s">
        <v>30545</v>
      </c>
      <c r="G12350" t="s">
        <v>4953</v>
      </c>
    </row>
    <row r="12351" spans="1:7" hidden="1" x14ac:dyDescent="0.25">
      <c r="A12351" t="s">
        <v>4</v>
      </c>
      <c r="B12351" t="s">
        <v>30998</v>
      </c>
      <c r="F12351" t="s">
        <v>30548</v>
      </c>
      <c r="G12351" t="s">
        <v>4953</v>
      </c>
    </row>
    <row r="12352" spans="1:7" hidden="1" x14ac:dyDescent="0.25">
      <c r="A12352" t="s">
        <v>803</v>
      </c>
      <c r="B12352" t="s">
        <v>9</v>
      </c>
      <c r="F12352" t="s">
        <v>30551</v>
      </c>
      <c r="G12352" t="s">
        <v>4953</v>
      </c>
    </row>
    <row r="12353" spans="1:7" hidden="1" x14ac:dyDescent="0.25">
      <c r="A12353" t="s">
        <v>817</v>
      </c>
      <c r="B12353" t="s">
        <v>541</v>
      </c>
      <c r="F12353" t="s">
        <v>30554</v>
      </c>
      <c r="G12353" t="s">
        <v>4953</v>
      </c>
    </row>
    <row r="12354" spans="1:7" hidden="1" x14ac:dyDescent="0.25">
      <c r="A12354" t="s">
        <v>817</v>
      </c>
      <c r="B12354" t="s">
        <v>541</v>
      </c>
      <c r="F12354" t="s">
        <v>30557</v>
      </c>
      <c r="G12354" t="s">
        <v>4953</v>
      </c>
    </row>
    <row r="12355" spans="1:7" hidden="1" x14ac:dyDescent="0.25">
      <c r="A12355" t="s">
        <v>3371</v>
      </c>
      <c r="B12355" t="s">
        <v>646</v>
      </c>
      <c r="F12355" t="s">
        <v>30560</v>
      </c>
      <c r="G12355" t="s">
        <v>4953</v>
      </c>
    </row>
    <row r="12356" spans="1:7" hidden="1" x14ac:dyDescent="0.25">
      <c r="A12356" t="s">
        <v>3382</v>
      </c>
      <c r="B12356" t="s">
        <v>86</v>
      </c>
      <c r="F12356" t="s">
        <v>30563</v>
      </c>
      <c r="G12356" t="s">
        <v>4953</v>
      </c>
    </row>
    <row r="12357" spans="1:7" hidden="1" x14ac:dyDescent="0.25">
      <c r="A12357" t="s">
        <v>4</v>
      </c>
      <c r="B12357" t="s">
        <v>9</v>
      </c>
      <c r="F12357" t="s">
        <v>30566</v>
      </c>
      <c r="G12357" t="s">
        <v>4953</v>
      </c>
    </row>
    <row r="12358" spans="1:7" hidden="1" x14ac:dyDescent="0.25">
      <c r="A12358" t="s">
        <v>3382</v>
      </c>
      <c r="B12358" t="s">
        <v>86</v>
      </c>
      <c r="F12358" t="s">
        <v>30569</v>
      </c>
      <c r="G12358" t="s">
        <v>4953</v>
      </c>
    </row>
    <row r="12359" spans="1:7" hidden="1" x14ac:dyDescent="0.25">
      <c r="A12359" t="s">
        <v>817</v>
      </c>
      <c r="B12359" t="s">
        <v>541</v>
      </c>
      <c r="F12359" t="s">
        <v>30572</v>
      </c>
      <c r="G12359" t="s">
        <v>4953</v>
      </c>
    </row>
    <row r="12360" spans="1:7" hidden="1" x14ac:dyDescent="0.25">
      <c r="A12360" t="s">
        <v>817</v>
      </c>
      <c r="B12360" t="s">
        <v>541</v>
      </c>
      <c r="F12360" t="s">
        <v>30575</v>
      </c>
      <c r="G12360" t="s">
        <v>4953</v>
      </c>
    </row>
    <row r="12361" spans="1:7" hidden="1" x14ac:dyDescent="0.25">
      <c r="A12361" t="s">
        <v>4</v>
      </c>
      <c r="B12361" t="s">
        <v>9</v>
      </c>
      <c r="F12361" t="s">
        <v>30578</v>
      </c>
      <c r="G12361" t="s">
        <v>4953</v>
      </c>
    </row>
    <row r="12362" spans="1:7" hidden="1" x14ac:dyDescent="0.25">
      <c r="A12362" t="s">
        <v>3382</v>
      </c>
      <c r="B12362" t="s">
        <v>86</v>
      </c>
      <c r="F12362" t="s">
        <v>30581</v>
      </c>
      <c r="G12362" t="s">
        <v>4953</v>
      </c>
    </row>
    <row r="12363" spans="1:7" hidden="1" x14ac:dyDescent="0.25">
      <c r="A12363" t="s">
        <v>4</v>
      </c>
      <c r="B12363" t="s">
        <v>9</v>
      </c>
      <c r="F12363" t="s">
        <v>30584</v>
      </c>
      <c r="G12363" t="s">
        <v>4953</v>
      </c>
    </row>
    <row r="12364" spans="1:7" hidden="1" x14ac:dyDescent="0.25">
      <c r="A12364" t="s">
        <v>4</v>
      </c>
      <c r="B12364" t="s">
        <v>9</v>
      </c>
      <c r="F12364" t="s">
        <v>30587</v>
      </c>
      <c r="G12364" t="s">
        <v>4953</v>
      </c>
    </row>
    <row r="12365" spans="1:7" hidden="1" x14ac:dyDescent="0.25">
      <c r="A12365" t="s">
        <v>24787</v>
      </c>
      <c r="B12365" t="s">
        <v>260</v>
      </c>
      <c r="F12365" t="s">
        <v>30590</v>
      </c>
      <c r="G12365" t="s">
        <v>4953</v>
      </c>
    </row>
    <row r="12366" spans="1:7" hidden="1" x14ac:dyDescent="0.25">
      <c r="A12366" t="s">
        <v>4</v>
      </c>
      <c r="B12366" t="s">
        <v>9</v>
      </c>
      <c r="F12366" t="s">
        <v>30593</v>
      </c>
      <c r="G12366" t="s">
        <v>4953</v>
      </c>
    </row>
    <row r="12367" spans="1:7" hidden="1" x14ac:dyDescent="0.25">
      <c r="A12367" t="s">
        <v>4</v>
      </c>
      <c r="B12367" t="s">
        <v>9</v>
      </c>
      <c r="F12367" t="s">
        <v>30596</v>
      </c>
      <c r="G12367" t="s">
        <v>4953</v>
      </c>
    </row>
    <row r="12368" spans="1:7" hidden="1" x14ac:dyDescent="0.25">
      <c r="A12368" t="s">
        <v>4</v>
      </c>
      <c r="B12368" t="s">
        <v>9</v>
      </c>
      <c r="F12368" t="s">
        <v>30599</v>
      </c>
      <c r="G12368" t="s">
        <v>4953</v>
      </c>
    </row>
    <row r="12369" spans="1:7" hidden="1" x14ac:dyDescent="0.25">
      <c r="A12369" t="s">
        <v>817</v>
      </c>
      <c r="B12369" t="s">
        <v>358</v>
      </c>
      <c r="F12369" t="s">
        <v>30602</v>
      </c>
      <c r="G12369" t="s">
        <v>4954</v>
      </c>
    </row>
    <row r="12370" spans="1:7" hidden="1" x14ac:dyDescent="0.25">
      <c r="A12370" t="s">
        <v>803</v>
      </c>
      <c r="B12370" t="s">
        <v>9</v>
      </c>
      <c r="F12370" t="s">
        <v>30605</v>
      </c>
      <c r="G12370" t="s">
        <v>4954</v>
      </c>
    </row>
    <row r="12371" spans="1:7" hidden="1" x14ac:dyDescent="0.25">
      <c r="A12371" t="s">
        <v>803</v>
      </c>
      <c r="B12371" t="s">
        <v>9</v>
      </c>
      <c r="F12371" t="s">
        <v>30608</v>
      </c>
      <c r="G12371" t="s">
        <v>4954</v>
      </c>
    </row>
    <row r="12372" spans="1:7" hidden="1" x14ac:dyDescent="0.25">
      <c r="A12372" t="s">
        <v>12941</v>
      </c>
      <c r="B12372" t="s">
        <v>260</v>
      </c>
      <c r="F12372" t="s">
        <v>30611</v>
      </c>
      <c r="G12372" t="s">
        <v>4954</v>
      </c>
    </row>
    <row r="12373" spans="1:7" hidden="1" x14ac:dyDescent="0.25">
      <c r="A12373" t="s">
        <v>803</v>
      </c>
      <c r="B12373" t="s">
        <v>9</v>
      </c>
      <c r="F12373" t="s">
        <v>30614</v>
      </c>
      <c r="G12373" t="s">
        <v>4954</v>
      </c>
    </row>
    <row r="12374" spans="1:7" hidden="1" x14ac:dyDescent="0.25">
      <c r="A12374" t="s">
        <v>803</v>
      </c>
      <c r="B12374" t="s">
        <v>9</v>
      </c>
      <c r="F12374" t="s">
        <v>30617</v>
      </c>
      <c r="G12374" t="s">
        <v>4954</v>
      </c>
    </row>
    <row r="12375" spans="1:7" hidden="1" x14ac:dyDescent="0.25">
      <c r="A12375" t="s">
        <v>817</v>
      </c>
      <c r="B12375" t="s">
        <v>358</v>
      </c>
      <c r="F12375" t="s">
        <v>30620</v>
      </c>
      <c r="G12375" t="s">
        <v>4954</v>
      </c>
    </row>
    <row r="12376" spans="1:7" hidden="1" x14ac:dyDescent="0.25">
      <c r="A12376" t="s">
        <v>817</v>
      </c>
      <c r="B12376" t="s">
        <v>358</v>
      </c>
      <c r="F12376" t="s">
        <v>30623</v>
      </c>
      <c r="G12376" t="s">
        <v>4954</v>
      </c>
    </row>
    <row r="12377" spans="1:7" hidden="1" x14ac:dyDescent="0.25">
      <c r="A12377" t="s">
        <v>817</v>
      </c>
      <c r="B12377" t="s">
        <v>358</v>
      </c>
      <c r="F12377" t="s">
        <v>30626</v>
      </c>
      <c r="G12377" t="s">
        <v>4954</v>
      </c>
    </row>
    <row r="12378" spans="1:7" hidden="1" x14ac:dyDescent="0.25">
      <c r="A12378" t="s">
        <v>803</v>
      </c>
      <c r="B12378" t="s">
        <v>9</v>
      </c>
      <c r="F12378" t="s">
        <v>30629</v>
      </c>
      <c r="G12378" t="s">
        <v>4954</v>
      </c>
    </row>
    <row r="12379" spans="1:7" hidden="1" x14ac:dyDescent="0.25">
      <c r="A12379" t="s">
        <v>817</v>
      </c>
      <c r="B12379" t="s">
        <v>358</v>
      </c>
      <c r="F12379" t="s">
        <v>30632</v>
      </c>
      <c r="G12379" t="s">
        <v>4954</v>
      </c>
    </row>
    <row r="12380" spans="1:7" hidden="1" x14ac:dyDescent="0.25">
      <c r="A12380" t="s">
        <v>817</v>
      </c>
      <c r="B12380" t="s">
        <v>358</v>
      </c>
      <c r="F12380" t="s">
        <v>30635</v>
      </c>
      <c r="G12380" t="s">
        <v>4954</v>
      </c>
    </row>
    <row r="12381" spans="1:7" hidden="1" x14ac:dyDescent="0.25">
      <c r="A12381" t="s">
        <v>817</v>
      </c>
      <c r="B12381" t="s">
        <v>358</v>
      </c>
      <c r="F12381" t="s">
        <v>30638</v>
      </c>
      <c r="G12381" t="s">
        <v>4954</v>
      </c>
    </row>
    <row r="12382" spans="1:7" hidden="1" x14ac:dyDescent="0.25">
      <c r="A12382" t="s">
        <v>817</v>
      </c>
      <c r="B12382" t="s">
        <v>358</v>
      </c>
      <c r="F12382" t="s">
        <v>30641</v>
      </c>
      <c r="G12382" t="s">
        <v>4954</v>
      </c>
    </row>
    <row r="12383" spans="1:7" hidden="1" x14ac:dyDescent="0.25">
      <c r="A12383" t="s">
        <v>817</v>
      </c>
      <c r="B12383" t="s">
        <v>358</v>
      </c>
      <c r="F12383" t="s">
        <v>30644</v>
      </c>
      <c r="G12383" t="s">
        <v>4954</v>
      </c>
    </row>
    <row r="12384" spans="1:7" hidden="1" x14ac:dyDescent="0.25">
      <c r="A12384" t="s">
        <v>115</v>
      </c>
      <c r="B12384" t="s">
        <v>27677</v>
      </c>
      <c r="F12384" t="s">
        <v>30665</v>
      </c>
      <c r="G12384" t="s">
        <v>4955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30668</v>
      </c>
      <c r="G12385" t="s">
        <v>4955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30671</v>
      </c>
      <c r="G12386" t="s">
        <v>4955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30674</v>
      </c>
      <c r="G12387" t="s">
        <v>4955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30677</v>
      </c>
      <c r="G12388" t="s">
        <v>4955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30680</v>
      </c>
      <c r="G12389" t="s">
        <v>4955</v>
      </c>
    </row>
    <row r="12390" spans="1:7" hidden="1" x14ac:dyDescent="0.25">
      <c r="A12390" t="s">
        <v>162</v>
      </c>
      <c r="B12390" t="s">
        <v>70</v>
      </c>
      <c r="C12390" t="s">
        <v>30999</v>
      </c>
      <c r="F12390" t="s">
        <v>30683</v>
      </c>
      <c r="G12390" t="s">
        <v>4955</v>
      </c>
    </row>
    <row r="12391" spans="1:7" hidden="1" x14ac:dyDescent="0.25">
      <c r="A12391" t="s">
        <v>305</v>
      </c>
      <c r="B12391" t="s">
        <v>86</v>
      </c>
      <c r="F12391" t="s">
        <v>30686</v>
      </c>
      <c r="G12391" t="s">
        <v>4955</v>
      </c>
    </row>
    <row r="12392" spans="1:7" hidden="1" x14ac:dyDescent="0.25">
      <c r="A12392" t="s">
        <v>162</v>
      </c>
      <c r="B12392" t="s">
        <v>30989</v>
      </c>
      <c r="C12392" t="s">
        <v>58</v>
      </c>
      <c r="F12392" t="s">
        <v>30689</v>
      </c>
      <c r="G12392" t="s">
        <v>4955</v>
      </c>
    </row>
    <row r="12393" spans="1:7" hidden="1" x14ac:dyDescent="0.25">
      <c r="A12393" t="s">
        <v>162</v>
      </c>
      <c r="B12393" t="s">
        <v>30989</v>
      </c>
      <c r="C12393" t="s">
        <v>58</v>
      </c>
      <c r="F12393" t="s">
        <v>30692</v>
      </c>
      <c r="G12393" t="s">
        <v>4955</v>
      </c>
    </row>
    <row r="12394" spans="1:7" hidden="1" x14ac:dyDescent="0.25">
      <c r="A12394" t="s">
        <v>162</v>
      </c>
      <c r="B12394" t="s">
        <v>30989</v>
      </c>
      <c r="C12394" t="s">
        <v>58</v>
      </c>
      <c r="F12394" t="s">
        <v>30695</v>
      </c>
      <c r="G12394" t="s">
        <v>4955</v>
      </c>
    </row>
    <row r="12395" spans="1:7" hidden="1" x14ac:dyDescent="0.25">
      <c r="A12395" t="s">
        <v>162</v>
      </c>
      <c r="B12395" t="s">
        <v>30989</v>
      </c>
      <c r="C12395" t="s">
        <v>58</v>
      </c>
      <c r="F12395" t="s">
        <v>30698</v>
      </c>
      <c r="G12395" t="s">
        <v>4955</v>
      </c>
    </row>
    <row r="12396" spans="1:7" hidden="1" x14ac:dyDescent="0.25">
      <c r="A12396" t="s">
        <v>162</v>
      </c>
      <c r="B12396" t="s">
        <v>30989</v>
      </c>
      <c r="C12396" t="s">
        <v>58</v>
      </c>
      <c r="F12396" t="s">
        <v>30701</v>
      </c>
      <c r="G12396" t="s">
        <v>4955</v>
      </c>
    </row>
    <row r="12397" spans="1:7" hidden="1" x14ac:dyDescent="0.25">
      <c r="A12397" t="s">
        <v>162</v>
      </c>
      <c r="B12397" t="s">
        <v>29779</v>
      </c>
      <c r="C12397" t="s">
        <v>30990</v>
      </c>
      <c r="F12397" t="s">
        <v>30704</v>
      </c>
      <c r="G12397" t="s">
        <v>4955</v>
      </c>
    </row>
    <row r="12398" spans="1:7" hidden="1" x14ac:dyDescent="0.25">
      <c r="A12398" t="s">
        <v>162</v>
      </c>
      <c r="B12398" t="s">
        <v>29779</v>
      </c>
      <c r="C12398" t="s">
        <v>30990</v>
      </c>
      <c r="F12398" t="s">
        <v>30707</v>
      </c>
      <c r="G12398" t="s">
        <v>4955</v>
      </c>
    </row>
    <row r="12399" spans="1:7" hidden="1" x14ac:dyDescent="0.25">
      <c r="A12399" t="s">
        <v>305</v>
      </c>
      <c r="B12399" t="s">
        <v>86</v>
      </c>
      <c r="F12399" t="s">
        <v>30710</v>
      </c>
      <c r="G12399" t="s">
        <v>4955</v>
      </c>
    </row>
    <row r="12400" spans="1:7" hidden="1" x14ac:dyDescent="0.25">
      <c r="A12400" t="s">
        <v>4</v>
      </c>
      <c r="B12400" t="s">
        <v>8</v>
      </c>
      <c r="F12400" t="s">
        <v>30713</v>
      </c>
      <c r="G12400" t="s">
        <v>4955</v>
      </c>
    </row>
    <row r="12401" spans="1:7" hidden="1" x14ac:dyDescent="0.25">
      <c r="A12401" t="s">
        <v>3371</v>
      </c>
      <c r="B12401" t="s">
        <v>86</v>
      </c>
      <c r="F12401" t="s">
        <v>30716</v>
      </c>
      <c r="G12401" t="s">
        <v>4955</v>
      </c>
    </row>
    <row r="12402" spans="1:7" hidden="1" x14ac:dyDescent="0.25">
      <c r="A12402" t="s">
        <v>305</v>
      </c>
      <c r="B12402" t="s">
        <v>86</v>
      </c>
      <c r="F12402" t="s">
        <v>30719</v>
      </c>
      <c r="G12402" t="s">
        <v>4955</v>
      </c>
    </row>
    <row r="12403" spans="1:7" hidden="1" x14ac:dyDescent="0.25">
      <c r="A12403" t="s">
        <v>305</v>
      </c>
      <c r="B12403" t="s">
        <v>86</v>
      </c>
      <c r="F12403" t="s">
        <v>30722</v>
      </c>
      <c r="G12403" t="s">
        <v>4955</v>
      </c>
    </row>
    <row r="12404" spans="1:7" hidden="1" x14ac:dyDescent="0.25">
      <c r="A12404" t="s">
        <v>4</v>
      </c>
      <c r="B12404" t="s">
        <v>8</v>
      </c>
      <c r="F12404" t="s">
        <v>30725</v>
      </c>
      <c r="G12404" t="s">
        <v>4955</v>
      </c>
    </row>
    <row r="12405" spans="1:7" hidden="1" x14ac:dyDescent="0.25">
      <c r="A12405" t="s">
        <v>803</v>
      </c>
      <c r="B12405" t="s">
        <v>8</v>
      </c>
      <c r="F12405" t="s">
        <v>30728</v>
      </c>
      <c r="G12405" t="s">
        <v>4955</v>
      </c>
    </row>
    <row r="12406" spans="1:7" hidden="1" x14ac:dyDescent="0.25">
      <c r="A12406" t="s">
        <v>803</v>
      </c>
      <c r="B12406" t="s">
        <v>8</v>
      </c>
      <c r="F12406" t="s">
        <v>30731</v>
      </c>
      <c r="G12406" t="s">
        <v>4955</v>
      </c>
    </row>
    <row r="12407" spans="1:7" hidden="1" x14ac:dyDescent="0.25">
      <c r="A12407" t="s">
        <v>162</v>
      </c>
      <c r="B12407" t="s">
        <v>28656</v>
      </c>
      <c r="C12407" t="s">
        <v>58</v>
      </c>
      <c r="F12407" t="s">
        <v>30647</v>
      </c>
      <c r="G12407" t="s">
        <v>4956</v>
      </c>
    </row>
    <row r="12408" spans="1:7" hidden="1" x14ac:dyDescent="0.25">
      <c r="A12408" t="s">
        <v>305</v>
      </c>
      <c r="B12408" t="s">
        <v>86</v>
      </c>
      <c r="F12408" t="s">
        <v>30650</v>
      </c>
      <c r="G12408" t="s">
        <v>4956</v>
      </c>
    </row>
    <row r="12409" spans="1:7" hidden="1" x14ac:dyDescent="0.25">
      <c r="A12409" t="s">
        <v>803</v>
      </c>
      <c r="B12409" t="s">
        <v>8</v>
      </c>
      <c r="F12409" t="s">
        <v>30653</v>
      </c>
      <c r="G12409" t="s">
        <v>4956</v>
      </c>
    </row>
    <row r="12410" spans="1:7" hidden="1" x14ac:dyDescent="0.25">
      <c r="A12410" t="s">
        <v>803</v>
      </c>
      <c r="B12410" t="s">
        <v>8</v>
      </c>
      <c r="F12410" t="s">
        <v>30656</v>
      </c>
      <c r="G12410" t="s">
        <v>4956</v>
      </c>
    </row>
    <row r="12411" spans="1:7" hidden="1" x14ac:dyDescent="0.25">
      <c r="A12411" t="s">
        <v>803</v>
      </c>
      <c r="B12411" t="s">
        <v>8</v>
      </c>
      <c r="F12411" t="s">
        <v>30659</v>
      </c>
      <c r="G12411" t="s">
        <v>4956</v>
      </c>
    </row>
    <row r="12412" spans="1:7" hidden="1" x14ac:dyDescent="0.25">
      <c r="A12412" t="s">
        <v>803</v>
      </c>
      <c r="B12412" t="s">
        <v>8</v>
      </c>
      <c r="F12412" t="s">
        <v>30662</v>
      </c>
      <c r="G12412" t="s">
        <v>4956</v>
      </c>
    </row>
    <row r="12413" spans="1:7" hidden="1" x14ac:dyDescent="0.25">
      <c r="A12413" t="s">
        <v>803</v>
      </c>
      <c r="B12413" t="s">
        <v>3240</v>
      </c>
      <c r="F12413" t="s">
        <v>30749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30752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30755</v>
      </c>
      <c r="G12415" t="s">
        <v>773</v>
      </c>
    </row>
    <row r="12416" spans="1:7" hidden="1" x14ac:dyDescent="0.25">
      <c r="A12416" t="s">
        <v>31000</v>
      </c>
      <c r="B12416" t="s">
        <v>260</v>
      </c>
      <c r="F12416" t="s">
        <v>30758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30761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30764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30767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30734</v>
      </c>
      <c r="G12420" t="s">
        <v>796</v>
      </c>
    </row>
    <row r="12421" spans="1:7" hidden="1" x14ac:dyDescent="0.25">
      <c r="A12421" t="s">
        <v>162</v>
      </c>
      <c r="B12421" t="s">
        <v>30989</v>
      </c>
      <c r="C12421" t="s">
        <v>31001</v>
      </c>
      <c r="F12421" t="s">
        <v>30737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30740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30743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30746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30770</v>
      </c>
      <c r="G12425" t="s">
        <v>4600</v>
      </c>
    </row>
    <row r="12426" spans="1:7" hidden="1" x14ac:dyDescent="0.25">
      <c r="A12426" t="s">
        <v>4</v>
      </c>
      <c r="B12426" t="s">
        <v>8</v>
      </c>
      <c r="F12426" t="s">
        <v>30773</v>
      </c>
      <c r="G12426" t="s">
        <v>4600</v>
      </c>
    </row>
    <row r="12427" spans="1:7" hidden="1" x14ac:dyDescent="0.25">
      <c r="A12427" t="s">
        <v>4</v>
      </c>
      <c r="B12427" t="s">
        <v>8</v>
      </c>
      <c r="F12427" t="s">
        <v>30776</v>
      </c>
      <c r="G12427" t="s">
        <v>4600</v>
      </c>
    </row>
    <row r="12428" spans="1:7" hidden="1" x14ac:dyDescent="0.25">
      <c r="A12428" t="s">
        <v>4</v>
      </c>
      <c r="B12428" t="s">
        <v>8</v>
      </c>
      <c r="F12428" t="s">
        <v>30779</v>
      </c>
      <c r="G12428" t="s">
        <v>4600</v>
      </c>
    </row>
    <row r="12429" spans="1:7" hidden="1" x14ac:dyDescent="0.25">
      <c r="A12429" t="s">
        <v>4</v>
      </c>
      <c r="B12429" t="s">
        <v>8</v>
      </c>
      <c r="F12429" t="s">
        <v>30782</v>
      </c>
      <c r="G12429" t="s">
        <v>4600</v>
      </c>
    </row>
    <row r="12430" spans="1:7" hidden="1" x14ac:dyDescent="0.25">
      <c r="A12430" t="s">
        <v>4</v>
      </c>
      <c r="B12430" t="s">
        <v>10091</v>
      </c>
      <c r="F12430" t="s">
        <v>30857</v>
      </c>
      <c r="G12430" t="s">
        <v>4941</v>
      </c>
    </row>
    <row r="12431" spans="1:7" hidden="1" x14ac:dyDescent="0.25">
      <c r="A12431" t="s">
        <v>7897</v>
      </c>
      <c r="B12431" t="s">
        <v>260</v>
      </c>
      <c r="F12431" t="s">
        <v>30860</v>
      </c>
      <c r="G12431" t="s">
        <v>4941</v>
      </c>
    </row>
    <row r="12432" spans="1:7" hidden="1" x14ac:dyDescent="0.25">
      <c r="A12432" t="s">
        <v>3371</v>
      </c>
      <c r="B12432" t="s">
        <v>646</v>
      </c>
      <c r="F12432" t="s">
        <v>30863</v>
      </c>
      <c r="G12432" t="s">
        <v>4941</v>
      </c>
    </row>
    <row r="12433" spans="1:7" hidden="1" x14ac:dyDescent="0.25">
      <c r="A12433" t="s">
        <v>3371</v>
      </c>
      <c r="B12433" t="s">
        <v>646</v>
      </c>
      <c r="F12433" t="s">
        <v>30866</v>
      </c>
      <c r="G12433" t="s">
        <v>4941</v>
      </c>
    </row>
    <row r="12434" spans="1:7" hidden="1" x14ac:dyDescent="0.25">
      <c r="A12434" t="s">
        <v>3371</v>
      </c>
      <c r="B12434" t="s">
        <v>646</v>
      </c>
      <c r="F12434" t="s">
        <v>30869</v>
      </c>
      <c r="G12434" t="s">
        <v>4941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30872</v>
      </c>
      <c r="G12435" t="s">
        <v>4941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30875</v>
      </c>
      <c r="G12436" t="s">
        <v>4941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30878</v>
      </c>
      <c r="G12437" t="s">
        <v>4941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30881</v>
      </c>
      <c r="G12438" t="s">
        <v>4941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30883</v>
      </c>
      <c r="G12439" t="s">
        <v>4941</v>
      </c>
    </row>
    <row r="12440" spans="1:7" hidden="1" x14ac:dyDescent="0.25">
      <c r="A12440" t="s">
        <v>803</v>
      </c>
      <c r="B12440" t="s">
        <v>8</v>
      </c>
      <c r="F12440" t="s">
        <v>30886</v>
      </c>
      <c r="G12440" t="s">
        <v>4941</v>
      </c>
    </row>
    <row r="12441" spans="1:7" hidden="1" x14ac:dyDescent="0.25">
      <c r="A12441" t="s">
        <v>162</v>
      </c>
      <c r="B12441" t="s">
        <v>29779</v>
      </c>
      <c r="C12441" t="s">
        <v>31002</v>
      </c>
      <c r="F12441" t="s">
        <v>30889</v>
      </c>
      <c r="G12441" t="s">
        <v>4941</v>
      </c>
    </row>
    <row r="12442" spans="1:7" hidden="1" x14ac:dyDescent="0.25">
      <c r="A12442" t="s">
        <v>162</v>
      </c>
      <c r="B12442" t="s">
        <v>29779</v>
      </c>
      <c r="C12442" t="s">
        <v>30990</v>
      </c>
      <c r="F12442" t="s">
        <v>30892</v>
      </c>
      <c r="G12442" t="s">
        <v>4941</v>
      </c>
    </row>
    <row r="12443" spans="1:7" hidden="1" x14ac:dyDescent="0.25">
      <c r="A12443" t="s">
        <v>162</v>
      </c>
      <c r="B12443" t="s">
        <v>29779</v>
      </c>
      <c r="C12443" t="s">
        <v>30990</v>
      </c>
      <c r="F12443" t="s">
        <v>30895</v>
      </c>
      <c r="G12443" t="s">
        <v>4941</v>
      </c>
    </row>
    <row r="12444" spans="1:7" hidden="1" x14ac:dyDescent="0.25">
      <c r="A12444" t="s">
        <v>162</v>
      </c>
      <c r="B12444" t="s">
        <v>29779</v>
      </c>
      <c r="C12444" t="s">
        <v>30990</v>
      </c>
      <c r="F12444" t="s">
        <v>30898</v>
      </c>
      <c r="G12444" t="s">
        <v>4941</v>
      </c>
    </row>
    <row r="12445" spans="1:7" hidden="1" x14ac:dyDescent="0.25">
      <c r="A12445" t="s">
        <v>162</v>
      </c>
      <c r="B12445" t="s">
        <v>29779</v>
      </c>
      <c r="C12445" t="s">
        <v>30990</v>
      </c>
      <c r="F12445" t="s">
        <v>30901</v>
      </c>
      <c r="G12445" t="s">
        <v>4941</v>
      </c>
    </row>
    <row r="12446" spans="1:7" hidden="1" x14ac:dyDescent="0.25">
      <c r="A12446" t="s">
        <v>803</v>
      </c>
      <c r="B12446" t="s">
        <v>8</v>
      </c>
      <c r="F12446" t="s">
        <v>30904</v>
      </c>
      <c r="G12446" t="s">
        <v>4941</v>
      </c>
    </row>
    <row r="12447" spans="1:7" hidden="1" x14ac:dyDescent="0.25">
      <c r="A12447" t="s">
        <v>803</v>
      </c>
      <c r="B12447" t="s">
        <v>8</v>
      </c>
      <c r="F12447" t="s">
        <v>30907</v>
      </c>
      <c r="G12447" t="s">
        <v>4941</v>
      </c>
    </row>
    <row r="12448" spans="1:7" hidden="1" x14ac:dyDescent="0.25">
      <c r="A12448" t="s">
        <v>803</v>
      </c>
      <c r="B12448" t="s">
        <v>8</v>
      </c>
      <c r="F12448" t="s">
        <v>30910</v>
      </c>
      <c r="G12448" t="s">
        <v>4941</v>
      </c>
    </row>
    <row r="12449" spans="1:7" hidden="1" x14ac:dyDescent="0.25">
      <c r="A12449" t="s">
        <v>4</v>
      </c>
      <c r="B12449" t="s">
        <v>10091</v>
      </c>
      <c r="F12449" t="s">
        <v>30913</v>
      </c>
      <c r="G12449" t="s">
        <v>4941</v>
      </c>
    </row>
    <row r="12450" spans="1:7" hidden="1" x14ac:dyDescent="0.25">
      <c r="A12450" t="s">
        <v>4</v>
      </c>
      <c r="B12450" t="s">
        <v>646</v>
      </c>
      <c r="F12450" t="s">
        <v>30916</v>
      </c>
      <c r="G12450" t="s">
        <v>4942</v>
      </c>
    </row>
    <row r="12451" spans="1:7" hidden="1" x14ac:dyDescent="0.25">
      <c r="A12451" t="s">
        <v>4</v>
      </c>
      <c r="B12451" t="s">
        <v>646</v>
      </c>
      <c r="F12451" t="s">
        <v>30919</v>
      </c>
      <c r="G12451" t="s">
        <v>4942</v>
      </c>
    </row>
    <row r="12452" spans="1:7" hidden="1" x14ac:dyDescent="0.25">
      <c r="A12452" t="s">
        <v>803</v>
      </c>
      <c r="B12452" t="s">
        <v>4943</v>
      </c>
      <c r="F12452" t="s">
        <v>30922</v>
      </c>
      <c r="G12452" t="s">
        <v>4942</v>
      </c>
    </row>
    <row r="12453" spans="1:7" hidden="1" x14ac:dyDescent="0.25">
      <c r="A12453" t="s">
        <v>7896</v>
      </c>
      <c r="B12453" t="s">
        <v>646</v>
      </c>
      <c r="F12453" t="s">
        <v>30925</v>
      </c>
      <c r="G12453" t="s">
        <v>4942</v>
      </c>
    </row>
    <row r="12454" spans="1:7" hidden="1" x14ac:dyDescent="0.25">
      <c r="A12454" t="s">
        <v>7896</v>
      </c>
      <c r="B12454" t="s">
        <v>646</v>
      </c>
      <c r="F12454" t="s">
        <v>30928</v>
      </c>
      <c r="G12454" t="s">
        <v>4942</v>
      </c>
    </row>
    <row r="12455" spans="1:7" hidden="1" x14ac:dyDescent="0.25">
      <c r="A12455" t="s">
        <v>803</v>
      </c>
      <c r="B12455" t="s">
        <v>4943</v>
      </c>
      <c r="F12455" t="s">
        <v>30931</v>
      </c>
      <c r="G12455" t="s">
        <v>4942</v>
      </c>
    </row>
    <row r="12456" spans="1:7" hidden="1" x14ac:dyDescent="0.25">
      <c r="A12456" t="s">
        <v>803</v>
      </c>
      <c r="B12456" t="s">
        <v>4943</v>
      </c>
      <c r="F12456" t="s">
        <v>30934</v>
      </c>
      <c r="G12456" t="s">
        <v>4942</v>
      </c>
    </row>
    <row r="12457" spans="1:7" x14ac:dyDescent="0.25">
      <c r="A12457" t="s">
        <v>115</v>
      </c>
      <c r="B12457" t="s">
        <v>27677</v>
      </c>
      <c r="F12457" t="s">
        <v>30937</v>
      </c>
      <c r="G12457" t="s">
        <v>4945</v>
      </c>
    </row>
    <row r="12458" spans="1:7" x14ac:dyDescent="0.25">
      <c r="A12458" t="s">
        <v>115</v>
      </c>
      <c r="B12458" t="s">
        <v>70</v>
      </c>
      <c r="F12458" t="s">
        <v>30940</v>
      </c>
      <c r="G12458" t="s">
        <v>4945</v>
      </c>
    </row>
    <row r="12459" spans="1:7" x14ac:dyDescent="0.25">
      <c r="A12459" t="s">
        <v>803</v>
      </c>
      <c r="B12459" t="s">
        <v>8</v>
      </c>
      <c r="F12459" t="s">
        <v>30943</v>
      </c>
      <c r="G12459" t="s">
        <v>4945</v>
      </c>
    </row>
    <row r="12460" spans="1:7" x14ac:dyDescent="0.25">
      <c r="A12460" t="s">
        <v>31009</v>
      </c>
      <c r="B12460" t="s">
        <v>28656</v>
      </c>
      <c r="C12460" t="s">
        <v>51</v>
      </c>
      <c r="F12460" t="s">
        <v>30946</v>
      </c>
      <c r="G12460" t="s">
        <v>4945</v>
      </c>
    </row>
    <row r="12461" spans="1:7" x14ac:dyDescent="0.25">
      <c r="A12461" t="s">
        <v>304</v>
      </c>
      <c r="B12461" t="s">
        <v>28656</v>
      </c>
      <c r="C12461" t="s">
        <v>58</v>
      </c>
      <c r="F12461" t="s">
        <v>30949</v>
      </c>
      <c r="G12461" t="s">
        <v>4945</v>
      </c>
    </row>
    <row r="12462" spans="1:7" x14ac:dyDescent="0.25">
      <c r="A12462" t="s">
        <v>115</v>
      </c>
      <c r="B12462" t="s">
        <v>30989</v>
      </c>
      <c r="C12462" t="s">
        <v>58</v>
      </c>
      <c r="F12462" t="s">
        <v>30952</v>
      </c>
      <c r="G12462" t="s">
        <v>4945</v>
      </c>
    </row>
    <row r="12463" spans="1:7" x14ac:dyDescent="0.25">
      <c r="A12463" t="s">
        <v>2283</v>
      </c>
      <c r="B12463" t="s">
        <v>30989</v>
      </c>
      <c r="C12463" t="s">
        <v>58</v>
      </c>
      <c r="F12463" t="s">
        <v>30955</v>
      </c>
      <c r="G12463" t="s">
        <v>4945</v>
      </c>
    </row>
    <row r="12464" spans="1:7" x14ac:dyDescent="0.25">
      <c r="A12464" t="s">
        <v>31010</v>
      </c>
      <c r="B12464" t="s">
        <v>86</v>
      </c>
      <c r="F12464" t="s">
        <v>30958</v>
      </c>
      <c r="G12464" t="s">
        <v>4945</v>
      </c>
    </row>
    <row r="12465" spans="1:7" x14ac:dyDescent="0.25">
      <c r="A12465" t="s">
        <v>4</v>
      </c>
      <c r="B12465" t="s">
        <v>260</v>
      </c>
      <c r="F12465" t="s">
        <v>30961</v>
      </c>
      <c r="G12465" t="s">
        <v>4945</v>
      </c>
    </row>
    <row r="12466" spans="1:7" x14ac:dyDescent="0.25">
      <c r="A12466" t="s">
        <v>803</v>
      </c>
      <c r="B12466" t="s">
        <v>8</v>
      </c>
      <c r="F12466" t="s">
        <v>30964</v>
      </c>
      <c r="G12466" t="s">
        <v>4945</v>
      </c>
    </row>
    <row r="12467" spans="1:7" x14ac:dyDescent="0.25">
      <c r="A12467" t="s">
        <v>3371</v>
      </c>
      <c r="B12467" t="s">
        <v>86</v>
      </c>
      <c r="F12467" t="s">
        <v>30967</v>
      </c>
      <c r="G12467" t="s">
        <v>4945</v>
      </c>
    </row>
    <row r="12468" spans="1:7" x14ac:dyDescent="0.25">
      <c r="A12468" t="s">
        <v>305</v>
      </c>
      <c r="B12468" t="s">
        <v>86</v>
      </c>
      <c r="F12468" t="s">
        <v>30970</v>
      </c>
      <c r="G12468" t="s">
        <v>4945</v>
      </c>
    </row>
    <row r="12469" spans="1:7" x14ac:dyDescent="0.25">
      <c r="A12469" t="s">
        <v>305</v>
      </c>
      <c r="B12469" t="s">
        <v>86</v>
      </c>
      <c r="F12469" t="s">
        <v>30973</v>
      </c>
      <c r="G12469" t="s">
        <v>4945</v>
      </c>
    </row>
    <row r="12470" spans="1:7" x14ac:dyDescent="0.25">
      <c r="A12470" t="s">
        <v>803</v>
      </c>
      <c r="B12470" t="s">
        <v>8</v>
      </c>
      <c r="F12470" t="s">
        <v>30976</v>
      </c>
      <c r="G12470" t="s">
        <v>4945</v>
      </c>
    </row>
    <row r="12471" spans="1:7" x14ac:dyDescent="0.25">
      <c r="A12471" t="s">
        <v>803</v>
      </c>
      <c r="B12471" t="s">
        <v>8</v>
      </c>
      <c r="F12471" t="s">
        <v>30979</v>
      </c>
      <c r="G12471" t="s">
        <v>4945</v>
      </c>
    </row>
    <row r="12472" spans="1:7" x14ac:dyDescent="0.25">
      <c r="A12472" t="s">
        <v>803</v>
      </c>
      <c r="B12472" t="s">
        <v>8</v>
      </c>
      <c r="F12472" t="s">
        <v>30982</v>
      </c>
      <c r="G12472" t="s">
        <v>4945</v>
      </c>
    </row>
    <row r="12473" spans="1:7" x14ac:dyDescent="0.25">
      <c r="A12473" t="s">
        <v>803</v>
      </c>
      <c r="B12473" t="s">
        <v>8</v>
      </c>
      <c r="F12473" t="s">
        <v>30985</v>
      </c>
      <c r="G12473" t="s">
        <v>4945</v>
      </c>
    </row>
    <row r="12474" spans="1:7" hidden="1" x14ac:dyDescent="0.25">
      <c r="A12474" t="s">
        <v>803</v>
      </c>
      <c r="B12474" t="s">
        <v>8</v>
      </c>
      <c r="F12474" t="s">
        <v>30993</v>
      </c>
      <c r="G12474" t="s">
        <v>4934</v>
      </c>
    </row>
    <row r="12475" spans="1:7" hidden="1" x14ac:dyDescent="0.25">
      <c r="A12475" t="s">
        <v>803</v>
      </c>
      <c r="B12475" t="s">
        <v>4943</v>
      </c>
      <c r="F12475" t="s">
        <v>31003</v>
      </c>
      <c r="G12475" t="s">
        <v>4942</v>
      </c>
    </row>
    <row r="12476" spans="1:7" hidden="1" x14ac:dyDescent="0.25">
      <c r="A12476" t="s">
        <v>803</v>
      </c>
      <c r="B12476" t="s">
        <v>4943</v>
      </c>
      <c r="F12476" t="s">
        <v>31006</v>
      </c>
      <c r="G12476" t="s">
        <v>4942</v>
      </c>
    </row>
    <row r="12477" spans="1:7" hidden="1" x14ac:dyDescent="0.25">
      <c r="A12477" t="s">
        <v>162</v>
      </c>
      <c r="B12477" t="s">
        <v>25870</v>
      </c>
      <c r="C12477" t="s">
        <v>53</v>
      </c>
      <c r="D12477">
        <v>2</v>
      </c>
      <c r="F12477" t="s">
        <v>30394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31104</v>
      </c>
      <c r="G12478" t="s">
        <v>91</v>
      </c>
    </row>
    <row r="12479" spans="1:7" hidden="1" x14ac:dyDescent="0.25">
      <c r="A12479" t="s">
        <v>64</v>
      </c>
      <c r="B12479" t="s">
        <v>27676</v>
      </c>
      <c r="C12479" t="s">
        <v>51</v>
      </c>
      <c r="F12479" t="s">
        <v>31107</v>
      </c>
      <c r="G12479" t="s">
        <v>91</v>
      </c>
    </row>
    <row r="12480" spans="1:7" hidden="1" x14ac:dyDescent="0.25">
      <c r="A12480" t="s">
        <v>85</v>
      </c>
      <c r="B12480" t="s">
        <v>27676</v>
      </c>
      <c r="C12480" t="s">
        <v>58</v>
      </c>
      <c r="F12480" t="s">
        <v>31110</v>
      </c>
      <c r="G12480" t="s">
        <v>91</v>
      </c>
    </row>
    <row r="12481" spans="1:7" hidden="1" x14ac:dyDescent="0.25">
      <c r="A12481" t="s">
        <v>64</v>
      </c>
      <c r="B12481" t="s">
        <v>27676</v>
      </c>
      <c r="C12481" t="s">
        <v>51</v>
      </c>
      <c r="F12481" t="s">
        <v>31113</v>
      </c>
      <c r="G12481" t="s">
        <v>91</v>
      </c>
    </row>
    <row r="12482" spans="1:7" hidden="1" x14ac:dyDescent="0.25">
      <c r="A12482" t="s">
        <v>85</v>
      </c>
      <c r="B12482" t="s">
        <v>27676</v>
      </c>
      <c r="C12482" t="s">
        <v>58</v>
      </c>
      <c r="F12482" t="s">
        <v>31116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31119</v>
      </c>
      <c r="G12483" t="s">
        <v>91</v>
      </c>
    </row>
    <row r="12484" spans="1:7" hidden="1" x14ac:dyDescent="0.25">
      <c r="A12484" t="s">
        <v>91</v>
      </c>
      <c r="B12484" t="s">
        <v>31563</v>
      </c>
      <c r="F12484" t="s">
        <v>31122</v>
      </c>
      <c r="G12484" t="s">
        <v>91</v>
      </c>
    </row>
    <row r="12485" spans="1:7" hidden="1" x14ac:dyDescent="0.25">
      <c r="A12485" t="s">
        <v>62</v>
      </c>
      <c r="B12485" t="s">
        <v>31563</v>
      </c>
      <c r="F12485" t="s">
        <v>31125</v>
      </c>
      <c r="G12485" t="s">
        <v>91</v>
      </c>
    </row>
    <row r="12486" spans="1:7" hidden="1" x14ac:dyDescent="0.25">
      <c r="A12486" t="s">
        <v>64</v>
      </c>
      <c r="B12486" t="s">
        <v>27676</v>
      </c>
      <c r="C12486" t="s">
        <v>51</v>
      </c>
      <c r="F12486" t="s">
        <v>31128</v>
      </c>
      <c r="G12486" t="s">
        <v>91</v>
      </c>
    </row>
    <row r="12487" spans="1:7" hidden="1" x14ac:dyDescent="0.25">
      <c r="A12487" t="s">
        <v>85</v>
      </c>
      <c r="B12487" t="s">
        <v>27676</v>
      </c>
      <c r="C12487" t="s">
        <v>58</v>
      </c>
      <c r="F12487" t="s">
        <v>31131</v>
      </c>
      <c r="G12487" t="s">
        <v>91</v>
      </c>
    </row>
    <row r="12488" spans="1:7" hidden="1" x14ac:dyDescent="0.25">
      <c r="A12488" t="s">
        <v>24787</v>
      </c>
      <c r="B12488" t="s">
        <v>86</v>
      </c>
      <c r="F12488" t="s">
        <v>31011</v>
      </c>
      <c r="G12488" t="s">
        <v>4952</v>
      </c>
    </row>
    <row r="12489" spans="1:7" hidden="1" x14ac:dyDescent="0.25">
      <c r="A12489" t="s">
        <v>803</v>
      </c>
      <c r="B12489" t="s">
        <v>8</v>
      </c>
      <c r="F12489" t="s">
        <v>31014</v>
      </c>
      <c r="G12489" t="s">
        <v>4952</v>
      </c>
    </row>
    <row r="12490" spans="1:7" hidden="1" x14ac:dyDescent="0.25">
      <c r="A12490" t="s">
        <v>162</v>
      </c>
      <c r="B12490" t="s">
        <v>27676</v>
      </c>
      <c r="C12490" t="s">
        <v>58</v>
      </c>
      <c r="F12490" t="s">
        <v>31017</v>
      </c>
      <c r="G12490" t="s">
        <v>4952</v>
      </c>
    </row>
    <row r="12491" spans="1:7" hidden="1" x14ac:dyDescent="0.25">
      <c r="A12491" t="s">
        <v>162</v>
      </c>
      <c r="B12491" t="s">
        <v>27676</v>
      </c>
      <c r="C12491" t="s">
        <v>58</v>
      </c>
      <c r="F12491" t="s">
        <v>31020</v>
      </c>
      <c r="G12491" t="s">
        <v>4952</v>
      </c>
    </row>
    <row r="12492" spans="1:7" hidden="1" x14ac:dyDescent="0.25">
      <c r="A12492" t="s">
        <v>162</v>
      </c>
      <c r="B12492" t="s">
        <v>27676</v>
      </c>
      <c r="C12492" t="s">
        <v>58</v>
      </c>
      <c r="F12492" t="s">
        <v>31023</v>
      </c>
      <c r="G12492" t="s">
        <v>4952</v>
      </c>
    </row>
    <row r="12493" spans="1:7" hidden="1" x14ac:dyDescent="0.25">
      <c r="A12493" t="s">
        <v>803</v>
      </c>
      <c r="B12493" t="s">
        <v>8</v>
      </c>
      <c r="F12493" t="s">
        <v>31026</v>
      </c>
      <c r="G12493" t="s">
        <v>4952</v>
      </c>
    </row>
    <row r="12494" spans="1:7" hidden="1" x14ac:dyDescent="0.25">
      <c r="A12494" t="s">
        <v>4165</v>
      </c>
      <c r="B12494" t="s">
        <v>86</v>
      </c>
      <c r="D12494">
        <v>3</v>
      </c>
      <c r="F12494" t="s">
        <v>31029</v>
      </c>
      <c r="G12494" t="s">
        <v>4952</v>
      </c>
    </row>
    <row r="12495" spans="1:7" hidden="1" x14ac:dyDescent="0.25">
      <c r="A12495" t="s">
        <v>4165</v>
      </c>
      <c r="B12495" t="s">
        <v>86</v>
      </c>
      <c r="D12495">
        <v>3</v>
      </c>
      <c r="F12495" t="s">
        <v>31032</v>
      </c>
      <c r="G12495" t="s">
        <v>4952</v>
      </c>
    </row>
    <row r="12496" spans="1:7" hidden="1" x14ac:dyDescent="0.25">
      <c r="A12496" t="s">
        <v>4165</v>
      </c>
      <c r="B12496" t="s">
        <v>86</v>
      </c>
      <c r="D12496">
        <v>3</v>
      </c>
      <c r="F12496" t="s">
        <v>31035</v>
      </c>
      <c r="G12496" t="s">
        <v>4952</v>
      </c>
    </row>
    <row r="12497" spans="1:7" hidden="1" x14ac:dyDescent="0.25">
      <c r="A12497" t="s">
        <v>4165</v>
      </c>
      <c r="B12497" t="s">
        <v>86</v>
      </c>
      <c r="D12497">
        <v>2</v>
      </c>
      <c r="F12497" t="s">
        <v>31038</v>
      </c>
      <c r="G12497" t="s">
        <v>4952</v>
      </c>
    </row>
    <row r="12498" spans="1:7" hidden="1" x14ac:dyDescent="0.25">
      <c r="A12498" t="s">
        <v>4165</v>
      </c>
      <c r="B12498" t="s">
        <v>86</v>
      </c>
      <c r="D12498">
        <v>2</v>
      </c>
      <c r="F12498" t="s">
        <v>31041</v>
      </c>
      <c r="G12498" t="s">
        <v>4952</v>
      </c>
    </row>
    <row r="12499" spans="1:7" hidden="1" x14ac:dyDescent="0.25">
      <c r="A12499" t="s">
        <v>4165</v>
      </c>
      <c r="B12499" t="s">
        <v>86</v>
      </c>
      <c r="D12499">
        <v>2</v>
      </c>
      <c r="F12499" t="s">
        <v>31044</v>
      </c>
      <c r="G12499" t="s">
        <v>4952</v>
      </c>
    </row>
    <row r="12500" spans="1:7" hidden="1" x14ac:dyDescent="0.25">
      <c r="A12500" t="s">
        <v>4165</v>
      </c>
      <c r="B12500" t="s">
        <v>86</v>
      </c>
      <c r="D12500">
        <v>2</v>
      </c>
      <c r="F12500" t="s">
        <v>31047</v>
      </c>
      <c r="G12500" t="s">
        <v>4952</v>
      </c>
    </row>
    <row r="12501" spans="1:7" hidden="1" x14ac:dyDescent="0.25">
      <c r="A12501" t="s">
        <v>115</v>
      </c>
      <c r="B12501" t="s">
        <v>27676</v>
      </c>
      <c r="C12501" t="s">
        <v>51</v>
      </c>
      <c r="F12501" t="s">
        <v>31050</v>
      </c>
      <c r="G12501" t="s">
        <v>4952</v>
      </c>
    </row>
    <row r="12502" spans="1:7" hidden="1" x14ac:dyDescent="0.25">
      <c r="A12502" t="s">
        <v>131</v>
      </c>
      <c r="B12502" t="s">
        <v>27676</v>
      </c>
      <c r="C12502" t="s">
        <v>58</v>
      </c>
      <c r="F12502" t="s">
        <v>31053</v>
      </c>
      <c r="G12502" t="s">
        <v>4952</v>
      </c>
    </row>
    <row r="12503" spans="1:7" hidden="1" x14ac:dyDescent="0.25">
      <c r="A12503" t="s">
        <v>2283</v>
      </c>
      <c r="B12503" t="s">
        <v>27676</v>
      </c>
      <c r="C12503" t="s">
        <v>58</v>
      </c>
      <c r="F12503" t="s">
        <v>31056</v>
      </c>
      <c r="G12503" t="s">
        <v>4952</v>
      </c>
    </row>
    <row r="12504" spans="1:7" hidden="1" x14ac:dyDescent="0.25">
      <c r="A12504" t="s">
        <v>4</v>
      </c>
      <c r="B12504" t="s">
        <v>3229</v>
      </c>
      <c r="F12504" t="s">
        <v>31059</v>
      </c>
      <c r="G12504" t="s">
        <v>4934</v>
      </c>
    </row>
    <row r="12505" spans="1:7" hidden="1" x14ac:dyDescent="0.25">
      <c r="A12505" t="s">
        <v>4</v>
      </c>
      <c r="B12505" t="s">
        <v>3229</v>
      </c>
      <c r="F12505" t="s">
        <v>31062</v>
      </c>
      <c r="G12505" t="s">
        <v>4934</v>
      </c>
    </row>
    <row r="12506" spans="1:7" hidden="1" x14ac:dyDescent="0.25">
      <c r="A12506" t="s">
        <v>4</v>
      </c>
      <c r="B12506" t="s">
        <v>3229</v>
      </c>
      <c r="F12506" t="s">
        <v>31065</v>
      </c>
      <c r="G12506" t="s">
        <v>4934</v>
      </c>
    </row>
    <row r="12507" spans="1:7" hidden="1" x14ac:dyDescent="0.25">
      <c r="A12507" t="s">
        <v>19309</v>
      </c>
      <c r="B12507" t="s">
        <v>31567</v>
      </c>
      <c r="F12507" t="s">
        <v>31068</v>
      </c>
      <c r="G12507" t="s">
        <v>4934</v>
      </c>
    </row>
    <row r="12508" spans="1:7" hidden="1" x14ac:dyDescent="0.25">
      <c r="A12508" t="s">
        <v>162</v>
      </c>
      <c r="B12508" t="s">
        <v>31567</v>
      </c>
      <c r="C12508" t="s">
        <v>660</v>
      </c>
      <c r="E12508" t="s">
        <v>4934</v>
      </c>
      <c r="F12508" t="s">
        <v>31071</v>
      </c>
      <c r="G12508" t="s">
        <v>4934</v>
      </c>
    </row>
    <row r="12509" spans="1:7" hidden="1" x14ac:dyDescent="0.25">
      <c r="A12509" t="s">
        <v>4</v>
      </c>
      <c r="B12509" t="s">
        <v>3229</v>
      </c>
      <c r="F12509" t="s">
        <v>31074</v>
      </c>
      <c r="G12509" t="s">
        <v>4934</v>
      </c>
    </row>
    <row r="12510" spans="1:7" hidden="1" x14ac:dyDescent="0.25">
      <c r="A12510" t="s">
        <v>4</v>
      </c>
      <c r="B12510" t="s">
        <v>3229</v>
      </c>
      <c r="F12510" t="s">
        <v>31077</v>
      </c>
      <c r="G12510" t="s">
        <v>4934</v>
      </c>
    </row>
    <row r="12511" spans="1:7" hidden="1" x14ac:dyDescent="0.25">
      <c r="A12511" t="s">
        <v>4</v>
      </c>
      <c r="B12511" t="s">
        <v>3229</v>
      </c>
      <c r="F12511" t="s">
        <v>31080</v>
      </c>
      <c r="G12511" t="s">
        <v>4934</v>
      </c>
    </row>
    <row r="12512" spans="1:7" hidden="1" x14ac:dyDescent="0.25">
      <c r="A12512" t="s">
        <v>4</v>
      </c>
      <c r="B12512" t="s">
        <v>3229</v>
      </c>
      <c r="F12512" t="s">
        <v>31083</v>
      </c>
      <c r="G12512" t="s">
        <v>4934</v>
      </c>
    </row>
    <row r="12513" spans="1:7" hidden="1" x14ac:dyDescent="0.25">
      <c r="A12513" t="s">
        <v>4</v>
      </c>
      <c r="B12513" t="s">
        <v>3229</v>
      </c>
      <c r="F12513" t="s">
        <v>31086</v>
      </c>
      <c r="G12513" t="s">
        <v>4934</v>
      </c>
    </row>
    <row r="12514" spans="1:7" hidden="1" x14ac:dyDescent="0.25">
      <c r="A12514" t="s">
        <v>4</v>
      </c>
      <c r="B12514" t="s">
        <v>3229</v>
      </c>
      <c r="F12514" t="s">
        <v>31089</v>
      </c>
      <c r="G12514" t="s">
        <v>4934</v>
      </c>
    </row>
    <row r="12515" spans="1:7" hidden="1" x14ac:dyDescent="0.25">
      <c r="A12515" t="s">
        <v>4</v>
      </c>
      <c r="B12515" t="s">
        <v>3229</v>
      </c>
      <c r="F12515" t="s">
        <v>31092</v>
      </c>
      <c r="G12515" t="s">
        <v>4934</v>
      </c>
    </row>
    <row r="12516" spans="1:7" hidden="1" x14ac:dyDescent="0.25">
      <c r="A12516" t="s">
        <v>4</v>
      </c>
      <c r="B12516" t="s">
        <v>31563</v>
      </c>
      <c r="F12516" t="s">
        <v>31095</v>
      </c>
      <c r="G12516" t="s">
        <v>4934</v>
      </c>
    </row>
    <row r="12517" spans="1:7" hidden="1" x14ac:dyDescent="0.25">
      <c r="A12517" t="s">
        <v>803</v>
      </c>
      <c r="B12517" t="s">
        <v>8</v>
      </c>
      <c r="F12517" t="s">
        <v>31098</v>
      </c>
      <c r="G12517" t="s">
        <v>4934</v>
      </c>
    </row>
    <row r="12518" spans="1:7" hidden="1" x14ac:dyDescent="0.25">
      <c r="A12518" t="s">
        <v>4</v>
      </c>
      <c r="B12518" t="s">
        <v>3229</v>
      </c>
      <c r="F12518" t="s">
        <v>31101</v>
      </c>
      <c r="G12518" t="s">
        <v>4934</v>
      </c>
    </row>
    <row r="12519" spans="1:7" hidden="1" x14ac:dyDescent="0.25">
      <c r="A12519" t="s">
        <v>4</v>
      </c>
      <c r="B12519" t="s">
        <v>3229</v>
      </c>
      <c r="F12519" t="s">
        <v>31311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31314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31317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31320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31323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31326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31329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31293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31296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31299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31302</v>
      </c>
      <c r="G12529" t="s">
        <v>468</v>
      </c>
    </row>
    <row r="12530" spans="1:7" hidden="1" x14ac:dyDescent="0.25">
      <c r="A12530" t="s">
        <v>4</v>
      </c>
      <c r="B12530" t="s">
        <v>20461</v>
      </c>
      <c r="F12530" t="s">
        <v>31305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31308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31332</v>
      </c>
      <c r="G12532" t="s">
        <v>469</v>
      </c>
    </row>
    <row r="12533" spans="1:7" hidden="1" x14ac:dyDescent="0.25">
      <c r="A12533" t="s">
        <v>4598</v>
      </c>
      <c r="B12533" t="s">
        <v>8</v>
      </c>
      <c r="F12533" t="s">
        <v>31335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31338</v>
      </c>
      <c r="G12534" t="s">
        <v>469</v>
      </c>
    </row>
    <row r="12535" spans="1:7" hidden="1" x14ac:dyDescent="0.25">
      <c r="A12535" t="s">
        <v>4598</v>
      </c>
      <c r="B12535" t="s">
        <v>8</v>
      </c>
      <c r="F12535" t="s">
        <v>31341</v>
      </c>
      <c r="G12535" t="s">
        <v>469</v>
      </c>
    </row>
    <row r="12536" spans="1:7" hidden="1" x14ac:dyDescent="0.25">
      <c r="A12536" t="s">
        <v>4598</v>
      </c>
      <c r="B12536" t="s">
        <v>8</v>
      </c>
      <c r="F12536" t="s">
        <v>31344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31347</v>
      </c>
      <c r="G12537" t="s">
        <v>469</v>
      </c>
    </row>
    <row r="12538" spans="1:7" hidden="1" x14ac:dyDescent="0.25">
      <c r="A12538" t="s">
        <v>4598</v>
      </c>
      <c r="B12538" t="s">
        <v>8</v>
      </c>
      <c r="F12538" t="s">
        <v>31350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31353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31356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31359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31362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31365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31368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31371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31134</v>
      </c>
      <c r="G12546" t="s">
        <v>4953</v>
      </c>
    </row>
    <row r="12547" spans="1:7" hidden="1" x14ac:dyDescent="0.25">
      <c r="A12547" t="s">
        <v>24787</v>
      </c>
      <c r="B12547" t="s">
        <v>86</v>
      </c>
      <c r="F12547" t="s">
        <v>31137</v>
      </c>
      <c r="G12547" t="s">
        <v>4953</v>
      </c>
    </row>
    <row r="12548" spans="1:7" hidden="1" x14ac:dyDescent="0.25">
      <c r="A12548" t="s">
        <v>817</v>
      </c>
      <c r="B12548" t="s">
        <v>541</v>
      </c>
      <c r="F12548" t="s">
        <v>31140</v>
      </c>
      <c r="G12548" t="s">
        <v>4953</v>
      </c>
    </row>
    <row r="12549" spans="1:7" hidden="1" x14ac:dyDescent="0.25">
      <c r="A12549" t="s">
        <v>4</v>
      </c>
      <c r="B12549" t="s">
        <v>9</v>
      </c>
      <c r="F12549" t="s">
        <v>31143</v>
      </c>
      <c r="G12549" t="s">
        <v>4953</v>
      </c>
    </row>
    <row r="12550" spans="1:7" hidden="1" x14ac:dyDescent="0.25">
      <c r="A12550" t="s">
        <v>3371</v>
      </c>
      <c r="B12550" t="s">
        <v>646</v>
      </c>
      <c r="F12550" t="s">
        <v>31146</v>
      </c>
      <c r="G12550" t="s">
        <v>4953</v>
      </c>
    </row>
    <row r="12551" spans="1:7" hidden="1" x14ac:dyDescent="0.25">
      <c r="A12551" t="s">
        <v>3371</v>
      </c>
      <c r="B12551" t="s">
        <v>646</v>
      </c>
      <c r="F12551" t="s">
        <v>31149</v>
      </c>
      <c r="G12551" t="s">
        <v>4953</v>
      </c>
    </row>
    <row r="12552" spans="1:7" hidden="1" x14ac:dyDescent="0.25">
      <c r="A12552" t="s">
        <v>4</v>
      </c>
      <c r="B12552" t="s">
        <v>260</v>
      </c>
      <c r="F12552" t="s">
        <v>31152</v>
      </c>
      <c r="G12552" t="s">
        <v>4953</v>
      </c>
    </row>
    <row r="12553" spans="1:7" hidden="1" x14ac:dyDescent="0.25">
      <c r="A12553" t="s">
        <v>4</v>
      </c>
      <c r="B12553" t="s">
        <v>9</v>
      </c>
      <c r="F12553" t="s">
        <v>31155</v>
      </c>
      <c r="G12553" t="s">
        <v>4953</v>
      </c>
    </row>
    <row r="12554" spans="1:7" hidden="1" x14ac:dyDescent="0.25">
      <c r="A12554" t="s">
        <v>16178</v>
      </c>
      <c r="B12554" t="s">
        <v>86</v>
      </c>
      <c r="F12554" t="s">
        <v>31158</v>
      </c>
      <c r="G12554" t="s">
        <v>4953</v>
      </c>
    </row>
    <row r="12555" spans="1:7" hidden="1" x14ac:dyDescent="0.25">
      <c r="A12555" t="s">
        <v>16178</v>
      </c>
      <c r="B12555" t="s">
        <v>86</v>
      </c>
      <c r="F12555" t="s">
        <v>31161</v>
      </c>
      <c r="G12555" t="s">
        <v>4953</v>
      </c>
    </row>
    <row r="12556" spans="1:7" hidden="1" x14ac:dyDescent="0.25">
      <c r="A12556" t="s">
        <v>3371</v>
      </c>
      <c r="B12556" t="s">
        <v>646</v>
      </c>
      <c r="F12556" t="s">
        <v>31164</v>
      </c>
      <c r="G12556" t="s">
        <v>4953</v>
      </c>
    </row>
    <row r="12557" spans="1:7" hidden="1" x14ac:dyDescent="0.25">
      <c r="A12557" t="s">
        <v>3371</v>
      </c>
      <c r="B12557" t="s">
        <v>646</v>
      </c>
      <c r="F12557" t="s">
        <v>31167</v>
      </c>
      <c r="G12557" t="s">
        <v>4953</v>
      </c>
    </row>
    <row r="12558" spans="1:7" hidden="1" x14ac:dyDescent="0.25">
      <c r="A12558" t="s">
        <v>817</v>
      </c>
      <c r="B12558" t="s">
        <v>541</v>
      </c>
      <c r="F12558" t="s">
        <v>31170</v>
      </c>
      <c r="G12558" t="s">
        <v>4953</v>
      </c>
    </row>
    <row r="12559" spans="1:7" hidden="1" x14ac:dyDescent="0.25">
      <c r="A12559" t="s">
        <v>817</v>
      </c>
      <c r="B12559" t="s">
        <v>541</v>
      </c>
      <c r="F12559" t="s">
        <v>31173</v>
      </c>
      <c r="G12559" t="s">
        <v>4953</v>
      </c>
    </row>
    <row r="12560" spans="1:7" hidden="1" x14ac:dyDescent="0.25">
      <c r="A12560" t="s">
        <v>3371</v>
      </c>
      <c r="B12560" t="s">
        <v>646</v>
      </c>
      <c r="F12560" t="s">
        <v>31176</v>
      </c>
      <c r="G12560" t="s">
        <v>4953</v>
      </c>
    </row>
    <row r="12561" spans="1:7" hidden="1" x14ac:dyDescent="0.25">
      <c r="A12561" t="s">
        <v>3371</v>
      </c>
      <c r="B12561" t="s">
        <v>646</v>
      </c>
      <c r="F12561" t="s">
        <v>31179</v>
      </c>
      <c r="G12561" t="s">
        <v>4953</v>
      </c>
    </row>
    <row r="12562" spans="1:7" hidden="1" x14ac:dyDescent="0.25">
      <c r="A12562" t="s">
        <v>4</v>
      </c>
      <c r="B12562" t="s">
        <v>9</v>
      </c>
      <c r="F12562" t="s">
        <v>31182</v>
      </c>
      <c r="G12562" t="s">
        <v>4953</v>
      </c>
    </row>
    <row r="12563" spans="1:7" hidden="1" x14ac:dyDescent="0.25">
      <c r="A12563" t="s">
        <v>13453</v>
      </c>
      <c r="B12563" t="s">
        <v>86</v>
      </c>
      <c r="F12563" t="s">
        <v>31185</v>
      </c>
      <c r="G12563" t="s">
        <v>4953</v>
      </c>
    </row>
    <row r="12564" spans="1:7" hidden="1" x14ac:dyDescent="0.25">
      <c r="A12564" t="s">
        <v>4683</v>
      </c>
      <c r="B12564" t="s">
        <v>86</v>
      </c>
      <c r="F12564" t="s">
        <v>31188</v>
      </c>
      <c r="G12564" t="s">
        <v>4953</v>
      </c>
    </row>
    <row r="12565" spans="1:7" hidden="1" x14ac:dyDescent="0.25">
      <c r="A12565" t="s">
        <v>4</v>
      </c>
      <c r="B12565" t="s">
        <v>9</v>
      </c>
      <c r="F12565" t="s">
        <v>31191</v>
      </c>
      <c r="G12565" t="s">
        <v>4953</v>
      </c>
    </row>
    <row r="12566" spans="1:7" hidden="1" x14ac:dyDescent="0.25">
      <c r="A12566" t="s">
        <v>817</v>
      </c>
      <c r="B12566" t="s">
        <v>541</v>
      </c>
      <c r="F12566" t="s">
        <v>31194</v>
      </c>
      <c r="G12566" t="s">
        <v>4953</v>
      </c>
    </row>
    <row r="12567" spans="1:7" hidden="1" x14ac:dyDescent="0.25">
      <c r="A12567" t="s">
        <v>3371</v>
      </c>
      <c r="B12567" t="s">
        <v>646</v>
      </c>
      <c r="F12567" t="s">
        <v>31197</v>
      </c>
      <c r="G12567" t="s">
        <v>4953</v>
      </c>
    </row>
    <row r="12568" spans="1:7" hidden="1" x14ac:dyDescent="0.25">
      <c r="A12568" t="s">
        <v>817</v>
      </c>
      <c r="B12568" t="s">
        <v>541</v>
      </c>
      <c r="F12568" t="s">
        <v>31200</v>
      </c>
      <c r="G12568" t="s">
        <v>4953</v>
      </c>
    </row>
    <row r="12569" spans="1:7" hidden="1" x14ac:dyDescent="0.25">
      <c r="A12569" t="s">
        <v>4</v>
      </c>
      <c r="B12569" t="s">
        <v>9</v>
      </c>
      <c r="F12569" t="s">
        <v>31203</v>
      </c>
      <c r="G12569" t="s">
        <v>4953</v>
      </c>
    </row>
    <row r="12570" spans="1:7" hidden="1" x14ac:dyDescent="0.25">
      <c r="A12570" t="s">
        <v>817</v>
      </c>
      <c r="B12570" t="s">
        <v>541</v>
      </c>
      <c r="F12570" t="s">
        <v>31206</v>
      </c>
      <c r="G12570" t="s">
        <v>4953</v>
      </c>
    </row>
    <row r="12571" spans="1:7" hidden="1" x14ac:dyDescent="0.25">
      <c r="A12571" t="s">
        <v>4</v>
      </c>
      <c r="B12571" t="s">
        <v>9</v>
      </c>
      <c r="F12571" t="s">
        <v>31209</v>
      </c>
      <c r="G12571" t="s">
        <v>4953</v>
      </c>
    </row>
    <row r="12572" spans="1:7" hidden="1" x14ac:dyDescent="0.25">
      <c r="A12572" t="s">
        <v>817</v>
      </c>
      <c r="B12572" t="s">
        <v>358</v>
      </c>
      <c r="F12572" t="s">
        <v>31425</v>
      </c>
      <c r="G12572" t="s">
        <v>4954</v>
      </c>
    </row>
    <row r="12573" spans="1:7" hidden="1" x14ac:dyDescent="0.25">
      <c r="A12573" t="s">
        <v>817</v>
      </c>
      <c r="B12573" t="s">
        <v>358</v>
      </c>
      <c r="F12573" t="s">
        <v>31428</v>
      </c>
      <c r="G12573" t="s">
        <v>4954</v>
      </c>
    </row>
    <row r="12574" spans="1:7" hidden="1" x14ac:dyDescent="0.25">
      <c r="A12574" t="s">
        <v>817</v>
      </c>
      <c r="B12574" t="s">
        <v>358</v>
      </c>
      <c r="F12574" t="s">
        <v>31431</v>
      </c>
      <c r="G12574" t="s">
        <v>4954</v>
      </c>
    </row>
    <row r="12575" spans="1:7" hidden="1" x14ac:dyDescent="0.25">
      <c r="A12575" t="s">
        <v>817</v>
      </c>
      <c r="B12575" t="s">
        <v>358</v>
      </c>
      <c r="F12575" t="s">
        <v>31434</v>
      </c>
      <c r="G12575" t="s">
        <v>4954</v>
      </c>
    </row>
    <row r="12576" spans="1:7" hidden="1" x14ac:dyDescent="0.25">
      <c r="A12576" t="s">
        <v>4</v>
      </c>
      <c r="B12576" t="s">
        <v>260</v>
      </c>
      <c r="F12576" t="s">
        <v>31437</v>
      </c>
      <c r="G12576" t="s">
        <v>4954</v>
      </c>
    </row>
    <row r="12577" spans="1:7" hidden="1" x14ac:dyDescent="0.25">
      <c r="A12577" t="s">
        <v>3371</v>
      </c>
      <c r="B12577" t="s">
        <v>3372</v>
      </c>
      <c r="F12577" t="s">
        <v>31440</v>
      </c>
      <c r="G12577" t="s">
        <v>4954</v>
      </c>
    </row>
    <row r="12578" spans="1:7" hidden="1" x14ac:dyDescent="0.25">
      <c r="A12578" t="s">
        <v>817</v>
      </c>
      <c r="B12578" t="s">
        <v>358</v>
      </c>
      <c r="F12578" t="s">
        <v>31443</v>
      </c>
      <c r="G12578" t="s">
        <v>4954</v>
      </c>
    </row>
    <row r="12579" spans="1:7" hidden="1" x14ac:dyDescent="0.25">
      <c r="A12579" t="s">
        <v>817</v>
      </c>
      <c r="B12579" t="s">
        <v>358</v>
      </c>
      <c r="F12579" t="s">
        <v>31446</v>
      </c>
      <c r="G12579" t="s">
        <v>4954</v>
      </c>
    </row>
    <row r="12580" spans="1:7" hidden="1" x14ac:dyDescent="0.25">
      <c r="A12580" t="s">
        <v>817</v>
      </c>
      <c r="B12580" t="s">
        <v>358</v>
      </c>
      <c r="F12580" t="s">
        <v>31449</v>
      </c>
      <c r="G12580" t="s">
        <v>4954</v>
      </c>
    </row>
    <row r="12581" spans="1:7" hidden="1" x14ac:dyDescent="0.25">
      <c r="A12581" t="s">
        <v>817</v>
      </c>
      <c r="B12581" t="s">
        <v>358</v>
      </c>
      <c r="F12581" t="s">
        <v>31452</v>
      </c>
      <c r="G12581" t="s">
        <v>4954</v>
      </c>
    </row>
    <row r="12582" spans="1:7" hidden="1" x14ac:dyDescent="0.25">
      <c r="A12582" t="s">
        <v>817</v>
      </c>
      <c r="B12582" t="s">
        <v>358</v>
      </c>
      <c r="F12582" t="s">
        <v>31455</v>
      </c>
      <c r="G12582" t="s">
        <v>4954</v>
      </c>
    </row>
    <row r="12583" spans="1:7" hidden="1" x14ac:dyDescent="0.25">
      <c r="A12583" t="s">
        <v>817</v>
      </c>
      <c r="B12583" t="s">
        <v>358</v>
      </c>
      <c r="F12583" t="s">
        <v>31458</v>
      </c>
      <c r="G12583" t="s">
        <v>4954</v>
      </c>
    </row>
    <row r="12584" spans="1:7" hidden="1" x14ac:dyDescent="0.25">
      <c r="A12584" t="s">
        <v>817</v>
      </c>
      <c r="B12584" t="s">
        <v>358</v>
      </c>
      <c r="F12584" t="s">
        <v>31461</v>
      </c>
      <c r="G12584" t="s">
        <v>4954</v>
      </c>
    </row>
    <row r="12585" spans="1:7" hidden="1" x14ac:dyDescent="0.25">
      <c r="A12585" t="s">
        <v>4</v>
      </c>
      <c r="B12585" t="s">
        <v>9</v>
      </c>
      <c r="F12585" t="s">
        <v>31464</v>
      </c>
      <c r="G12585" t="s">
        <v>4954</v>
      </c>
    </row>
    <row r="12586" spans="1:7" hidden="1" x14ac:dyDescent="0.25">
      <c r="A12586" t="s">
        <v>3371</v>
      </c>
      <c r="B12586" t="s">
        <v>3372</v>
      </c>
      <c r="F12586" t="s">
        <v>31467</v>
      </c>
      <c r="G12586" t="s">
        <v>4954</v>
      </c>
    </row>
    <row r="12587" spans="1:7" hidden="1" x14ac:dyDescent="0.25">
      <c r="A12587" t="s">
        <v>817</v>
      </c>
      <c r="B12587" t="s">
        <v>358</v>
      </c>
      <c r="F12587" t="s">
        <v>31470</v>
      </c>
      <c r="G12587" t="s">
        <v>4954</v>
      </c>
    </row>
    <row r="12588" spans="1:7" hidden="1" x14ac:dyDescent="0.25">
      <c r="A12588" t="s">
        <v>4</v>
      </c>
      <c r="B12588" t="s">
        <v>260</v>
      </c>
      <c r="F12588" t="s">
        <v>31473</v>
      </c>
      <c r="G12588" t="s">
        <v>4954</v>
      </c>
    </row>
    <row r="12589" spans="1:7" hidden="1" x14ac:dyDescent="0.25">
      <c r="A12589" t="s">
        <v>817</v>
      </c>
      <c r="B12589" t="s">
        <v>358</v>
      </c>
      <c r="F12589" t="s">
        <v>31476</v>
      </c>
      <c r="G12589" t="s">
        <v>4954</v>
      </c>
    </row>
    <row r="12590" spans="1:7" hidden="1" x14ac:dyDescent="0.25">
      <c r="A12590" t="s">
        <v>4</v>
      </c>
      <c r="B12590" t="s">
        <v>260</v>
      </c>
      <c r="F12590" t="s">
        <v>31479</v>
      </c>
      <c r="G12590" t="s">
        <v>4954</v>
      </c>
    </row>
    <row r="12591" spans="1:7" hidden="1" x14ac:dyDescent="0.25">
      <c r="A12591" t="s">
        <v>3371</v>
      </c>
      <c r="B12591" t="s">
        <v>646</v>
      </c>
      <c r="F12591" t="s">
        <v>31212</v>
      </c>
      <c r="G12591" t="s">
        <v>4955</v>
      </c>
    </row>
    <row r="12592" spans="1:7" hidden="1" x14ac:dyDescent="0.25">
      <c r="A12592" t="s">
        <v>24787</v>
      </c>
      <c r="B12592" t="s">
        <v>86</v>
      </c>
      <c r="F12592" t="s">
        <v>31215</v>
      </c>
      <c r="G12592" t="s">
        <v>4955</v>
      </c>
    </row>
    <row r="12593" spans="1:7" hidden="1" x14ac:dyDescent="0.25">
      <c r="A12593" t="s">
        <v>3371</v>
      </c>
      <c r="B12593" t="s">
        <v>86</v>
      </c>
      <c r="F12593" t="s">
        <v>31218</v>
      </c>
      <c r="G12593" t="s">
        <v>4955</v>
      </c>
    </row>
    <row r="12594" spans="1:7" hidden="1" x14ac:dyDescent="0.25">
      <c r="A12594" t="s">
        <v>3371</v>
      </c>
      <c r="B12594" t="s">
        <v>86</v>
      </c>
      <c r="F12594" t="s">
        <v>31221</v>
      </c>
      <c r="G12594" t="s">
        <v>4955</v>
      </c>
    </row>
    <row r="12595" spans="1:7" hidden="1" x14ac:dyDescent="0.25">
      <c r="A12595" t="s">
        <v>3371</v>
      </c>
      <c r="B12595" t="s">
        <v>646</v>
      </c>
      <c r="F12595" t="s">
        <v>31224</v>
      </c>
      <c r="G12595" t="s">
        <v>4955</v>
      </c>
    </row>
    <row r="12596" spans="1:7" hidden="1" x14ac:dyDescent="0.25">
      <c r="A12596" t="s">
        <v>3371</v>
      </c>
      <c r="B12596" t="s">
        <v>86</v>
      </c>
      <c r="F12596" t="s">
        <v>31227</v>
      </c>
      <c r="G12596" t="s">
        <v>4955</v>
      </c>
    </row>
    <row r="12597" spans="1:7" hidden="1" x14ac:dyDescent="0.25">
      <c r="A12597" t="s">
        <v>3371</v>
      </c>
      <c r="B12597" t="s">
        <v>86</v>
      </c>
      <c r="F12597" t="s">
        <v>31230</v>
      </c>
      <c r="G12597" t="s">
        <v>4955</v>
      </c>
    </row>
    <row r="12598" spans="1:7" hidden="1" x14ac:dyDescent="0.25">
      <c r="A12598" t="s">
        <v>3371</v>
      </c>
      <c r="B12598" t="s">
        <v>86</v>
      </c>
      <c r="F12598" t="s">
        <v>31233</v>
      </c>
      <c r="G12598" t="s">
        <v>4955</v>
      </c>
    </row>
    <row r="12599" spans="1:7" hidden="1" x14ac:dyDescent="0.25">
      <c r="A12599" t="s">
        <v>3371</v>
      </c>
      <c r="B12599" t="s">
        <v>86</v>
      </c>
      <c r="F12599" t="s">
        <v>31236</v>
      </c>
      <c r="G12599" t="s">
        <v>4955</v>
      </c>
    </row>
    <row r="12600" spans="1:7" hidden="1" x14ac:dyDescent="0.25">
      <c r="A12600" t="s">
        <v>3371</v>
      </c>
      <c r="B12600" t="s">
        <v>646</v>
      </c>
      <c r="F12600" t="s">
        <v>31239</v>
      </c>
      <c r="G12600" t="s">
        <v>4955</v>
      </c>
    </row>
    <row r="12601" spans="1:7" hidden="1" x14ac:dyDescent="0.25">
      <c r="A12601" t="s">
        <v>3371</v>
      </c>
      <c r="B12601" t="s">
        <v>646</v>
      </c>
      <c r="F12601" t="s">
        <v>31242</v>
      </c>
      <c r="G12601" t="s">
        <v>4955</v>
      </c>
    </row>
    <row r="12602" spans="1:7" hidden="1" x14ac:dyDescent="0.25">
      <c r="A12602" t="s">
        <v>29141</v>
      </c>
      <c r="B12602" t="s">
        <v>86</v>
      </c>
      <c r="F12602" t="s">
        <v>31245</v>
      </c>
      <c r="G12602" t="s">
        <v>4955</v>
      </c>
    </row>
    <row r="12603" spans="1:7" hidden="1" x14ac:dyDescent="0.25">
      <c r="A12603" t="s">
        <v>3371</v>
      </c>
      <c r="B12603" t="s">
        <v>86</v>
      </c>
      <c r="F12603" t="s">
        <v>31248</v>
      </c>
      <c r="G12603" t="s">
        <v>4955</v>
      </c>
    </row>
    <row r="12604" spans="1:7" hidden="1" x14ac:dyDescent="0.25">
      <c r="A12604" t="s">
        <v>3371</v>
      </c>
      <c r="B12604" t="s">
        <v>86</v>
      </c>
      <c r="F12604" t="s">
        <v>31251</v>
      </c>
      <c r="G12604" t="s">
        <v>4955</v>
      </c>
    </row>
    <row r="12605" spans="1:7" hidden="1" x14ac:dyDescent="0.25">
      <c r="A12605" t="s">
        <v>4</v>
      </c>
      <c r="B12605" t="s">
        <v>3240</v>
      </c>
      <c r="F12605" t="s">
        <v>31254</v>
      </c>
      <c r="G12605" t="s">
        <v>4955</v>
      </c>
    </row>
    <row r="12606" spans="1:7" hidden="1" x14ac:dyDescent="0.25">
      <c r="A12606" t="s">
        <v>4</v>
      </c>
      <c r="B12606" t="s">
        <v>8</v>
      </c>
      <c r="F12606" t="s">
        <v>31257</v>
      </c>
      <c r="G12606" t="s">
        <v>4955</v>
      </c>
    </row>
    <row r="12607" spans="1:7" hidden="1" x14ac:dyDescent="0.25">
      <c r="A12607" t="s">
        <v>4</v>
      </c>
      <c r="B12607" t="s">
        <v>8</v>
      </c>
      <c r="F12607" t="s">
        <v>31260</v>
      </c>
      <c r="G12607" t="s">
        <v>4955</v>
      </c>
    </row>
    <row r="12608" spans="1:7" hidden="1" x14ac:dyDescent="0.25">
      <c r="A12608" t="s">
        <v>305</v>
      </c>
      <c r="B12608" t="s">
        <v>86</v>
      </c>
      <c r="F12608" t="s">
        <v>31263</v>
      </c>
      <c r="G12608" t="s">
        <v>4955</v>
      </c>
    </row>
    <row r="12609" spans="1:7" hidden="1" x14ac:dyDescent="0.25">
      <c r="A12609" t="s">
        <v>305</v>
      </c>
      <c r="B12609" t="s">
        <v>86</v>
      </c>
      <c r="F12609" t="s">
        <v>31266</v>
      </c>
      <c r="G12609" t="s">
        <v>4955</v>
      </c>
    </row>
    <row r="12610" spans="1:7" hidden="1" x14ac:dyDescent="0.25">
      <c r="A12610" t="s">
        <v>4</v>
      </c>
      <c r="B12610" t="s">
        <v>20461</v>
      </c>
      <c r="F12610" t="s">
        <v>31269</v>
      </c>
      <c r="G12610" t="s">
        <v>4955</v>
      </c>
    </row>
    <row r="12611" spans="1:7" hidden="1" x14ac:dyDescent="0.25">
      <c r="A12611" t="s">
        <v>803</v>
      </c>
      <c r="B12611" t="s">
        <v>8</v>
      </c>
      <c r="F12611" t="s">
        <v>31272</v>
      </c>
      <c r="G12611" t="s">
        <v>4956</v>
      </c>
    </row>
    <row r="12612" spans="1:7" hidden="1" x14ac:dyDescent="0.25">
      <c r="A12612" t="s">
        <v>3371</v>
      </c>
      <c r="B12612" t="s">
        <v>646</v>
      </c>
      <c r="F12612" t="s">
        <v>31275</v>
      </c>
      <c r="G12612" t="s">
        <v>4956</v>
      </c>
    </row>
    <row r="12613" spans="1:7" hidden="1" x14ac:dyDescent="0.25">
      <c r="A12613" t="s">
        <v>3371</v>
      </c>
      <c r="B12613" t="s">
        <v>86</v>
      </c>
      <c r="F12613" t="s">
        <v>31278</v>
      </c>
      <c r="G12613" t="s">
        <v>4956</v>
      </c>
    </row>
    <row r="12614" spans="1:7" hidden="1" x14ac:dyDescent="0.25">
      <c r="A12614" t="s">
        <v>3371</v>
      </c>
      <c r="B12614" t="s">
        <v>86</v>
      </c>
      <c r="F12614" t="s">
        <v>31281</v>
      </c>
      <c r="G12614" t="s">
        <v>4956</v>
      </c>
    </row>
    <row r="12615" spans="1:7" hidden="1" x14ac:dyDescent="0.25">
      <c r="A12615" t="s">
        <v>803</v>
      </c>
      <c r="B12615" t="s">
        <v>8</v>
      </c>
      <c r="F12615" t="s">
        <v>31284</v>
      </c>
      <c r="G12615" t="s">
        <v>4956</v>
      </c>
    </row>
    <row r="12616" spans="1:7" hidden="1" x14ac:dyDescent="0.25">
      <c r="A12616" t="s">
        <v>803</v>
      </c>
      <c r="B12616" t="s">
        <v>8</v>
      </c>
      <c r="F12616" t="s">
        <v>31287</v>
      </c>
      <c r="G12616" t="s">
        <v>4956</v>
      </c>
    </row>
    <row r="12617" spans="1:7" hidden="1" x14ac:dyDescent="0.25">
      <c r="A12617" t="s">
        <v>803</v>
      </c>
      <c r="B12617" t="s">
        <v>8</v>
      </c>
      <c r="F12617" t="s">
        <v>31290</v>
      </c>
      <c r="G12617" t="s">
        <v>4956</v>
      </c>
    </row>
    <row r="12618" spans="1:7" hidden="1" x14ac:dyDescent="0.25">
      <c r="A12618" t="s">
        <v>803</v>
      </c>
      <c r="B12618" t="s">
        <v>3240</v>
      </c>
      <c r="F12618" t="s">
        <v>31374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31377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31380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31383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31574</v>
      </c>
      <c r="F12622" t="s">
        <v>31386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31389</v>
      </c>
      <c r="G12623" t="s">
        <v>773</v>
      </c>
    </row>
    <row r="12624" spans="1:7" hidden="1" x14ac:dyDescent="0.25">
      <c r="A12624" t="s">
        <v>31575</v>
      </c>
      <c r="B12624" t="s">
        <v>86</v>
      </c>
      <c r="F12624" t="s">
        <v>31392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31395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31398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31401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31404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31407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31410</v>
      </c>
      <c r="G12630" t="s">
        <v>4600</v>
      </c>
    </row>
    <row r="12631" spans="1:7" hidden="1" x14ac:dyDescent="0.25">
      <c r="A12631" t="s">
        <v>4</v>
      </c>
      <c r="B12631" t="s">
        <v>8</v>
      </c>
      <c r="F12631" t="s">
        <v>31413</v>
      </c>
      <c r="G12631" t="s">
        <v>4600</v>
      </c>
    </row>
    <row r="12632" spans="1:7" hidden="1" x14ac:dyDescent="0.25">
      <c r="A12632" t="s">
        <v>4</v>
      </c>
      <c r="B12632" t="s">
        <v>8</v>
      </c>
      <c r="F12632" t="s">
        <v>31416</v>
      </c>
      <c r="G12632" t="s">
        <v>4600</v>
      </c>
    </row>
    <row r="12633" spans="1:7" hidden="1" x14ac:dyDescent="0.25">
      <c r="A12633" t="s">
        <v>4</v>
      </c>
      <c r="B12633" t="s">
        <v>8</v>
      </c>
      <c r="F12633" t="s">
        <v>31419</v>
      </c>
      <c r="G12633" t="s">
        <v>4600</v>
      </c>
    </row>
    <row r="12634" spans="1:7" hidden="1" x14ac:dyDescent="0.25">
      <c r="A12634" t="s">
        <v>4</v>
      </c>
      <c r="B12634" t="s">
        <v>8</v>
      </c>
      <c r="F12634" t="s">
        <v>31422</v>
      </c>
      <c r="G12634" t="s">
        <v>4600</v>
      </c>
    </row>
    <row r="12635" spans="1:7" hidden="1" x14ac:dyDescent="0.25">
      <c r="A12635" t="s">
        <v>3371</v>
      </c>
      <c r="B12635" t="s">
        <v>646</v>
      </c>
      <c r="F12635" t="s">
        <v>31482</v>
      </c>
      <c r="G12635" t="s">
        <v>4941</v>
      </c>
    </row>
    <row r="12636" spans="1:7" hidden="1" x14ac:dyDescent="0.25">
      <c r="A12636" t="s">
        <v>3371</v>
      </c>
      <c r="B12636" t="s">
        <v>646</v>
      </c>
      <c r="F12636" t="s">
        <v>31485</v>
      </c>
      <c r="G12636" t="s">
        <v>4941</v>
      </c>
    </row>
    <row r="12637" spans="1:7" hidden="1" x14ac:dyDescent="0.25">
      <c r="A12637" t="s">
        <v>803</v>
      </c>
      <c r="B12637" t="s">
        <v>8</v>
      </c>
      <c r="F12637" t="s">
        <v>31488</v>
      </c>
      <c r="G12637" t="s">
        <v>4941</v>
      </c>
    </row>
    <row r="12638" spans="1:7" hidden="1" x14ac:dyDescent="0.25">
      <c r="A12638" t="s">
        <v>803</v>
      </c>
      <c r="B12638" t="s">
        <v>8</v>
      </c>
      <c r="F12638" t="s">
        <v>31491</v>
      </c>
      <c r="G12638" t="s">
        <v>4941</v>
      </c>
    </row>
    <row r="12639" spans="1:7" hidden="1" x14ac:dyDescent="0.25">
      <c r="A12639" t="s">
        <v>3371</v>
      </c>
      <c r="B12639" t="s">
        <v>646</v>
      </c>
      <c r="F12639" t="s">
        <v>31494</v>
      </c>
      <c r="G12639" t="s">
        <v>4941</v>
      </c>
    </row>
    <row r="12640" spans="1:7" hidden="1" x14ac:dyDescent="0.25">
      <c r="A12640" t="s">
        <v>4</v>
      </c>
      <c r="B12640" t="s">
        <v>10091</v>
      </c>
      <c r="F12640" t="s">
        <v>31497</v>
      </c>
      <c r="G12640" t="s">
        <v>4941</v>
      </c>
    </row>
    <row r="12641" spans="1:7" hidden="1" x14ac:dyDescent="0.25">
      <c r="A12641" t="s">
        <v>3371</v>
      </c>
      <c r="B12641" t="s">
        <v>646</v>
      </c>
      <c r="F12641" t="s">
        <v>31500</v>
      </c>
      <c r="G12641" t="s">
        <v>4941</v>
      </c>
    </row>
    <row r="12642" spans="1:7" hidden="1" x14ac:dyDescent="0.25">
      <c r="A12642" t="s">
        <v>4</v>
      </c>
      <c r="B12642" t="s">
        <v>10091</v>
      </c>
      <c r="F12642" t="s">
        <v>31503</v>
      </c>
      <c r="G12642" t="s">
        <v>4941</v>
      </c>
    </row>
    <row r="12643" spans="1:7" hidden="1" x14ac:dyDescent="0.25">
      <c r="A12643" t="s">
        <v>3371</v>
      </c>
      <c r="B12643" t="s">
        <v>646</v>
      </c>
      <c r="F12643" t="s">
        <v>31506</v>
      </c>
      <c r="G12643" t="s">
        <v>4942</v>
      </c>
    </row>
    <row r="12644" spans="1:7" hidden="1" x14ac:dyDescent="0.25">
      <c r="A12644" t="s">
        <v>3371</v>
      </c>
      <c r="B12644" t="s">
        <v>646</v>
      </c>
      <c r="F12644" t="s">
        <v>31509</v>
      </c>
      <c r="G12644" t="s">
        <v>4942</v>
      </c>
    </row>
    <row r="12645" spans="1:7" hidden="1" x14ac:dyDescent="0.25">
      <c r="A12645" t="s">
        <v>3371</v>
      </c>
      <c r="B12645" t="s">
        <v>646</v>
      </c>
      <c r="F12645" t="s">
        <v>31512</v>
      </c>
      <c r="G12645" t="s">
        <v>4942</v>
      </c>
    </row>
    <row r="12646" spans="1:7" hidden="1" x14ac:dyDescent="0.25">
      <c r="A12646" t="s">
        <v>4</v>
      </c>
      <c r="B12646" t="s">
        <v>260</v>
      </c>
      <c r="F12646" t="s">
        <v>31515</v>
      </c>
      <c r="G12646" t="s">
        <v>4942</v>
      </c>
    </row>
    <row r="12647" spans="1:7" hidden="1" x14ac:dyDescent="0.25">
      <c r="A12647" t="s">
        <v>3371</v>
      </c>
      <c r="B12647" t="s">
        <v>646</v>
      </c>
      <c r="F12647" t="s">
        <v>31518</v>
      </c>
      <c r="G12647" t="s">
        <v>4942</v>
      </c>
    </row>
    <row r="12648" spans="1:7" hidden="1" x14ac:dyDescent="0.25">
      <c r="A12648" t="s">
        <v>3371</v>
      </c>
      <c r="B12648" t="s">
        <v>646</v>
      </c>
      <c r="F12648" t="s">
        <v>31521</v>
      </c>
      <c r="G12648" t="s">
        <v>4942</v>
      </c>
    </row>
    <row r="12649" spans="1:7" hidden="1" x14ac:dyDescent="0.25">
      <c r="A12649" t="s">
        <v>803</v>
      </c>
      <c r="B12649" t="s">
        <v>4943</v>
      </c>
      <c r="F12649" t="s">
        <v>31524</v>
      </c>
      <c r="G12649" t="s">
        <v>4942</v>
      </c>
    </row>
    <row r="12650" spans="1:7" hidden="1" x14ac:dyDescent="0.25">
      <c r="A12650" t="s">
        <v>803</v>
      </c>
      <c r="B12650" t="s">
        <v>4943</v>
      </c>
      <c r="F12650" t="s">
        <v>31527</v>
      </c>
      <c r="G12650" t="s">
        <v>4942</v>
      </c>
    </row>
    <row r="12651" spans="1:7" hidden="1" x14ac:dyDescent="0.25">
      <c r="A12651" t="s">
        <v>4</v>
      </c>
      <c r="B12651" t="s">
        <v>260</v>
      </c>
      <c r="F12651" t="s">
        <v>31530</v>
      </c>
      <c r="G12651" t="s">
        <v>4942</v>
      </c>
    </row>
    <row r="12652" spans="1:7" hidden="1" x14ac:dyDescent="0.25">
      <c r="A12652" t="s">
        <v>803</v>
      </c>
      <c r="B12652" t="s">
        <v>4943</v>
      </c>
      <c r="F12652" t="s">
        <v>31533</v>
      </c>
      <c r="G12652" t="s">
        <v>4942</v>
      </c>
    </row>
    <row r="12653" spans="1:7" hidden="1" x14ac:dyDescent="0.25">
      <c r="A12653" t="s">
        <v>4</v>
      </c>
      <c r="B12653" t="s">
        <v>260</v>
      </c>
      <c r="F12653" t="s">
        <v>31536</v>
      </c>
      <c r="G12653" t="s">
        <v>4942</v>
      </c>
    </row>
    <row r="12654" spans="1:7" hidden="1" x14ac:dyDescent="0.25">
      <c r="A12654" t="s">
        <v>3371</v>
      </c>
      <c r="B12654" t="s">
        <v>646</v>
      </c>
      <c r="F12654" t="s">
        <v>31539</v>
      </c>
      <c r="G12654" t="s">
        <v>4942</v>
      </c>
    </row>
    <row r="12655" spans="1:7" hidden="1" x14ac:dyDescent="0.25">
      <c r="A12655" t="s">
        <v>803</v>
      </c>
      <c r="B12655" t="s">
        <v>4943</v>
      </c>
      <c r="F12655" t="s">
        <v>31542</v>
      </c>
      <c r="G12655" t="s">
        <v>4942</v>
      </c>
    </row>
    <row r="12656" spans="1:7" hidden="1" x14ac:dyDescent="0.25">
      <c r="A12656" t="s">
        <v>4</v>
      </c>
      <c r="B12656" t="s">
        <v>260</v>
      </c>
      <c r="F12656" t="s">
        <v>31545</v>
      </c>
      <c r="G12656" t="s">
        <v>4942</v>
      </c>
    </row>
    <row r="12657" spans="1:7" x14ac:dyDescent="0.25">
      <c r="A12657" t="s">
        <v>803</v>
      </c>
      <c r="B12657" t="s">
        <v>8</v>
      </c>
      <c r="F12657" t="s">
        <v>31548</v>
      </c>
      <c r="G12657" t="s">
        <v>4945</v>
      </c>
    </row>
    <row r="12658" spans="1:7" x14ac:dyDescent="0.25">
      <c r="A12658" t="s">
        <v>803</v>
      </c>
      <c r="B12658" t="s">
        <v>8</v>
      </c>
      <c r="F12658" t="s">
        <v>31551</v>
      </c>
      <c r="G12658" t="s">
        <v>4945</v>
      </c>
    </row>
    <row r="12659" spans="1:7" x14ac:dyDescent="0.25">
      <c r="A12659" t="s">
        <v>803</v>
      </c>
      <c r="B12659" t="s">
        <v>8</v>
      </c>
      <c r="F12659" t="s">
        <v>31554</v>
      </c>
      <c r="G12659" t="s">
        <v>4945</v>
      </c>
    </row>
    <row r="12660" spans="1:7" x14ac:dyDescent="0.25">
      <c r="A12660" t="s">
        <v>305</v>
      </c>
      <c r="B12660" t="s">
        <v>86</v>
      </c>
      <c r="F12660" t="s">
        <v>31557</v>
      </c>
      <c r="G12660" t="s">
        <v>4945</v>
      </c>
    </row>
    <row r="12661" spans="1:7" x14ac:dyDescent="0.25">
      <c r="A12661" t="s">
        <v>803</v>
      </c>
      <c r="B12661" t="s">
        <v>8</v>
      </c>
      <c r="F12661" t="s">
        <v>31560</v>
      </c>
      <c r="G12661" t="s">
        <v>4945</v>
      </c>
    </row>
    <row r="12662" spans="1:7" hidden="1" x14ac:dyDescent="0.25">
      <c r="A12662" t="s">
        <v>4</v>
      </c>
      <c r="B12662" t="s">
        <v>3229</v>
      </c>
      <c r="F12662" t="s">
        <v>31564</v>
      </c>
      <c r="G12662" t="s">
        <v>4934</v>
      </c>
    </row>
    <row r="12663" spans="1:7" hidden="1" x14ac:dyDescent="0.25">
      <c r="A12663" t="s">
        <v>803</v>
      </c>
      <c r="B12663" t="s">
        <v>8</v>
      </c>
      <c r="F12663" t="s">
        <v>31568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31571</v>
      </c>
      <c r="G12664" t="s">
        <v>4956</v>
      </c>
    </row>
    <row r="12665" spans="1:7" hidden="1" x14ac:dyDescent="0.25">
      <c r="A12665" t="s">
        <v>4</v>
      </c>
      <c r="B12665" t="s">
        <v>260</v>
      </c>
      <c r="F12665" t="s">
        <v>31576</v>
      </c>
      <c r="G12665" t="s">
        <v>4942</v>
      </c>
    </row>
    <row r="12666" spans="1:7" hidden="1" x14ac:dyDescent="0.25">
      <c r="A12666" t="s">
        <v>7896</v>
      </c>
      <c r="B12666" t="s">
        <v>260</v>
      </c>
      <c r="F12666" t="s">
        <v>31579</v>
      </c>
      <c r="G12666" t="s">
        <v>4942</v>
      </c>
    </row>
    <row r="12667" spans="1:7" hidden="1" x14ac:dyDescent="0.25">
      <c r="A12667" t="s">
        <v>7896</v>
      </c>
      <c r="B12667" t="s">
        <v>260</v>
      </c>
      <c r="F12667" t="s">
        <v>31582</v>
      </c>
      <c r="G12667" t="s">
        <v>4942</v>
      </c>
    </row>
    <row r="12668" spans="1:7" hidden="1" x14ac:dyDescent="0.25">
      <c r="A12668" t="s">
        <v>4</v>
      </c>
      <c r="B12668" t="s">
        <v>646</v>
      </c>
      <c r="F12668" t="s">
        <v>31585</v>
      </c>
      <c r="G12668" t="s">
        <v>4942</v>
      </c>
    </row>
    <row r="12669" spans="1:7" hidden="1" x14ac:dyDescent="0.25">
      <c r="A12669" t="s">
        <v>803</v>
      </c>
      <c r="B12669" t="s">
        <v>8</v>
      </c>
      <c r="F12669" t="s">
        <v>31600</v>
      </c>
      <c r="G12669" t="s">
        <v>91</v>
      </c>
    </row>
    <row r="12670" spans="1:7" hidden="1" x14ac:dyDescent="0.25">
      <c r="A12670" t="s">
        <v>62</v>
      </c>
      <c r="B12670" t="s">
        <v>31694</v>
      </c>
      <c r="E12670" t="s">
        <v>31693</v>
      </c>
      <c r="F12670" t="s">
        <v>31603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31588</v>
      </c>
      <c r="G12671" t="s">
        <v>4952</v>
      </c>
    </row>
    <row r="12672" spans="1:7" hidden="1" x14ac:dyDescent="0.25">
      <c r="A12672" t="s">
        <v>803</v>
      </c>
      <c r="B12672" t="s">
        <v>8</v>
      </c>
      <c r="F12672" t="s">
        <v>31591</v>
      </c>
      <c r="G12672" t="s">
        <v>4952</v>
      </c>
    </row>
    <row r="12673" spans="1:7" hidden="1" x14ac:dyDescent="0.25">
      <c r="A12673" t="s">
        <v>803</v>
      </c>
      <c r="B12673" t="s">
        <v>8</v>
      </c>
      <c r="F12673" t="s">
        <v>31606</v>
      </c>
      <c r="G12673" t="s">
        <v>4934</v>
      </c>
    </row>
    <row r="12674" spans="1:7" hidden="1" x14ac:dyDescent="0.25">
      <c r="A12674" t="s">
        <v>645</v>
      </c>
      <c r="B12674" t="s">
        <v>31695</v>
      </c>
      <c r="F12674" t="s">
        <v>31609</v>
      </c>
      <c r="G12674" t="s">
        <v>4934</v>
      </c>
    </row>
    <row r="12675" spans="1:7" hidden="1" x14ac:dyDescent="0.25">
      <c r="A12675" t="s">
        <v>4</v>
      </c>
      <c r="B12675" t="s">
        <v>31694</v>
      </c>
      <c r="F12675" t="s">
        <v>31612</v>
      </c>
      <c r="G12675" t="s">
        <v>4934</v>
      </c>
    </row>
    <row r="12676" spans="1:7" hidden="1" x14ac:dyDescent="0.25">
      <c r="A12676" t="s">
        <v>803</v>
      </c>
      <c r="B12676" t="s">
        <v>8</v>
      </c>
      <c r="F12676" t="s">
        <v>31594</v>
      </c>
      <c r="G12676" t="s">
        <v>467</v>
      </c>
    </row>
    <row r="12677" spans="1:7" hidden="1" x14ac:dyDescent="0.25">
      <c r="A12677" t="s">
        <v>4</v>
      </c>
      <c r="B12677" t="s">
        <v>31695</v>
      </c>
      <c r="F12677" t="s">
        <v>31597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31615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31618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31621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31624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31627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31630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31633</v>
      </c>
      <c r="G12684" t="s">
        <v>4953</v>
      </c>
    </row>
    <row r="12685" spans="1:7" hidden="1" x14ac:dyDescent="0.25">
      <c r="A12685" t="s">
        <v>803</v>
      </c>
      <c r="B12685" t="s">
        <v>9</v>
      </c>
      <c r="F12685" t="s">
        <v>31636</v>
      </c>
      <c r="G12685" t="s">
        <v>4953</v>
      </c>
    </row>
    <row r="12686" spans="1:7" hidden="1" x14ac:dyDescent="0.25">
      <c r="A12686" t="s">
        <v>803</v>
      </c>
      <c r="B12686" t="s">
        <v>9</v>
      </c>
      <c r="F12686" t="s">
        <v>31639</v>
      </c>
      <c r="G12686" t="s">
        <v>4954</v>
      </c>
    </row>
    <row r="12687" spans="1:7" hidden="1" x14ac:dyDescent="0.25">
      <c r="A12687" t="s">
        <v>803</v>
      </c>
      <c r="B12687" t="s">
        <v>9</v>
      </c>
      <c r="F12687" t="s">
        <v>31642</v>
      </c>
      <c r="G12687" t="s">
        <v>4954</v>
      </c>
    </row>
    <row r="12688" spans="1:7" hidden="1" x14ac:dyDescent="0.25">
      <c r="A12688" t="s">
        <v>803</v>
      </c>
      <c r="B12688" t="s">
        <v>8</v>
      </c>
      <c r="F12688" t="s">
        <v>31645</v>
      </c>
      <c r="G12688" t="s">
        <v>4955</v>
      </c>
    </row>
    <row r="12689" spans="1:7" hidden="1" x14ac:dyDescent="0.25">
      <c r="A12689" t="s">
        <v>803</v>
      </c>
      <c r="B12689" t="s">
        <v>8</v>
      </c>
      <c r="F12689" t="s">
        <v>31648</v>
      </c>
      <c r="G12689" t="s">
        <v>4955</v>
      </c>
    </row>
    <row r="12690" spans="1:7" hidden="1" x14ac:dyDescent="0.25">
      <c r="A12690" t="s">
        <v>803</v>
      </c>
      <c r="B12690" t="s">
        <v>8</v>
      </c>
      <c r="F12690" t="s">
        <v>31651</v>
      </c>
      <c r="G12690" t="s">
        <v>4956</v>
      </c>
    </row>
    <row r="12691" spans="1:7" hidden="1" x14ac:dyDescent="0.25">
      <c r="A12691" t="s">
        <v>803</v>
      </c>
      <c r="B12691" t="s">
        <v>8</v>
      </c>
      <c r="F12691" t="s">
        <v>31654</v>
      </c>
      <c r="G12691" t="s">
        <v>4956</v>
      </c>
    </row>
    <row r="12692" spans="1:7" hidden="1" x14ac:dyDescent="0.25">
      <c r="A12692" t="s">
        <v>803</v>
      </c>
      <c r="B12692" t="s">
        <v>8</v>
      </c>
      <c r="F12692" t="s">
        <v>31657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31660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31663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31666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31669</v>
      </c>
      <c r="G12696" t="s">
        <v>4600</v>
      </c>
    </row>
    <row r="12697" spans="1:7" hidden="1" x14ac:dyDescent="0.25">
      <c r="A12697" t="s">
        <v>803</v>
      </c>
      <c r="B12697" t="s">
        <v>8</v>
      </c>
      <c r="F12697" t="s">
        <v>31672</v>
      </c>
      <c r="G12697" t="s">
        <v>4600</v>
      </c>
    </row>
    <row r="12698" spans="1:7" hidden="1" x14ac:dyDescent="0.25">
      <c r="A12698" t="s">
        <v>803</v>
      </c>
      <c r="B12698" t="s">
        <v>8</v>
      </c>
      <c r="F12698" t="s">
        <v>31675</v>
      </c>
      <c r="G12698" t="s">
        <v>4941</v>
      </c>
    </row>
    <row r="12699" spans="1:7" hidden="1" x14ac:dyDescent="0.25">
      <c r="A12699" t="s">
        <v>803</v>
      </c>
      <c r="B12699" t="s">
        <v>8</v>
      </c>
      <c r="F12699" t="s">
        <v>31678</v>
      </c>
      <c r="G12699" t="s">
        <v>4941</v>
      </c>
    </row>
    <row r="12700" spans="1:7" hidden="1" x14ac:dyDescent="0.25">
      <c r="A12700" t="s">
        <v>803</v>
      </c>
      <c r="B12700" t="s">
        <v>4943</v>
      </c>
      <c r="F12700" t="s">
        <v>31681</v>
      </c>
      <c r="G12700" t="s">
        <v>4942</v>
      </c>
    </row>
    <row r="12701" spans="1:7" hidden="1" x14ac:dyDescent="0.25">
      <c r="A12701" t="s">
        <v>803</v>
      </c>
      <c r="B12701" t="s">
        <v>4943</v>
      </c>
      <c r="F12701" t="s">
        <v>31684</v>
      </c>
      <c r="G12701" t="s">
        <v>4942</v>
      </c>
    </row>
    <row r="12702" spans="1:7" x14ac:dyDescent="0.25">
      <c r="A12702" t="s">
        <v>803</v>
      </c>
      <c r="B12702" t="s">
        <v>8</v>
      </c>
      <c r="F12702" t="s">
        <v>31687</v>
      </c>
      <c r="G12702" t="s">
        <v>4945</v>
      </c>
    </row>
    <row r="12703" spans="1:7" x14ac:dyDescent="0.25">
      <c r="A12703" t="s">
        <v>803</v>
      </c>
      <c r="B12703" t="s">
        <v>8</v>
      </c>
      <c r="F12703" t="s">
        <v>31690</v>
      </c>
      <c r="G12703" t="s">
        <v>4945</v>
      </c>
    </row>
  </sheetData>
  <phoneticPr fontId="2" type="noConversion"/>
  <conditionalFormatting sqref="C2:C11 C14 C16:C18 C23:C24">
    <cfRule type="notContainsText" dxfId="803" priority="83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2" priority="83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1" priority="836" operator="notContains" text="порожний">
      <formula>ISERROR(SEARCH("порожний",C12))</formula>
    </cfRule>
  </conditionalFormatting>
  <conditionalFormatting sqref="B12:B14">
    <cfRule type="containsText" dxfId="800" priority="835" operator="containsText" text="Выезд с территории">
      <formula>NOT(ISERROR(SEARCH("Выезд с территории",B12)))</formula>
    </cfRule>
  </conditionalFormatting>
  <conditionalFormatting sqref="C15">
    <cfRule type="notContainsText" dxfId="799" priority="834" operator="notContains" text="порожний">
      <formula>ISERROR(SEARCH("порожний",C15))</formula>
    </cfRule>
  </conditionalFormatting>
  <conditionalFormatting sqref="C19:C22">
    <cfRule type="notContainsText" dxfId="798" priority="833" operator="notContains" text="порожний">
      <formula>ISERROR(SEARCH("порожний",C19))</formula>
    </cfRule>
  </conditionalFormatting>
  <conditionalFormatting sqref="C25">
    <cfRule type="notContainsText" dxfId="797" priority="832" operator="notContains" text="порожний">
      <formula>ISERROR(SEARCH("порожний",C25))</formula>
    </cfRule>
  </conditionalFormatting>
  <conditionalFormatting sqref="C26:C27">
    <cfRule type="notContainsText" dxfId="796" priority="831" operator="notContains" text="порожний">
      <formula>ISERROR(SEARCH("порожний",C26))</formula>
    </cfRule>
  </conditionalFormatting>
  <conditionalFormatting sqref="C29">
    <cfRule type="notContainsText" dxfId="795" priority="830" operator="notContains" text="порожний">
      <formula>ISERROR(SEARCH("порожний",C29))</formula>
    </cfRule>
  </conditionalFormatting>
  <conditionalFormatting sqref="C39">
    <cfRule type="notContainsText" dxfId="794" priority="825" operator="notContains" text="порожний">
      <formula>ISERROR(SEARCH("порожний",C39))</formula>
    </cfRule>
  </conditionalFormatting>
  <conditionalFormatting sqref="C32">
    <cfRule type="notContainsText" dxfId="793" priority="829" operator="notContains" text="порожний">
      <formula>ISERROR(SEARCH("порожний",C32))</formula>
    </cfRule>
  </conditionalFormatting>
  <conditionalFormatting sqref="C34">
    <cfRule type="notContainsText" dxfId="792" priority="828" operator="notContains" text="порожний">
      <formula>ISERROR(SEARCH("порожний",C34))</formula>
    </cfRule>
  </conditionalFormatting>
  <conditionalFormatting sqref="C36">
    <cfRule type="notContainsText" dxfId="791" priority="827" operator="notContains" text="порожний">
      <formula>ISERROR(SEARCH("порожний",C36))</formula>
    </cfRule>
  </conditionalFormatting>
  <conditionalFormatting sqref="C38">
    <cfRule type="notContainsText" dxfId="790" priority="826" operator="notContains" text="порожний">
      <formula>ISERROR(SEARCH("порожний",C38))</formula>
    </cfRule>
  </conditionalFormatting>
  <conditionalFormatting sqref="E147">
    <cfRule type="containsText" dxfId="789" priority="82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88" priority="823" operator="notContains" text="порожний">
      <formula>ISERROR(SEARCH("порожний",C581))</formula>
    </cfRule>
  </conditionalFormatting>
  <conditionalFormatting sqref="C586">
    <cfRule type="notContainsText" dxfId="787" priority="822" operator="notContains" text="порожний">
      <formula>ISERROR(SEARCH("порожний",C586))</formula>
    </cfRule>
  </conditionalFormatting>
  <conditionalFormatting sqref="B609">
    <cfRule type="containsText" dxfId="786" priority="82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85" priority="819" operator="containsText" text="Газель базы">
      <formula>NOT(ISERROR(SEARCH("Газель базы",B609)))</formula>
    </cfRule>
    <cfRule type="containsText" dxfId="784" priority="82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3" priority="818" operator="containsText" text="Трактор базы">
      <formula>NOT(ISERROR(SEARCH("Трактор базы",B609)))</formula>
    </cfRule>
  </conditionalFormatting>
  <conditionalFormatting sqref="B614">
    <cfRule type="containsText" dxfId="782" priority="814" operator="containsText" text="Трактор базы">
      <formula>NOT(ISERROR(SEARCH("Трактор базы",B614)))</formula>
    </cfRule>
  </conditionalFormatting>
  <conditionalFormatting sqref="B614">
    <cfRule type="containsText" dxfId="781" priority="817" operator="containsText" text="Выезд с территории">
      <formula>NOT(ISERROR(SEARCH("Выезд с территории",B614)))</formula>
    </cfRule>
  </conditionalFormatting>
  <conditionalFormatting sqref="B614">
    <cfRule type="containsText" dxfId="780" priority="815" operator="containsText" text="Газель базы">
      <formula>NOT(ISERROR(SEARCH("Газель базы",B614)))</formula>
    </cfRule>
    <cfRule type="containsText" dxfId="779" priority="816" operator="containsText" text="Погрузчик базы">
      <formula>NOT(ISERROR(SEARCH("Погрузчик базы",B614)))</formula>
    </cfRule>
  </conditionalFormatting>
  <conditionalFormatting sqref="C649">
    <cfRule type="notContainsText" dxfId="778" priority="813" operator="notContains" text="порожний">
      <formula>ISERROR(SEARCH("порожний",C649))</formula>
    </cfRule>
  </conditionalFormatting>
  <conditionalFormatting sqref="C655">
    <cfRule type="notContainsText" dxfId="777" priority="810" operator="notContains" text="порожний">
      <formula>ISERROR(SEARCH("порожний",C655))</formula>
    </cfRule>
  </conditionalFormatting>
  <conditionalFormatting sqref="C650">
    <cfRule type="notContainsText" dxfId="776" priority="812" operator="notContains" text="порожний">
      <formula>ISERROR(SEARCH("порожний",C650))</formula>
    </cfRule>
  </conditionalFormatting>
  <conditionalFormatting sqref="C654">
    <cfRule type="notContainsText" dxfId="775" priority="811" operator="notContains" text="порожний">
      <formula>ISERROR(SEARCH("порожний",C654))</formula>
    </cfRule>
  </conditionalFormatting>
  <conditionalFormatting sqref="A663:A666 A668:A670 A695 A697:A701 A825 A3437">
    <cfRule type="containsText" dxfId="774" priority="80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3" priority="80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2" priority="80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1" priority="80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0" priority="80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69" priority="80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68" priority="79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67" priority="803" operator="containsText" text="Выезд с территории">
      <formula>NOT(ISERROR(SEARCH("Выезд с территории",A681)))</formula>
    </cfRule>
  </conditionalFormatting>
  <conditionalFormatting sqref="A681">
    <cfRule type="containsText" dxfId="766" priority="80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65" priority="80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64" priority="797" operator="containsText" text="Трактор базы">
      <formula>NOT(ISERROR(SEARCH("Трактор базы",B682)))</formula>
    </cfRule>
  </conditionalFormatting>
  <conditionalFormatting sqref="B682">
    <cfRule type="containsText" dxfId="763" priority="800" operator="containsText" text="Выезд с территории">
      <formula>NOT(ISERROR(SEARCH("Выезд с территории",B682)))</formula>
    </cfRule>
  </conditionalFormatting>
  <conditionalFormatting sqref="B682">
    <cfRule type="containsText" dxfId="762" priority="798" operator="containsText" text="Газель базы">
      <formula>NOT(ISERROR(SEARCH("Газель базы",B682)))</formula>
    </cfRule>
    <cfRule type="containsText" dxfId="761" priority="799" operator="containsText" text="Погрузчик базы">
      <formula>NOT(ISERROR(SEARCH("Погрузчик базы",B682)))</formula>
    </cfRule>
  </conditionalFormatting>
  <conditionalFormatting sqref="A684:A687">
    <cfRule type="containsText" dxfId="760" priority="79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59" priority="79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58" priority="78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57" priority="78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56" priority="78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55" priority="78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54" priority="784" operator="containsText" text="Выезд с территории">
      <formula>NOT(ISERROR(SEARCH("Выезд с территории",A824)))</formula>
    </cfRule>
  </conditionalFormatting>
  <conditionalFormatting sqref="A824">
    <cfRule type="containsText" dxfId="753" priority="78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2" priority="77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1" priority="776" operator="containsText" text="Газель базы">
      <formula>NOT(ISERROR(SEARCH("Газель базы",B846)))</formula>
    </cfRule>
    <cfRule type="containsText" dxfId="750" priority="777" operator="containsText" text="Погрузчик базы">
      <formula>NOT(ISERROR(SEARCH("Погрузчик базы",B846)))</formula>
    </cfRule>
  </conditionalFormatting>
  <conditionalFormatting sqref="B846:B850">
    <cfRule type="containsText" dxfId="749" priority="775" operator="containsText" text="Трактор базы">
      <formula>NOT(ISERROR(SEARCH("Трактор базы",B846)))</formula>
    </cfRule>
  </conditionalFormatting>
  <conditionalFormatting sqref="A916:A917">
    <cfRule type="containsText" dxfId="748" priority="76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47" priority="77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46" priority="772" operator="containsText" text="Газель базы">
      <formula>NOT(ISERROR(SEARCH("Газель базы",B916)))</formula>
    </cfRule>
    <cfRule type="containsText" dxfId="745" priority="773" operator="containsText" text="Погрузчик базы">
      <formula>NOT(ISERROR(SEARCH("Погрузчик базы",B916)))</formula>
    </cfRule>
  </conditionalFormatting>
  <conditionalFormatting sqref="B916:B917">
    <cfRule type="containsText" dxfId="744" priority="771" operator="containsText" text="Трактор базы">
      <formula>NOT(ISERROR(SEARCH("Трактор базы",B916)))</formula>
    </cfRule>
  </conditionalFormatting>
  <conditionalFormatting sqref="A916:A917">
    <cfRule type="containsText" dxfId="743" priority="77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2" priority="768" operator="containsText" text="Выезд с территории">
      <formula>NOT(ISERROR(SEARCH("Выезд с территории",E916)))</formula>
    </cfRule>
  </conditionalFormatting>
  <conditionalFormatting sqref="A932">
    <cfRule type="containsText" dxfId="741" priority="74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0" priority="76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39" priority="765" operator="containsText" text="Газель базы">
      <formula>NOT(ISERROR(SEARCH("Газель базы",B918)))</formula>
    </cfRule>
    <cfRule type="containsText" dxfId="738" priority="766" operator="containsText" text="Погрузчик базы">
      <formula>NOT(ISERROR(SEARCH("Погрузчик базы",B918)))</formula>
    </cfRule>
  </conditionalFormatting>
  <conditionalFormatting sqref="B918:B924">
    <cfRule type="containsText" dxfId="737" priority="764" operator="containsText" text="Трактор базы">
      <formula>NOT(ISERROR(SEARCH("Трактор базы",B918)))</formula>
    </cfRule>
  </conditionalFormatting>
  <conditionalFormatting sqref="A918">
    <cfRule type="containsText" dxfId="736" priority="76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35" priority="76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34" priority="75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3" priority="76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2" priority="759" operator="containsText" text="Газель базы">
      <formula>NOT(ISERROR(SEARCH("Газель базы",B926)))</formula>
    </cfRule>
    <cfRule type="containsText" dxfId="731" priority="760" operator="containsText" text="Погрузчик базы">
      <formula>NOT(ISERROR(SEARCH("Погрузчик базы",B926)))</formula>
    </cfRule>
  </conditionalFormatting>
  <conditionalFormatting sqref="B926:B928">
    <cfRule type="containsText" dxfId="730" priority="758" operator="containsText" text="Трактор базы">
      <formula>NOT(ISERROR(SEARCH("Трактор базы",B926)))</formula>
    </cfRule>
  </conditionalFormatting>
  <conditionalFormatting sqref="A926:A928">
    <cfRule type="containsText" dxfId="729" priority="75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28" priority="755" operator="containsText" text="Выезд с территории">
      <formula>NOT(ISERROR(SEARCH("Выезд с территории",E926)))</formula>
    </cfRule>
  </conditionalFormatting>
  <conditionalFormatting sqref="A930">
    <cfRule type="containsText" dxfId="727" priority="74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26" priority="754" operator="containsText" text="Выезд с территории">
      <formula>NOT(ISERROR(SEARCH("Выезд с территории",A930)))</formula>
    </cfRule>
  </conditionalFormatting>
  <conditionalFormatting sqref="B930">
    <cfRule type="containsText" dxfId="725" priority="752" operator="containsText" text="Газель базы">
      <formula>NOT(ISERROR(SEARCH("Газель базы",B930)))</formula>
    </cfRule>
    <cfRule type="containsText" dxfId="724" priority="753" operator="containsText" text="Погрузчик базы">
      <formula>NOT(ISERROR(SEARCH("Погрузчик базы",B930)))</formula>
    </cfRule>
  </conditionalFormatting>
  <conditionalFormatting sqref="B930">
    <cfRule type="containsText" dxfId="723" priority="751" operator="containsText" text="Трактор базы">
      <formula>NOT(ISERROR(SEARCH("Трактор базы",B930)))</formula>
    </cfRule>
  </conditionalFormatting>
  <conditionalFormatting sqref="A930">
    <cfRule type="containsText" dxfId="722" priority="75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1" priority="748" operator="containsText" text="Выезд с территории">
      <formula>NOT(ISERROR(SEARCH("Выезд с территории",E930)))</formula>
    </cfRule>
  </conditionalFormatting>
  <conditionalFormatting sqref="A932">
    <cfRule type="containsText" dxfId="720" priority="747" operator="containsText" text="Выезд с территории">
      <formula>NOT(ISERROR(SEARCH("Выезд с территории",A932)))</formula>
    </cfRule>
  </conditionalFormatting>
  <conditionalFormatting sqref="A932">
    <cfRule type="containsText" dxfId="719" priority="74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18" priority="74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17" priority="74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16" priority="74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15" priority="74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14" priority="740" operator="notContains" text="порожний">
      <formula>ISERROR(SEARCH("порожний",C954))</formula>
    </cfRule>
  </conditionalFormatting>
  <conditionalFormatting sqref="B954:B956">
    <cfRule type="containsText" dxfId="713" priority="738" operator="containsText" text="Газель базы">
      <formula>NOT(ISERROR(SEARCH("Газель базы",B954)))</formula>
    </cfRule>
    <cfRule type="containsText" dxfId="712" priority="739" operator="containsText" text="Погрузчик базы">
      <formula>NOT(ISERROR(SEARCH("Погрузчик базы",B954)))</formula>
    </cfRule>
  </conditionalFormatting>
  <conditionalFormatting sqref="B954:B956">
    <cfRule type="containsText" dxfId="711" priority="737" operator="containsText" text="Трактор базы">
      <formula>NOT(ISERROR(SEARCH("Трактор базы",B954)))</formula>
    </cfRule>
  </conditionalFormatting>
  <conditionalFormatting sqref="A954:A956">
    <cfRule type="containsText" dxfId="710" priority="73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09" priority="73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08" priority="733" operator="notContains" text="порожний">
      <formula>ISERROR(SEARCH("порожний",C995))</formula>
    </cfRule>
  </conditionalFormatting>
  <conditionalFormatting sqref="C987">
    <cfRule type="notContainsText" dxfId="707" priority="734" operator="notContains" text="порожний">
      <formula>ISERROR(SEARCH("порожний",C987))</formula>
    </cfRule>
  </conditionalFormatting>
  <conditionalFormatting sqref="B999">
    <cfRule type="containsText" dxfId="706" priority="732" operator="containsText" text="Выезд с территории">
      <formula>NOT(ISERROR(SEARCH("Выезд с территории",B999)))</formula>
    </cfRule>
  </conditionalFormatting>
  <conditionalFormatting sqref="B999">
    <cfRule type="containsText" dxfId="705" priority="730" operator="containsText" text="Газель базы">
      <formula>NOT(ISERROR(SEARCH("Газель базы",B999)))</formula>
    </cfRule>
    <cfRule type="containsText" dxfId="704" priority="731" operator="containsText" text="Погрузчик базы">
      <formula>NOT(ISERROR(SEARCH("Погрузчик базы",B999)))</formula>
    </cfRule>
  </conditionalFormatting>
  <conditionalFormatting sqref="B999">
    <cfRule type="containsText" dxfId="703" priority="729" operator="containsText" text="Трактор базы">
      <formula>NOT(ISERROR(SEARCH("Трактор базы",B999)))</formula>
    </cfRule>
  </conditionalFormatting>
  <conditionalFormatting sqref="B1019:B1022">
    <cfRule type="containsText" dxfId="702" priority="725" operator="containsText" text="Трактор базы">
      <formula>NOT(ISERROR(SEARCH("Трактор базы",B1019)))</formula>
    </cfRule>
  </conditionalFormatting>
  <conditionalFormatting sqref="B1019:B1022">
    <cfRule type="containsText" dxfId="701" priority="72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0" priority="726" operator="containsText" text="Газель базы">
      <formula>NOT(ISERROR(SEARCH("Газель базы",B1019)))</formula>
    </cfRule>
    <cfRule type="containsText" dxfId="699" priority="727" operator="containsText" text="Погрузчик базы">
      <formula>NOT(ISERROR(SEARCH("Погрузчик базы",B1019)))</formula>
    </cfRule>
  </conditionalFormatting>
  <conditionalFormatting sqref="C966">
    <cfRule type="notContainsText" dxfId="698" priority="724" operator="notContains" text="порожний">
      <formula>ISERROR(SEARCH("порожний",C966))</formula>
    </cfRule>
  </conditionalFormatting>
  <conditionalFormatting sqref="A1029">
    <cfRule type="containsText" dxfId="697" priority="72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96" priority="72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95" priority="72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94" priority="72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3" priority="718" operator="containsText" text="Газель базы">
      <formula>NOT(ISERROR(SEARCH("Газель базы",B1030)))</formula>
    </cfRule>
    <cfRule type="containsText" dxfId="692" priority="719" operator="containsText" text="Погрузчик базы">
      <formula>NOT(ISERROR(SEARCH("Погрузчик базы",B1030)))</formula>
    </cfRule>
  </conditionalFormatting>
  <conditionalFormatting sqref="B1030">
    <cfRule type="containsText" dxfId="691" priority="717" operator="containsText" text="Трактор базы">
      <formula>NOT(ISERROR(SEARCH("Трактор базы",B1030)))</formula>
    </cfRule>
  </conditionalFormatting>
  <conditionalFormatting sqref="A1035">
    <cfRule type="containsText" dxfId="690" priority="71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89" priority="71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88" priority="71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87" priority="71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86" priority="71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85" priority="71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84" priority="71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3" priority="708" operator="containsText" text="Газель базы">
      <formula>NOT(ISERROR(SEARCH("Газель базы",B1138)))</formula>
    </cfRule>
    <cfRule type="containsText" dxfId="682" priority="709" operator="containsText" text="Погрузчик базы">
      <formula>NOT(ISERROR(SEARCH("Погрузчик базы",B1138)))</formula>
    </cfRule>
  </conditionalFormatting>
  <conditionalFormatting sqref="B1138:B1161">
    <cfRule type="containsText" dxfId="681" priority="707" operator="containsText" text="Трактор базы">
      <formula>NOT(ISERROR(SEARCH("Трактор базы",B1138)))</formula>
    </cfRule>
  </conditionalFormatting>
  <conditionalFormatting sqref="B1258:B1262">
    <cfRule type="containsText" dxfId="680" priority="691" operator="containsText" text="Трактор базы">
      <formula>NOT(ISERROR(SEARCH("Трактор базы",B1258)))</formula>
    </cfRule>
  </conditionalFormatting>
  <conditionalFormatting sqref="B1244:B1252">
    <cfRule type="containsText" dxfId="679" priority="70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78" priority="704" operator="containsText" text="Газель базы">
      <formula>NOT(ISERROR(SEARCH("Газель базы",B1244)))</formula>
    </cfRule>
    <cfRule type="containsText" dxfId="677" priority="705" operator="containsText" text="Погрузчик базы">
      <formula>NOT(ISERROR(SEARCH("Погрузчик базы",B1244)))</formula>
    </cfRule>
  </conditionalFormatting>
  <conditionalFormatting sqref="B1244:B1252">
    <cfRule type="containsText" dxfId="676" priority="703" operator="containsText" text="Трактор базы">
      <formula>NOT(ISERROR(SEARCH("Трактор базы",B1244)))</formula>
    </cfRule>
  </conditionalFormatting>
  <conditionalFormatting sqref="B1253:B1256">
    <cfRule type="containsText" dxfId="675" priority="70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74" priority="700" operator="containsText" text="Газель базы">
      <formula>NOT(ISERROR(SEARCH("Газель базы",B1253)))</formula>
    </cfRule>
    <cfRule type="containsText" dxfId="673" priority="701" operator="containsText" text="Погрузчик базы">
      <formula>NOT(ISERROR(SEARCH("Погрузчик базы",B1253)))</formula>
    </cfRule>
  </conditionalFormatting>
  <conditionalFormatting sqref="B1253:B1256">
    <cfRule type="containsText" dxfId="672" priority="699" operator="containsText" text="Трактор базы">
      <formula>NOT(ISERROR(SEARCH("Трактор базы",B1253)))</formula>
    </cfRule>
  </conditionalFormatting>
  <conditionalFormatting sqref="B1257">
    <cfRule type="containsText" dxfId="671" priority="69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0" priority="696" operator="containsText" text="Газель базы">
      <formula>NOT(ISERROR(SEARCH("Газель базы",B1257)))</formula>
    </cfRule>
    <cfRule type="containsText" dxfId="669" priority="697" operator="containsText" text="Погрузчик базы">
      <formula>NOT(ISERROR(SEARCH("Погрузчик базы",B1257)))</formula>
    </cfRule>
  </conditionalFormatting>
  <conditionalFormatting sqref="B1257">
    <cfRule type="containsText" dxfId="668" priority="695" operator="containsText" text="Трактор базы">
      <formula>NOT(ISERROR(SEARCH("Трактор базы",B1257)))</formula>
    </cfRule>
  </conditionalFormatting>
  <conditionalFormatting sqref="B1258:B1262">
    <cfRule type="containsText" dxfId="667" priority="69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66" priority="692" operator="containsText" text="Газель базы">
      <formula>NOT(ISERROR(SEARCH("Газель базы",B1258)))</formula>
    </cfRule>
    <cfRule type="containsText" dxfId="665" priority="693" operator="containsText" text="Погрузчик базы">
      <formula>NOT(ISERROR(SEARCH("Погрузчик базы",B1258)))</formula>
    </cfRule>
  </conditionalFormatting>
  <conditionalFormatting sqref="B1281:B1287">
    <cfRule type="containsText" dxfId="664" priority="69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3" priority="688" operator="containsText" text="Газель базы">
      <formula>NOT(ISERROR(SEARCH("Газель базы",B1281)))</formula>
    </cfRule>
    <cfRule type="containsText" dxfId="662" priority="689" operator="containsText" text="Погрузчик базы">
      <formula>NOT(ISERROR(SEARCH("Погрузчик базы",B1281)))</formula>
    </cfRule>
  </conditionalFormatting>
  <conditionalFormatting sqref="B1281:B1287">
    <cfRule type="containsText" dxfId="661" priority="687" operator="containsText" text="Трактор базы">
      <formula>NOT(ISERROR(SEARCH("Трактор базы",B1281)))</formula>
    </cfRule>
  </conditionalFormatting>
  <conditionalFormatting sqref="B1296">
    <cfRule type="containsText" dxfId="660" priority="683" operator="containsText" text="Трактор базы">
      <formula>NOT(ISERROR(SEARCH("Трактор базы",B1296)))</formula>
    </cfRule>
  </conditionalFormatting>
  <conditionalFormatting sqref="B1296">
    <cfRule type="containsText" dxfId="659" priority="68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58" priority="684" operator="containsText" text="Газель базы">
      <formula>NOT(ISERROR(SEARCH("Газель базы",B1296)))</formula>
    </cfRule>
    <cfRule type="containsText" dxfId="657" priority="685" operator="containsText" text="Погрузчик базы">
      <formula>NOT(ISERROR(SEARCH("Погрузчик базы",B1296)))</formula>
    </cfRule>
  </conditionalFormatting>
  <conditionalFormatting sqref="C1320:C1321">
    <cfRule type="notContainsText" dxfId="656" priority="681" operator="notContains" text="порожний">
      <formula>ISERROR(SEARCH("порожний",C1320))</formula>
    </cfRule>
  </conditionalFormatting>
  <conditionalFormatting sqref="A1323">
    <cfRule type="containsText" dxfId="655" priority="67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54" priority="67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3" priority="68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2" priority="67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1" priority="67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0" priority="67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49" priority="674" operator="notContains" text="порожний">
      <formula>ISERROR(SEARCH("порожний",C1336))</formula>
    </cfRule>
  </conditionalFormatting>
  <conditionalFormatting sqref="C1346">
    <cfRule type="notContainsText" dxfId="648" priority="673" operator="notContains" text="порожний">
      <formula>ISERROR(SEARCH("порожний",C1346))</formula>
    </cfRule>
  </conditionalFormatting>
  <conditionalFormatting sqref="A1391">
    <cfRule type="containsText" dxfId="647" priority="66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46" priority="66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45" priority="66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44" priority="66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3" priority="66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2" priority="66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1" priority="663" operator="notContains" text="порожний">
      <formula>ISERROR(SEARCH("порожний",C1606))</formula>
    </cfRule>
  </conditionalFormatting>
  <conditionalFormatting sqref="B1633:B1636">
    <cfRule type="containsText" dxfId="640" priority="66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39" priority="660" operator="containsText" text="Газель базы">
      <formula>NOT(ISERROR(SEARCH("Газель базы",B1633)))</formula>
    </cfRule>
    <cfRule type="containsText" dxfId="638" priority="661" operator="containsText" text="Погрузчик базы">
      <formula>NOT(ISERROR(SEARCH("Погрузчик базы",B1633)))</formula>
    </cfRule>
  </conditionalFormatting>
  <conditionalFormatting sqref="B1633:B1636">
    <cfRule type="containsText" dxfId="637" priority="659" operator="containsText" text="Трактор базы">
      <formula>NOT(ISERROR(SEARCH("Трактор базы",B1633)))</formula>
    </cfRule>
  </conditionalFormatting>
  <conditionalFormatting sqref="B1637:B1642">
    <cfRule type="containsText" dxfId="636" priority="65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35" priority="656" operator="containsText" text="Газель базы">
      <formula>NOT(ISERROR(SEARCH("Газель базы",B1637)))</formula>
    </cfRule>
    <cfRule type="containsText" dxfId="634" priority="657" operator="containsText" text="Погрузчик базы">
      <formula>NOT(ISERROR(SEARCH("Погрузчик базы",B1637)))</formula>
    </cfRule>
  </conditionalFormatting>
  <conditionalFormatting sqref="B1637:B1642">
    <cfRule type="containsText" dxfId="633" priority="655" operator="containsText" text="Трактор базы">
      <formula>NOT(ISERROR(SEARCH("Трактор базы",B1637)))</formula>
    </cfRule>
  </conditionalFormatting>
  <conditionalFormatting sqref="B1671:B1672">
    <cfRule type="containsText" dxfId="632" priority="651" operator="containsText" text="Трактор базы">
      <formula>NOT(ISERROR(SEARCH("Трактор базы",B1671)))</formula>
    </cfRule>
  </conditionalFormatting>
  <conditionalFormatting sqref="B1671:B1672">
    <cfRule type="containsText" dxfId="631" priority="65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0" priority="652" operator="containsText" text="Газель базы">
      <formula>NOT(ISERROR(SEARCH("Газель базы",B1671)))</formula>
    </cfRule>
    <cfRule type="containsText" dxfId="629" priority="653" operator="containsText" text="Погрузчик базы">
      <formula>NOT(ISERROR(SEARCH("Погрузчик базы",B1671)))</formula>
    </cfRule>
  </conditionalFormatting>
  <conditionalFormatting sqref="B1675">
    <cfRule type="containsText" dxfId="628" priority="647" operator="containsText" text="Трактор базы">
      <formula>NOT(ISERROR(SEARCH("Трактор базы",B1675)))</formula>
    </cfRule>
  </conditionalFormatting>
  <conditionalFormatting sqref="B1675">
    <cfRule type="containsText" dxfId="627" priority="65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26" priority="648" operator="containsText" text="Газель базы">
      <formula>NOT(ISERROR(SEARCH("Газель базы",B1675)))</formula>
    </cfRule>
    <cfRule type="containsText" dxfId="625" priority="649" operator="containsText" text="Погрузчик базы">
      <formula>NOT(ISERROR(SEARCH("Погрузчик базы",B1675)))</formula>
    </cfRule>
  </conditionalFormatting>
  <conditionalFormatting sqref="A1678">
    <cfRule type="containsText" dxfId="624" priority="64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3" priority="64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2" priority="64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1" priority="643" operator="notContains" text="порожний">
      <formula>ISERROR(SEARCH("порожний",C1723))</formula>
    </cfRule>
  </conditionalFormatting>
  <conditionalFormatting sqref="C1725:C1726">
    <cfRule type="notContainsText" dxfId="620" priority="642" operator="notContains" text="порожний">
      <formula>ISERROR(SEARCH("порожний",C1725))</formula>
    </cfRule>
  </conditionalFormatting>
  <conditionalFormatting sqref="C1727">
    <cfRule type="notContainsText" dxfId="619" priority="641" operator="notContains" text="порожний">
      <formula>ISERROR(SEARCH("порожний",C1727))</formula>
    </cfRule>
  </conditionalFormatting>
  <conditionalFormatting sqref="C1728">
    <cfRule type="notContainsText" dxfId="618" priority="640" operator="notContains" text="порожний">
      <formula>ISERROR(SEARCH("порожний",C1728))</formula>
    </cfRule>
  </conditionalFormatting>
  <conditionalFormatting sqref="B1732:B1733">
    <cfRule type="containsText" dxfId="617" priority="63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16" priority="637" operator="containsText" text="Газель базы">
      <formula>NOT(ISERROR(SEARCH("Газель базы",B1732)))</formula>
    </cfRule>
    <cfRule type="containsText" dxfId="615" priority="638" operator="containsText" text="Погрузчик базы">
      <formula>NOT(ISERROR(SEARCH("Погрузчик базы",B1732)))</formula>
    </cfRule>
  </conditionalFormatting>
  <conditionalFormatting sqref="B1732:B1733">
    <cfRule type="containsText" dxfId="614" priority="636" operator="containsText" text="Трактор базы">
      <formula>NOT(ISERROR(SEARCH("Трактор базы",B1732)))</formula>
    </cfRule>
  </conditionalFormatting>
  <conditionalFormatting sqref="B1734:B1735">
    <cfRule type="containsText" dxfId="613" priority="63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2" priority="633" operator="containsText" text="Газель базы">
      <formula>NOT(ISERROR(SEARCH("Газель базы",B1734)))</formula>
    </cfRule>
    <cfRule type="containsText" dxfId="611" priority="634" operator="containsText" text="Погрузчик базы">
      <formula>NOT(ISERROR(SEARCH("Погрузчик базы",B1734)))</formula>
    </cfRule>
  </conditionalFormatting>
  <conditionalFormatting sqref="B1734:B1735">
    <cfRule type="containsText" dxfId="610" priority="632" operator="containsText" text="Трактор базы">
      <formula>NOT(ISERROR(SEARCH("Трактор базы",B1734)))</formula>
    </cfRule>
  </conditionalFormatting>
  <conditionalFormatting sqref="B1762:B1764">
    <cfRule type="containsText" dxfId="609" priority="618" operator="containsText" text="Трактор базы">
      <formula>NOT(ISERROR(SEARCH("Трактор базы",B1762)))</formula>
    </cfRule>
  </conditionalFormatting>
  <conditionalFormatting sqref="B1740:B1741">
    <cfRule type="containsText" dxfId="608" priority="63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07" priority="629" operator="containsText" text="Газель базы">
      <formula>NOT(ISERROR(SEARCH("Газель базы",B1740)))</formula>
    </cfRule>
    <cfRule type="containsText" dxfId="606" priority="630" operator="containsText" text="Погрузчик базы">
      <formula>NOT(ISERROR(SEARCH("Погрузчик базы",B1740)))</formula>
    </cfRule>
  </conditionalFormatting>
  <conditionalFormatting sqref="B1740:B1741">
    <cfRule type="containsText" dxfId="605" priority="628" operator="containsText" text="Трактор базы">
      <formula>NOT(ISERROR(SEARCH("Трактор базы",B1740)))</formula>
    </cfRule>
  </conditionalFormatting>
  <conditionalFormatting sqref="A1755">
    <cfRule type="containsText" dxfId="604" priority="62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3" priority="62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2" priority="62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1" priority="62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0" priority="62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99" priority="62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98" priority="609" operator="containsText" text="Трактор базы">
      <formula>NOT(ISERROR(SEARCH("Трактор базы",B1773)))</formula>
    </cfRule>
  </conditionalFormatting>
  <conditionalFormatting sqref="B1762:B1764">
    <cfRule type="containsText" dxfId="597" priority="62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96" priority="619" operator="containsText" text="Газель базы">
      <formula>NOT(ISERROR(SEARCH("Газель базы",B1762)))</formula>
    </cfRule>
    <cfRule type="containsText" dxfId="595" priority="620" operator="containsText" text="Погрузчик базы">
      <formula>NOT(ISERROR(SEARCH("Погрузчик базы",B1762)))</formula>
    </cfRule>
  </conditionalFormatting>
  <conditionalFormatting sqref="B1776:B1777">
    <cfRule type="containsText" dxfId="594" priority="600" operator="containsText" text="Трактор базы">
      <formula>NOT(ISERROR(SEARCH("Трактор базы",B1776)))</formula>
    </cfRule>
  </conditionalFormatting>
  <conditionalFormatting sqref="B1770:B1771">
    <cfRule type="containsText" dxfId="593" priority="61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2" priority="615" operator="containsText" text="Газель базы">
      <formula>NOT(ISERROR(SEARCH("Газель базы",B1770)))</formula>
    </cfRule>
    <cfRule type="containsText" dxfId="591" priority="616" operator="containsText" text="Погрузчик базы">
      <formula>NOT(ISERROR(SEARCH("Погрузчик базы",B1770)))</formula>
    </cfRule>
  </conditionalFormatting>
  <conditionalFormatting sqref="B1770:B1771">
    <cfRule type="containsText" dxfId="590" priority="614" operator="containsText" text="Трактор базы">
      <formula>NOT(ISERROR(SEARCH("Трактор базы",B1770)))</formula>
    </cfRule>
  </conditionalFormatting>
  <conditionalFormatting sqref="B1773">
    <cfRule type="containsText" dxfId="589" priority="61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88" priority="612" operator="notContains" text="порожний">
      <formula>ISERROR(SEARCH("порожний",C1773))</formula>
    </cfRule>
  </conditionalFormatting>
  <conditionalFormatting sqref="B1773">
    <cfRule type="containsText" dxfId="587" priority="610" operator="containsText" text="Газель базы">
      <formula>NOT(ISERROR(SEARCH("Газель базы",B1773)))</formula>
    </cfRule>
    <cfRule type="containsText" dxfId="586" priority="611" operator="containsText" text="Погрузчик базы">
      <formula>NOT(ISERROR(SEARCH("Погрузчик базы",B1773)))</formula>
    </cfRule>
  </conditionalFormatting>
  <conditionalFormatting sqref="B1775">
    <cfRule type="containsText" dxfId="585" priority="604" operator="containsText" text="Трактор базы">
      <formula>NOT(ISERROR(SEARCH("Трактор базы",B1775)))</formula>
    </cfRule>
  </conditionalFormatting>
  <conditionalFormatting sqref="B1775">
    <cfRule type="containsText" dxfId="584" priority="60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3" priority="607" operator="notContains" text="порожний">
      <formula>ISERROR(SEARCH("порожний",C1775))</formula>
    </cfRule>
  </conditionalFormatting>
  <conditionalFormatting sqref="B1775">
    <cfRule type="containsText" dxfId="582" priority="605" operator="containsText" text="Газель базы">
      <formula>NOT(ISERROR(SEARCH("Газель базы",B1775)))</formula>
    </cfRule>
    <cfRule type="containsText" dxfId="581" priority="606" operator="containsText" text="Погрузчик базы">
      <formula>NOT(ISERROR(SEARCH("Погрузчик базы",B1775)))</formula>
    </cfRule>
  </conditionalFormatting>
  <conditionalFormatting sqref="B1776:B1777">
    <cfRule type="containsText" dxfId="580" priority="60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79" priority="601" operator="containsText" text="Газель базы">
      <formula>NOT(ISERROR(SEARCH("Газель базы",B1776)))</formula>
    </cfRule>
    <cfRule type="containsText" dxfId="578" priority="602" operator="containsText" text="Погрузчик базы">
      <formula>NOT(ISERROR(SEARCH("Погрузчик базы",B1776)))</formula>
    </cfRule>
  </conditionalFormatting>
  <conditionalFormatting sqref="B1891">
    <cfRule type="containsText" dxfId="577" priority="592" operator="containsText" text="Трактор базы">
      <formula>NOT(ISERROR(SEARCH("Трактор базы",B1891)))</formula>
    </cfRule>
  </conditionalFormatting>
  <conditionalFormatting sqref="B1889">
    <cfRule type="containsText" dxfId="576" priority="59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75" priority="597" operator="containsText" text="Газель базы">
      <formula>NOT(ISERROR(SEARCH("Газель базы",B1889)))</formula>
    </cfRule>
    <cfRule type="containsText" dxfId="574" priority="598" operator="containsText" text="Погрузчик базы">
      <formula>NOT(ISERROR(SEARCH("Погрузчик базы",B1889)))</formula>
    </cfRule>
  </conditionalFormatting>
  <conditionalFormatting sqref="B1889">
    <cfRule type="containsText" dxfId="573" priority="596" operator="containsText" text="Трактор базы">
      <formula>NOT(ISERROR(SEARCH("Трактор базы",B1889)))</formula>
    </cfRule>
  </conditionalFormatting>
  <conditionalFormatting sqref="B1891">
    <cfRule type="containsText" dxfId="572" priority="59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1" priority="593" operator="containsText" text="Газель базы">
      <formula>NOT(ISERROR(SEARCH("Газель базы",B1891)))</formula>
    </cfRule>
    <cfRule type="containsText" dxfId="570" priority="594" operator="containsText" text="Погрузчик базы">
      <formula>NOT(ISERROR(SEARCH("Погрузчик базы",B1891)))</formula>
    </cfRule>
  </conditionalFormatting>
  <conditionalFormatting sqref="B1920">
    <cfRule type="containsText" dxfId="569" priority="580" operator="containsText" text="Трактор базы">
      <formula>NOT(ISERROR(SEARCH("Трактор базы",B1920)))</formula>
    </cfRule>
  </conditionalFormatting>
  <conditionalFormatting sqref="B1904:B1914">
    <cfRule type="containsText" dxfId="568" priority="59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67" priority="589" operator="containsText" text="Газель базы">
      <formula>NOT(ISERROR(SEARCH("Газель базы",B1904)))</formula>
    </cfRule>
    <cfRule type="containsText" dxfId="566" priority="590" operator="containsText" text="Погрузчик базы">
      <formula>NOT(ISERROR(SEARCH("Погрузчик базы",B1904)))</formula>
    </cfRule>
  </conditionalFormatting>
  <conditionalFormatting sqref="B1904:B1914">
    <cfRule type="containsText" dxfId="565" priority="588" operator="containsText" text="Трактор базы">
      <formula>NOT(ISERROR(SEARCH("Трактор базы",B1904)))</formula>
    </cfRule>
  </conditionalFormatting>
  <conditionalFormatting sqref="B1915:B1919">
    <cfRule type="containsText" dxfId="564" priority="58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3" priority="585" operator="containsText" text="Газель базы">
      <formula>NOT(ISERROR(SEARCH("Газель базы",B1915)))</formula>
    </cfRule>
    <cfRule type="containsText" dxfId="562" priority="586" operator="containsText" text="Погрузчик базы">
      <formula>NOT(ISERROR(SEARCH("Погрузчик базы",B1915)))</formula>
    </cfRule>
  </conditionalFormatting>
  <conditionalFormatting sqref="B1915:B1919">
    <cfRule type="containsText" dxfId="561" priority="584" operator="containsText" text="Трактор базы">
      <formula>NOT(ISERROR(SEARCH("Трактор базы",B1915)))</formula>
    </cfRule>
  </conditionalFormatting>
  <conditionalFormatting sqref="B1920">
    <cfRule type="containsText" dxfId="560" priority="58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59" priority="581" operator="containsText" text="Газель базы">
      <formula>NOT(ISERROR(SEARCH("Газель базы",B1920)))</formula>
    </cfRule>
    <cfRule type="containsText" dxfId="558" priority="582" operator="containsText" text="Погрузчик базы">
      <formula>NOT(ISERROR(SEARCH("Погрузчик базы",B1920)))</formula>
    </cfRule>
  </conditionalFormatting>
  <conditionalFormatting sqref="B1939">
    <cfRule type="containsText" dxfId="557" priority="576" operator="containsText" text="Трактор базы">
      <formula>NOT(ISERROR(SEARCH("Трактор базы",B1939)))</formula>
    </cfRule>
  </conditionalFormatting>
  <conditionalFormatting sqref="B1939">
    <cfRule type="containsText" dxfId="556" priority="57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55" priority="577" operator="containsText" text="Газель базы">
      <formula>NOT(ISERROR(SEARCH("Газель базы",B1939)))</formula>
    </cfRule>
    <cfRule type="containsText" dxfId="554" priority="578" operator="containsText" text="Погрузчик базы">
      <formula>NOT(ISERROR(SEARCH("Погрузчик базы",B1939)))</formula>
    </cfRule>
  </conditionalFormatting>
  <conditionalFormatting sqref="A1943">
    <cfRule type="containsText" dxfId="553" priority="57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2" priority="57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1" priority="57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0" priority="557" operator="containsText" text="Трактор базы">
      <formula>NOT(ISERROR(SEARCH("Трактор базы",B1977)))</formula>
    </cfRule>
  </conditionalFormatting>
  <conditionalFormatting sqref="B1974">
    <cfRule type="containsText" dxfId="549" priority="57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48" priority="570" operator="containsText" text="Газель базы">
      <formula>NOT(ISERROR(SEARCH("Газель базы",B1974)))</formula>
    </cfRule>
    <cfRule type="containsText" dxfId="547" priority="571" operator="containsText" text="Погрузчик базы">
      <formula>NOT(ISERROR(SEARCH("Погрузчик базы",B1974)))</formula>
    </cfRule>
  </conditionalFormatting>
  <conditionalFormatting sqref="B1974">
    <cfRule type="containsText" dxfId="546" priority="569" operator="containsText" text="Трактор базы">
      <formula>NOT(ISERROR(SEARCH("Трактор базы",B1974)))</formula>
    </cfRule>
  </conditionalFormatting>
  <conditionalFormatting sqref="B1975">
    <cfRule type="containsText" dxfId="545" priority="56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44" priority="566" operator="containsText" text="Газель базы">
      <formula>NOT(ISERROR(SEARCH("Газель базы",B1975)))</formula>
    </cfRule>
    <cfRule type="containsText" dxfId="543" priority="567" operator="containsText" text="Погрузчик базы">
      <formula>NOT(ISERROR(SEARCH("Погрузчик базы",B1975)))</formula>
    </cfRule>
  </conditionalFormatting>
  <conditionalFormatting sqref="B1975">
    <cfRule type="containsText" dxfId="542" priority="565" operator="containsText" text="Трактор базы">
      <formula>NOT(ISERROR(SEARCH("Трактор базы",B1975)))</formula>
    </cfRule>
  </conditionalFormatting>
  <conditionalFormatting sqref="B1976">
    <cfRule type="containsText" dxfId="541" priority="56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0" priority="562" operator="containsText" text="Газель базы">
      <formula>NOT(ISERROR(SEARCH("Газель базы",B1976)))</formula>
    </cfRule>
    <cfRule type="containsText" dxfId="539" priority="563" operator="containsText" text="Погрузчик базы">
      <formula>NOT(ISERROR(SEARCH("Погрузчик базы",B1976)))</formula>
    </cfRule>
  </conditionalFormatting>
  <conditionalFormatting sqref="B1976">
    <cfRule type="containsText" dxfId="538" priority="561" operator="containsText" text="Трактор базы">
      <formula>NOT(ISERROR(SEARCH("Трактор базы",B1976)))</formula>
    </cfRule>
  </conditionalFormatting>
  <conditionalFormatting sqref="B1977">
    <cfRule type="containsText" dxfId="537" priority="56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36" priority="558" operator="containsText" text="Газель базы">
      <formula>NOT(ISERROR(SEARCH("Газель базы",B1977)))</formula>
    </cfRule>
    <cfRule type="containsText" dxfId="535" priority="559" operator="containsText" text="Погрузчик базы">
      <formula>NOT(ISERROR(SEARCH("Погрузчик базы",B1977)))</formula>
    </cfRule>
  </conditionalFormatting>
  <conditionalFormatting sqref="C1965">
    <cfRule type="notContainsText" dxfId="534" priority="556" operator="notContains" text="порожний">
      <formula>ISERROR(SEARCH("порожний",C1965))</formula>
    </cfRule>
  </conditionalFormatting>
  <conditionalFormatting sqref="B2042">
    <cfRule type="containsText" dxfId="533" priority="552" operator="containsText" text="Трактор базы">
      <formula>NOT(ISERROR(SEARCH("Трактор базы",B2042)))</formula>
    </cfRule>
  </conditionalFormatting>
  <conditionalFormatting sqref="B2042">
    <cfRule type="containsText" dxfId="532" priority="55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1" priority="553" operator="containsText" text="Газель базы">
      <formula>NOT(ISERROR(SEARCH("Газель базы",B2042)))</formula>
    </cfRule>
    <cfRule type="containsText" dxfId="530" priority="554" operator="containsText" text="Погрузчик базы">
      <formula>NOT(ISERROR(SEARCH("Погрузчик базы",B2042)))</formula>
    </cfRule>
  </conditionalFormatting>
  <conditionalFormatting sqref="C2050">
    <cfRule type="notContainsText" dxfId="529" priority="551" operator="notContains" text="порожний">
      <formula>ISERROR(SEARCH("порожний",C2050))</formula>
    </cfRule>
  </conditionalFormatting>
  <conditionalFormatting sqref="B2054">
    <cfRule type="containsText" dxfId="528" priority="55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27" priority="548" operator="containsText" text="Газель базы">
      <formula>NOT(ISERROR(SEARCH("Газель базы",B2054)))</formula>
    </cfRule>
    <cfRule type="containsText" dxfId="526" priority="549" operator="containsText" text="Погрузчик базы">
      <formula>NOT(ISERROR(SEARCH("Погрузчик базы",B2054)))</formula>
    </cfRule>
  </conditionalFormatting>
  <conditionalFormatting sqref="B2054">
    <cfRule type="containsText" dxfId="525" priority="547" operator="containsText" text="Трактор базы">
      <formula>NOT(ISERROR(SEARCH("Трактор базы",B2054)))</formula>
    </cfRule>
  </conditionalFormatting>
  <conditionalFormatting sqref="B2055">
    <cfRule type="containsText" dxfId="524" priority="543" operator="containsText" text="Трактор базы">
      <formula>NOT(ISERROR(SEARCH("Трактор базы",B2055)))</formula>
    </cfRule>
  </conditionalFormatting>
  <conditionalFormatting sqref="B2055">
    <cfRule type="containsText" dxfId="523" priority="54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2" priority="544" operator="containsText" text="Газель базы">
      <formula>NOT(ISERROR(SEARCH("Газель базы",B2055)))</formula>
    </cfRule>
    <cfRule type="containsText" dxfId="521" priority="545" operator="containsText" text="Погрузчик базы">
      <formula>NOT(ISERROR(SEARCH("Погрузчик базы",B2055)))</formula>
    </cfRule>
  </conditionalFormatting>
  <conditionalFormatting sqref="A2087:A2089">
    <cfRule type="containsText" dxfId="520" priority="53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19" priority="54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18" priority="541" operator="notContains" text="порожний">
      <formula>ISERROR(SEARCH("порожний",C2087))</formula>
    </cfRule>
  </conditionalFormatting>
  <conditionalFormatting sqref="B2087:B2089">
    <cfRule type="containsText" dxfId="517" priority="539" operator="containsText" text="Газель базы">
      <formula>NOT(ISERROR(SEARCH("Газель базы",B2087)))</formula>
    </cfRule>
    <cfRule type="containsText" dxfId="516" priority="540" operator="containsText" text="Погрузчик базы">
      <formula>NOT(ISERROR(SEARCH("Погрузчик базы",B2087)))</formula>
    </cfRule>
  </conditionalFormatting>
  <conditionalFormatting sqref="B2087:B2089">
    <cfRule type="containsText" dxfId="515" priority="538" operator="containsText" text="Трактор базы">
      <formula>NOT(ISERROR(SEARCH("Трактор базы",B2087)))</formula>
    </cfRule>
  </conditionalFormatting>
  <conditionalFormatting sqref="A2087:A2089">
    <cfRule type="containsText" dxfId="514" priority="53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3" priority="53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2" priority="533" operator="containsText" text="Газель базы">
      <formula>NOT(ISERROR(SEARCH("Газель базы",B2101)))</formula>
    </cfRule>
    <cfRule type="containsText" dxfId="511" priority="534" operator="containsText" text="Погрузчик базы">
      <formula>NOT(ISERROR(SEARCH("Погрузчик базы",B2101)))</formula>
    </cfRule>
  </conditionalFormatting>
  <conditionalFormatting sqref="B2101">
    <cfRule type="containsText" dxfId="510" priority="532" operator="containsText" text="Трактор базы">
      <formula>NOT(ISERROR(SEARCH("Трактор базы",B2101)))</formula>
    </cfRule>
  </conditionalFormatting>
  <conditionalFormatting sqref="B2102">
    <cfRule type="containsText" dxfId="509" priority="53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08" priority="529" operator="containsText" text="Газель базы">
      <formula>NOT(ISERROR(SEARCH("Газель базы",B2102)))</formula>
    </cfRule>
    <cfRule type="containsText" dxfId="507" priority="530" operator="containsText" text="Погрузчик базы">
      <formula>NOT(ISERROR(SEARCH("Погрузчик базы",B2102)))</formula>
    </cfRule>
  </conditionalFormatting>
  <conditionalFormatting sqref="B2102">
    <cfRule type="containsText" dxfId="506" priority="528" operator="containsText" text="Трактор базы">
      <formula>NOT(ISERROR(SEARCH("Трактор базы",B2102)))</formula>
    </cfRule>
  </conditionalFormatting>
  <conditionalFormatting sqref="B2103">
    <cfRule type="containsText" dxfId="505" priority="524" operator="containsText" text="Трактор базы">
      <formula>NOT(ISERROR(SEARCH("Трактор базы",B2103)))</formula>
    </cfRule>
  </conditionalFormatting>
  <conditionalFormatting sqref="B2103">
    <cfRule type="containsText" dxfId="504" priority="52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3" priority="525" operator="containsText" text="Газель базы">
      <formula>NOT(ISERROR(SEARCH("Газель базы",B2103)))</formula>
    </cfRule>
    <cfRule type="containsText" dxfId="502" priority="52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1" priority="52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0" priority="52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99" priority="52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98" priority="52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97" priority="518" operator="containsText" text="Газель базы">
      <formula>NOT(ISERROR(SEARCH("Газель базы",B2276)))</formula>
    </cfRule>
    <cfRule type="containsText" dxfId="496" priority="519" operator="containsText" text="Погрузчик базы">
      <formula>NOT(ISERROR(SEARCH("Погрузчик базы",B2276)))</formula>
    </cfRule>
  </conditionalFormatting>
  <conditionalFormatting sqref="B2276">
    <cfRule type="containsText" dxfId="495" priority="517" operator="containsText" text="Трактор базы">
      <formula>NOT(ISERROR(SEARCH("Трактор базы",B2276)))</formula>
    </cfRule>
  </conditionalFormatting>
  <conditionalFormatting sqref="B2277">
    <cfRule type="containsText" dxfId="494" priority="513" operator="containsText" text="Трактор базы">
      <formula>NOT(ISERROR(SEARCH("Трактор базы",B2277)))</formula>
    </cfRule>
  </conditionalFormatting>
  <conditionalFormatting sqref="B2277">
    <cfRule type="containsText" dxfId="493" priority="51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2" priority="514" operator="containsText" text="Газель базы">
      <formula>NOT(ISERROR(SEARCH("Газель базы",B2277)))</formula>
    </cfRule>
    <cfRule type="containsText" dxfId="491" priority="515" operator="containsText" text="Погрузчик базы">
      <formula>NOT(ISERROR(SEARCH("Погрузчик базы",B2277)))</formula>
    </cfRule>
  </conditionalFormatting>
  <conditionalFormatting sqref="A2279">
    <cfRule type="containsText" dxfId="490" priority="51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89" priority="51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88" priority="51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87" priority="50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86" priority="50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85" priority="50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84" priority="488" operator="containsText" text="Трактор базы">
      <formula>NOT(ISERROR(SEARCH("Трактор базы",B2382)))</formula>
    </cfRule>
  </conditionalFormatting>
  <conditionalFormatting sqref="B2348:B2349">
    <cfRule type="containsText" dxfId="483" priority="50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2" priority="504" operator="containsText" text="Газель базы">
      <formula>NOT(ISERROR(SEARCH("Газель базы",B2348)))</formula>
    </cfRule>
    <cfRule type="containsText" dxfId="481" priority="505" operator="containsText" text="Погрузчик базы">
      <formula>NOT(ISERROR(SEARCH("Погрузчик базы",B2348)))</formula>
    </cfRule>
  </conditionalFormatting>
  <conditionalFormatting sqref="B2348:B2349">
    <cfRule type="containsText" dxfId="480" priority="503" operator="containsText" text="Трактор базы">
      <formula>NOT(ISERROR(SEARCH("Трактор базы",B2348)))</formula>
    </cfRule>
  </conditionalFormatting>
  <conditionalFormatting sqref="A2350">
    <cfRule type="containsText" dxfId="479" priority="50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78" priority="50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77" priority="50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76" priority="49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5" priority="497" operator="containsText" text="Газель базы">
      <formula>NOT(ISERROR(SEARCH("Газель базы",B2352)))</formula>
    </cfRule>
    <cfRule type="containsText" dxfId="474" priority="498" operator="containsText" text="Погрузчик базы">
      <formula>NOT(ISERROR(SEARCH("Погрузчик базы",B2352)))</formula>
    </cfRule>
  </conditionalFormatting>
  <conditionalFormatting sqref="B2352:B2354">
    <cfRule type="containsText" dxfId="473" priority="496" operator="containsText" text="Трактор базы">
      <formula>NOT(ISERROR(SEARCH("Трактор базы",B2352)))</formula>
    </cfRule>
  </conditionalFormatting>
  <conditionalFormatting sqref="B2358">
    <cfRule type="containsText" dxfId="472" priority="49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1" priority="493" operator="containsText" text="Газель базы">
      <formula>NOT(ISERROR(SEARCH("Газель базы",B2358)))</formula>
    </cfRule>
    <cfRule type="containsText" dxfId="470" priority="494" operator="containsText" text="Погрузчик базы">
      <formula>NOT(ISERROR(SEARCH("Погрузчик базы",B2358)))</formula>
    </cfRule>
  </conditionalFormatting>
  <conditionalFormatting sqref="B2358">
    <cfRule type="containsText" dxfId="469" priority="492" operator="containsText" text="Трактор базы">
      <formula>NOT(ISERROR(SEARCH("Трактор базы",B2358)))</formula>
    </cfRule>
  </conditionalFormatting>
  <conditionalFormatting sqref="B2382">
    <cfRule type="containsText" dxfId="468" priority="49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67" priority="489" operator="containsText" text="Газель базы">
      <formula>NOT(ISERROR(SEARCH("Газель базы",B2382)))</formula>
    </cfRule>
    <cfRule type="containsText" dxfId="466" priority="490" operator="containsText" text="Погрузчик базы">
      <formula>NOT(ISERROR(SEARCH("Погрузчик базы",B2382)))</formula>
    </cfRule>
  </conditionalFormatting>
  <conditionalFormatting sqref="B2423:B2424">
    <cfRule type="containsText" dxfId="465" priority="48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64" priority="485" operator="containsText" text="Газель базы">
      <formula>NOT(ISERROR(SEARCH("Газель базы",B2423)))</formula>
    </cfRule>
    <cfRule type="containsText" dxfId="463" priority="486" operator="containsText" text="Погрузчик базы">
      <formula>NOT(ISERROR(SEARCH("Погрузчик базы",B2423)))</formula>
    </cfRule>
  </conditionalFormatting>
  <conditionalFormatting sqref="B2423:B2424">
    <cfRule type="containsText" dxfId="462" priority="484" operator="containsText" text="Трактор базы">
      <formula>NOT(ISERROR(SEARCH("Трактор базы",B2423)))</formula>
    </cfRule>
  </conditionalFormatting>
  <conditionalFormatting sqref="B2431">
    <cfRule type="containsText" dxfId="461" priority="48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0" priority="481" operator="containsText" text="Газель базы">
      <formula>NOT(ISERROR(SEARCH("Газель базы",B2431)))</formula>
    </cfRule>
    <cfRule type="containsText" dxfId="459" priority="482" operator="containsText" text="Погрузчик базы">
      <formula>NOT(ISERROR(SEARCH("Погрузчик базы",B2431)))</formula>
    </cfRule>
  </conditionalFormatting>
  <conditionalFormatting sqref="B2431">
    <cfRule type="containsText" dxfId="458" priority="480" operator="containsText" text="Трактор базы">
      <formula>NOT(ISERROR(SEARCH("Трактор базы",B2431)))</formula>
    </cfRule>
  </conditionalFormatting>
  <conditionalFormatting sqref="B2478">
    <cfRule type="containsText" dxfId="457" priority="468" operator="containsText" text="Трактор базы">
      <formula>NOT(ISERROR(SEARCH("Трактор базы",B2478)))</formula>
    </cfRule>
  </conditionalFormatting>
  <conditionalFormatting sqref="B2462:B2463">
    <cfRule type="containsText" dxfId="456" priority="47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55" priority="477" operator="containsText" text="Газель базы">
      <formula>NOT(ISERROR(SEARCH("Газель базы",B2462)))</formula>
    </cfRule>
    <cfRule type="containsText" dxfId="454" priority="478" operator="containsText" text="Погрузчик базы">
      <formula>NOT(ISERROR(SEARCH("Погрузчик базы",B2462)))</formula>
    </cfRule>
  </conditionalFormatting>
  <conditionalFormatting sqref="B2462:B2463">
    <cfRule type="containsText" dxfId="453" priority="476" operator="containsText" text="Трактор базы">
      <formula>NOT(ISERROR(SEARCH("Трактор базы",B2462)))</formula>
    </cfRule>
  </conditionalFormatting>
  <conditionalFormatting sqref="B2467">
    <cfRule type="containsText" dxfId="452" priority="47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1" priority="473" operator="containsText" text="Газель базы">
      <formula>NOT(ISERROR(SEARCH("Газель базы",B2467)))</formula>
    </cfRule>
    <cfRule type="containsText" dxfId="450" priority="474" operator="containsText" text="Погрузчик базы">
      <formula>NOT(ISERROR(SEARCH("Погрузчик базы",B2467)))</formula>
    </cfRule>
  </conditionalFormatting>
  <conditionalFormatting sqref="B2467">
    <cfRule type="containsText" dxfId="449" priority="472" operator="containsText" text="Трактор базы">
      <formula>NOT(ISERROR(SEARCH("Трактор базы",B2467)))</formula>
    </cfRule>
  </conditionalFormatting>
  <conditionalFormatting sqref="B2478">
    <cfRule type="containsText" dxfId="448" priority="47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47" priority="469" operator="containsText" text="Газель базы">
      <formula>NOT(ISERROR(SEARCH("Газель базы",B2478)))</formula>
    </cfRule>
    <cfRule type="containsText" dxfId="446" priority="470" operator="containsText" text="Погрузчик базы">
      <formula>NOT(ISERROR(SEARCH("Погрузчик базы",B2478)))</formula>
    </cfRule>
  </conditionalFormatting>
  <conditionalFormatting sqref="B2499">
    <cfRule type="containsText" dxfId="445" priority="456" operator="containsText" text="Трактор базы">
      <formula>NOT(ISERROR(SEARCH("Трактор базы",B2499)))</formula>
    </cfRule>
  </conditionalFormatting>
  <conditionalFormatting sqref="B2497">
    <cfRule type="containsText" dxfId="444" priority="46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3" priority="465" operator="containsText" text="Газель базы">
      <formula>NOT(ISERROR(SEARCH("Газель базы",B2497)))</formula>
    </cfRule>
    <cfRule type="containsText" dxfId="442" priority="466" operator="containsText" text="Погрузчик базы">
      <formula>NOT(ISERROR(SEARCH("Погрузчик базы",B2497)))</formula>
    </cfRule>
  </conditionalFormatting>
  <conditionalFormatting sqref="B2497">
    <cfRule type="containsText" dxfId="441" priority="464" operator="containsText" text="Трактор базы">
      <formula>NOT(ISERROR(SEARCH("Трактор базы",B2497)))</formula>
    </cfRule>
  </conditionalFormatting>
  <conditionalFormatting sqref="B2498">
    <cfRule type="containsText" dxfId="440" priority="46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39" priority="461" operator="containsText" text="Газель базы">
      <formula>NOT(ISERROR(SEARCH("Газель базы",B2498)))</formula>
    </cfRule>
    <cfRule type="containsText" dxfId="438" priority="462" operator="containsText" text="Погрузчик базы">
      <formula>NOT(ISERROR(SEARCH("Погрузчик базы",B2498)))</formula>
    </cfRule>
  </conditionalFormatting>
  <conditionalFormatting sqref="B2498">
    <cfRule type="containsText" dxfId="437" priority="460" operator="containsText" text="Трактор базы">
      <formula>NOT(ISERROR(SEARCH("Трактор базы",B2498)))</formula>
    </cfRule>
  </conditionalFormatting>
  <conditionalFormatting sqref="B2499">
    <cfRule type="containsText" dxfId="436" priority="45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35" priority="457" operator="containsText" text="Газель базы">
      <formula>NOT(ISERROR(SEARCH("Газель базы",B2499)))</formula>
    </cfRule>
    <cfRule type="containsText" dxfId="434" priority="458" operator="containsText" text="Погрузчик базы">
      <formula>NOT(ISERROR(SEARCH("Погрузчик базы",B2499)))</formula>
    </cfRule>
  </conditionalFormatting>
  <conditionalFormatting sqref="B2512:B2513">
    <cfRule type="containsText" dxfId="433" priority="430" operator="containsText" text="Трактор базы">
      <formula>NOT(ISERROR(SEARCH("Трактор базы",B2512)))</formula>
    </cfRule>
  </conditionalFormatting>
  <conditionalFormatting sqref="B2500">
    <cfRule type="containsText" dxfId="432" priority="45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1" priority="453" operator="containsText" text="Газель базы">
      <formula>NOT(ISERROR(SEARCH("Газель базы",B2500)))</formula>
    </cfRule>
    <cfRule type="containsText" dxfId="430" priority="454" operator="containsText" text="Погрузчик базы">
      <formula>NOT(ISERROR(SEARCH("Погрузчик базы",B2500)))</formula>
    </cfRule>
  </conditionalFormatting>
  <conditionalFormatting sqref="B2500">
    <cfRule type="containsText" dxfId="429" priority="452" operator="containsText" text="Трактор базы">
      <formula>NOT(ISERROR(SEARCH("Трактор базы",B2500)))</formula>
    </cfRule>
  </conditionalFormatting>
  <conditionalFormatting sqref="B2501">
    <cfRule type="containsText" dxfId="428" priority="45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27" priority="449" operator="containsText" text="Газель базы">
      <formula>NOT(ISERROR(SEARCH("Газель базы",B2501)))</formula>
    </cfRule>
    <cfRule type="containsText" dxfId="426" priority="450" operator="containsText" text="Погрузчик базы">
      <formula>NOT(ISERROR(SEARCH("Погрузчик базы",B2501)))</formula>
    </cfRule>
  </conditionalFormatting>
  <conditionalFormatting sqref="B2501">
    <cfRule type="containsText" dxfId="425" priority="448" operator="containsText" text="Трактор базы">
      <formula>NOT(ISERROR(SEARCH("Трактор базы",B2501)))</formula>
    </cfRule>
  </conditionalFormatting>
  <conditionalFormatting sqref="B2502">
    <cfRule type="containsText" dxfId="424" priority="444" operator="containsText" text="Трактор базы">
      <formula>NOT(ISERROR(SEARCH("Трактор базы",B2502)))</formula>
    </cfRule>
  </conditionalFormatting>
  <conditionalFormatting sqref="B2502">
    <cfRule type="containsText" dxfId="423" priority="44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2" priority="445" operator="containsText" text="Газель базы">
      <formula>NOT(ISERROR(SEARCH("Газель базы",B2502)))</formula>
    </cfRule>
    <cfRule type="containsText" dxfId="421" priority="446" operator="containsText" text="Погрузчик базы">
      <formula>NOT(ISERROR(SEARCH("Погрузчик базы",B2502)))</formula>
    </cfRule>
  </conditionalFormatting>
  <conditionalFormatting sqref="A2503:A2504">
    <cfRule type="containsText" dxfId="420" priority="44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19" priority="44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18" priority="44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17" priority="43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16" priority="44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15" priority="43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14" priority="43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3" priority="435" operator="containsText" text="Газель базы">
      <formula>NOT(ISERROR(SEARCH("Газель базы",B2509)))</formula>
    </cfRule>
    <cfRule type="containsText" dxfId="412" priority="436" operator="containsText" text="Погрузчик базы">
      <formula>NOT(ISERROR(SEARCH("Погрузчик базы",B2509)))</formula>
    </cfRule>
  </conditionalFormatting>
  <conditionalFormatting sqref="B2509">
    <cfRule type="containsText" dxfId="411" priority="434" operator="containsText" text="Трактор базы">
      <formula>NOT(ISERROR(SEARCH("Трактор базы",B2509)))</formula>
    </cfRule>
  </conditionalFormatting>
  <conditionalFormatting sqref="B2512:B2513">
    <cfRule type="containsText" dxfId="410" priority="43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09" priority="431" operator="containsText" text="Газель базы">
      <formula>NOT(ISERROR(SEARCH("Газель базы",B2512)))</formula>
    </cfRule>
    <cfRule type="containsText" dxfId="408" priority="432" operator="containsText" text="Погрузчик базы">
      <formula>NOT(ISERROR(SEARCH("Погрузчик базы",B2512)))</formula>
    </cfRule>
  </conditionalFormatting>
  <conditionalFormatting sqref="E2586">
    <cfRule type="containsText" dxfId="407" priority="42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06" priority="42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05" priority="42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04" priority="42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3" priority="42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2" priority="423" operator="containsText" text="Газель базы">
      <formula>NOT(ISERROR(SEARCH("Газель базы",B2810)))</formula>
    </cfRule>
    <cfRule type="containsText" dxfId="401" priority="424" operator="containsText" text="Погрузчик базы">
      <formula>NOT(ISERROR(SEARCH("Погрузчик базы",B2810)))</formula>
    </cfRule>
  </conditionalFormatting>
  <conditionalFormatting sqref="B2810:B2811">
    <cfRule type="containsText" dxfId="400" priority="422" operator="containsText" text="Трактор базы">
      <formula>NOT(ISERROR(SEARCH("Трактор базы",B2810)))</formula>
    </cfRule>
  </conditionalFormatting>
  <conditionalFormatting sqref="B2923:B2927">
    <cfRule type="containsText" dxfId="399" priority="418" operator="containsText" text="Трактор базы">
      <formula>NOT(ISERROR(SEARCH("Трактор базы",B2923)))</formula>
    </cfRule>
  </conditionalFormatting>
  <conditionalFormatting sqref="B2923:B2927">
    <cfRule type="containsText" dxfId="398" priority="42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97" priority="419" operator="containsText" text="Газель базы">
      <formula>NOT(ISERROR(SEARCH("Газель базы",B2923)))</formula>
    </cfRule>
    <cfRule type="containsText" dxfId="396" priority="420" operator="containsText" text="Погрузчик базы">
      <formula>NOT(ISERROR(SEARCH("Погрузчик базы",B2923)))</formula>
    </cfRule>
  </conditionalFormatting>
  <conditionalFormatting sqref="A2991">
    <cfRule type="containsText" dxfId="395" priority="41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94" priority="41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3" priority="41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2" priority="41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1" priority="412" operator="containsText" text="Газель базы">
      <formula>NOT(ISERROR(SEARCH("Газель базы",B2993)))</formula>
    </cfRule>
    <cfRule type="containsText" dxfId="390" priority="413" operator="containsText" text="Погрузчик базы">
      <formula>NOT(ISERROR(SEARCH("Погрузчик базы",B2993)))</formula>
    </cfRule>
  </conditionalFormatting>
  <conditionalFormatting sqref="B2993">
    <cfRule type="containsText" dxfId="389" priority="411" operator="containsText" text="Трактор базы">
      <formula>NOT(ISERROR(SEARCH("Трактор базы",B2993)))</formula>
    </cfRule>
  </conditionalFormatting>
  <conditionalFormatting sqref="B2995">
    <cfRule type="containsText" dxfId="388" priority="407" operator="containsText" text="Трактор базы">
      <formula>NOT(ISERROR(SEARCH("Трактор базы",B2995)))</formula>
    </cfRule>
  </conditionalFormatting>
  <conditionalFormatting sqref="B2995">
    <cfRule type="containsText" dxfId="387" priority="41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86" priority="408" operator="containsText" text="Газель базы">
      <formula>NOT(ISERROR(SEARCH("Газель базы",B2995)))</formula>
    </cfRule>
    <cfRule type="containsText" dxfId="385" priority="409" operator="containsText" text="Погрузчик базы">
      <formula>NOT(ISERROR(SEARCH("Погрузчик базы",B2995)))</formula>
    </cfRule>
  </conditionalFormatting>
  <conditionalFormatting sqref="A3008">
    <cfRule type="containsText" dxfId="384" priority="40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3" priority="40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2" priority="40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1" priority="40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0" priority="40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79" priority="40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78" priority="39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77" priority="40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76" priority="39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75" priority="394" operator="containsText" text="Трактор базы">
      <formula>NOT(ISERROR(SEARCH("Трактор базы",B3150)))</formula>
    </cfRule>
  </conditionalFormatting>
  <conditionalFormatting sqref="B3203">
    <cfRule type="containsText" dxfId="374" priority="386" operator="containsText" text="Трактор базы">
      <formula>NOT(ISERROR(SEARCH("Трактор базы",B3203)))</formula>
    </cfRule>
  </conditionalFormatting>
  <conditionalFormatting sqref="B3150:B3151">
    <cfRule type="containsText" dxfId="373" priority="39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2" priority="395" operator="containsText" text="Газель базы">
      <formula>NOT(ISERROR(SEARCH("Газель базы",B3150)))</formula>
    </cfRule>
    <cfRule type="containsText" dxfId="371" priority="396" operator="containsText" text="Погрузчик базы">
      <formula>NOT(ISERROR(SEARCH("Погрузчик базы",B3150)))</formula>
    </cfRule>
  </conditionalFormatting>
  <conditionalFormatting sqref="B3201">
    <cfRule type="containsText" dxfId="370" priority="390" operator="containsText" text="Трактор базы">
      <formula>NOT(ISERROR(SEARCH("Трактор базы",B3201)))</formula>
    </cfRule>
  </conditionalFormatting>
  <conditionalFormatting sqref="B3201">
    <cfRule type="containsText" dxfId="369" priority="39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68" priority="391" operator="containsText" text="Газель базы">
      <formula>NOT(ISERROR(SEARCH("Газель базы",B3201)))</formula>
    </cfRule>
    <cfRule type="containsText" dxfId="367" priority="392" operator="containsText" text="Погрузчик базы">
      <formula>NOT(ISERROR(SEARCH("Погрузчик базы",B3201)))</formula>
    </cfRule>
  </conditionalFormatting>
  <conditionalFormatting sqref="B3203">
    <cfRule type="containsText" dxfId="366" priority="38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65" priority="387" operator="containsText" text="Газель базы">
      <formula>NOT(ISERROR(SEARCH("Газель базы",B3203)))</formula>
    </cfRule>
    <cfRule type="containsText" dxfId="364" priority="388" operator="containsText" text="Погрузчик базы">
      <formula>NOT(ISERROR(SEARCH("Погрузчик базы",B3203)))</formula>
    </cfRule>
  </conditionalFormatting>
  <conditionalFormatting sqref="B3227:B3229">
    <cfRule type="containsText" dxfId="363" priority="38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2" priority="383" operator="containsText" text="Газель базы">
      <formula>NOT(ISERROR(SEARCH("Газель базы",B3227)))</formula>
    </cfRule>
    <cfRule type="containsText" dxfId="361" priority="384" operator="containsText" text="Погрузчик базы">
      <formula>NOT(ISERROR(SEARCH("Погрузчик базы",B3227)))</formula>
    </cfRule>
  </conditionalFormatting>
  <conditionalFormatting sqref="B3227:B3229">
    <cfRule type="containsText" dxfId="360" priority="382" operator="containsText" text="Трактор базы">
      <formula>NOT(ISERROR(SEARCH("Трактор базы",B3227)))</formula>
    </cfRule>
  </conditionalFormatting>
  <conditionalFormatting sqref="B3259:B3261">
    <cfRule type="containsText" dxfId="359" priority="38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58" priority="379" operator="containsText" text="Газель базы">
      <formula>NOT(ISERROR(SEARCH("Газель базы",B3259)))</formula>
    </cfRule>
    <cfRule type="containsText" dxfId="357" priority="380" operator="containsText" text="Погрузчик базы">
      <formula>NOT(ISERROR(SEARCH("Погрузчик базы",B3259)))</formula>
    </cfRule>
  </conditionalFormatting>
  <conditionalFormatting sqref="B3259:B3261">
    <cfRule type="containsText" dxfId="356" priority="378" operator="containsText" text="Трактор базы">
      <formula>NOT(ISERROR(SEARCH("Трактор базы",B3259)))</formula>
    </cfRule>
  </conditionalFormatting>
  <conditionalFormatting sqref="A3335:A3336 A3373:A3374">
    <cfRule type="containsText" dxfId="355" priority="37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54" priority="37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3" priority="37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2" priority="36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1" priority="37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0" priority="37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49" priority="36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48" priority="366" operator="containsText" text="Газель базы">
      <formula>NOT(ISERROR(SEARCH("Газель базы",B3364)))</formula>
    </cfRule>
    <cfRule type="containsText" dxfId="347" priority="367" operator="containsText" text="Погрузчик базы">
      <formula>NOT(ISERROR(SEARCH("Погрузчик базы",B3364)))</formula>
    </cfRule>
  </conditionalFormatting>
  <conditionalFormatting sqref="B3364:B3365">
    <cfRule type="containsText" dxfId="346" priority="365" operator="containsText" text="Трактор базы">
      <formula>NOT(ISERROR(SEARCH("Трактор базы",B3364)))</formula>
    </cfRule>
  </conditionalFormatting>
  <conditionalFormatting sqref="A3364">
    <cfRule type="containsText" dxfId="345" priority="36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44" priority="36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3" priority="36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2" priority="360" operator="containsText" text="Газель базы">
      <formula>NOT(ISERROR(SEARCH("Газель базы",B3366)))</formula>
    </cfRule>
    <cfRule type="containsText" dxfId="341" priority="361" operator="containsText" text="Погрузчик базы">
      <formula>NOT(ISERROR(SEARCH("Погрузчик базы",B3366)))</formula>
    </cfRule>
  </conditionalFormatting>
  <conditionalFormatting sqref="B3366">
    <cfRule type="containsText" dxfId="340" priority="359" operator="containsText" text="Трактор базы">
      <formula>NOT(ISERROR(SEARCH("Трактор базы",B3366)))</formula>
    </cfRule>
  </conditionalFormatting>
  <conditionalFormatting sqref="A3366">
    <cfRule type="containsText" dxfId="339" priority="35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38" priority="35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37" priority="35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36" priority="354" operator="containsText" text="Газель базы">
      <formula>NOT(ISERROR(SEARCH("Газель базы",B3367)))</formula>
    </cfRule>
    <cfRule type="containsText" dxfId="335" priority="355" operator="containsText" text="Погрузчик базы">
      <formula>NOT(ISERROR(SEARCH("Погрузчик базы",B3367)))</formula>
    </cfRule>
  </conditionalFormatting>
  <conditionalFormatting sqref="B3367">
    <cfRule type="containsText" dxfId="334" priority="353" operator="containsText" text="Трактор базы">
      <formula>NOT(ISERROR(SEARCH("Трактор базы",B3367)))</formula>
    </cfRule>
  </conditionalFormatting>
  <conditionalFormatting sqref="A3430:B3430">
    <cfRule type="containsText" dxfId="333" priority="35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2" priority="350" operator="containsText" text="Газель базы">
      <formula>NOT(ISERROR(SEARCH("Газель базы",B3430)))</formula>
    </cfRule>
    <cfRule type="containsText" dxfId="331" priority="351" operator="containsText" text="Погрузчик базы">
      <formula>NOT(ISERROR(SEARCH("Погрузчик базы",B3430)))</formula>
    </cfRule>
  </conditionalFormatting>
  <conditionalFormatting sqref="B3430">
    <cfRule type="containsText" dxfId="330" priority="349" operator="containsText" text="Трактор базы">
      <formula>NOT(ISERROR(SEARCH("Трактор базы",B3430)))</formula>
    </cfRule>
  </conditionalFormatting>
  <conditionalFormatting sqref="A3430">
    <cfRule type="containsText" dxfId="329" priority="34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28" priority="34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27" priority="33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26" priority="34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25" priority="33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24" priority="33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3" priority="335" operator="containsText" text="Газель базы">
      <formula>NOT(ISERROR(SEARCH("Газель базы",B3480)))</formula>
    </cfRule>
    <cfRule type="containsText" dxfId="322" priority="336" operator="containsText" text="Погрузчик базы">
      <formula>NOT(ISERROR(SEARCH("Погрузчик базы",B3480)))</formula>
    </cfRule>
  </conditionalFormatting>
  <conditionalFormatting sqref="B3480">
    <cfRule type="containsText" dxfId="321" priority="334" operator="containsText" text="Трактор базы">
      <formula>NOT(ISERROR(SEARCH("Трактор базы",B3480)))</formula>
    </cfRule>
  </conditionalFormatting>
  <conditionalFormatting sqref="A3480">
    <cfRule type="containsText" dxfId="320" priority="33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19" priority="33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18" priority="32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17" priority="33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16" priority="33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15" priority="32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14" priority="32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3" priority="32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2" priority="318" operator="containsText" text="Трактор базы">
      <formula>NOT(ISERROR(SEARCH("Трактор базы",B3601)))</formula>
    </cfRule>
  </conditionalFormatting>
  <conditionalFormatting sqref="B3601:B3612">
    <cfRule type="containsText" dxfId="311" priority="32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0" priority="319" operator="containsText" text="Газель базы">
      <formula>NOT(ISERROR(SEARCH("Газель базы",B3601)))</formula>
    </cfRule>
    <cfRule type="containsText" dxfId="309" priority="320" operator="containsText" text="Погрузчик базы">
      <formula>NOT(ISERROR(SEARCH("Погрузчик базы",B3601)))</formula>
    </cfRule>
  </conditionalFormatting>
  <conditionalFormatting sqref="A3696">
    <cfRule type="containsText" dxfId="308" priority="31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07" priority="31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06" priority="31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05" priority="31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04" priority="30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3" priority="31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2" priority="31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1" priority="31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0" priority="31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99" priority="30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98" priority="306" operator="containsText" text="Газель базы">
      <formula>NOT(ISERROR(SEARCH("Газель базы",B3750)))</formula>
    </cfRule>
    <cfRule type="containsText" dxfId="297" priority="307" operator="containsText" text="Погрузчик базы">
      <formula>NOT(ISERROR(SEARCH("Погрузчик базы",B3750)))</formula>
    </cfRule>
  </conditionalFormatting>
  <conditionalFormatting sqref="B3750:B3751">
    <cfRule type="containsText" dxfId="296" priority="305" operator="containsText" text="Трактор базы">
      <formula>NOT(ISERROR(SEARCH("Трактор базы",B3750)))</formula>
    </cfRule>
  </conditionalFormatting>
  <conditionalFormatting sqref="B3761:B3762">
    <cfRule type="containsText" dxfId="295" priority="30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94" priority="302" operator="containsText" text="Газель базы">
      <formula>NOT(ISERROR(SEARCH("Газель базы",B3761)))</formula>
    </cfRule>
    <cfRule type="containsText" dxfId="293" priority="303" operator="containsText" text="Погрузчик базы">
      <formula>NOT(ISERROR(SEARCH("Погрузчик базы",B3761)))</formula>
    </cfRule>
  </conditionalFormatting>
  <conditionalFormatting sqref="B3761:B3762">
    <cfRule type="containsText" dxfId="292" priority="301" operator="containsText" text="Трактор базы">
      <formula>NOT(ISERROR(SEARCH("Трактор базы",B3761)))</formula>
    </cfRule>
  </conditionalFormatting>
  <conditionalFormatting sqref="A3778">
    <cfRule type="containsText" dxfId="291" priority="30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0" priority="29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89" priority="29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88" priority="29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87" priority="29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86" priority="29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85" priority="29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84" priority="29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3" priority="291" operator="containsText" text="Газель базы">
      <formula>NOT(ISERROR(SEARCH("Газель базы",B3797)))</formula>
    </cfRule>
    <cfRule type="containsText" dxfId="282" priority="292" operator="containsText" text="Погрузчик базы">
      <formula>NOT(ISERROR(SEARCH("Погрузчик базы",B3797)))</formula>
    </cfRule>
  </conditionalFormatting>
  <conditionalFormatting sqref="B3797">
    <cfRule type="containsText" dxfId="281" priority="290" operator="containsText" text="Трактор базы">
      <formula>NOT(ISERROR(SEARCH("Трактор базы",B3797)))</formula>
    </cfRule>
  </conditionalFormatting>
  <conditionalFormatting sqref="B3799:B3800">
    <cfRule type="containsText" dxfId="280" priority="28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79" priority="287" operator="containsText" text="Газель базы">
      <formula>NOT(ISERROR(SEARCH("Газель базы",B3799)))</formula>
    </cfRule>
    <cfRule type="containsText" dxfId="278" priority="288" operator="containsText" text="Погрузчик базы">
      <formula>NOT(ISERROR(SEARCH("Погрузчик базы",B3799)))</formula>
    </cfRule>
  </conditionalFormatting>
  <conditionalFormatting sqref="B3799:B3800">
    <cfRule type="containsText" dxfId="277" priority="286" operator="containsText" text="Трактор базы">
      <formula>NOT(ISERROR(SEARCH("Трактор базы",B3799)))</formula>
    </cfRule>
  </conditionalFormatting>
  <conditionalFormatting sqref="B3881">
    <cfRule type="containsText" dxfId="276" priority="28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75" priority="283" operator="containsText" text="Газель базы">
      <formula>NOT(ISERROR(SEARCH("Газель базы",B3881)))</formula>
    </cfRule>
    <cfRule type="containsText" dxfId="274" priority="284" operator="containsText" text="Погрузчик базы">
      <formula>NOT(ISERROR(SEARCH("Погрузчик базы",B3881)))</formula>
    </cfRule>
  </conditionalFormatting>
  <conditionalFormatting sqref="B3881">
    <cfRule type="containsText" dxfId="273" priority="282" operator="containsText" text="Трактор базы">
      <formula>NOT(ISERROR(SEARCH("Трактор базы",B3881)))</formula>
    </cfRule>
  </conditionalFormatting>
  <conditionalFormatting sqref="B3884">
    <cfRule type="containsText" dxfId="272" priority="278" operator="containsText" text="Трактор базы">
      <formula>NOT(ISERROR(SEARCH("Трактор базы",B3884)))</formula>
    </cfRule>
  </conditionalFormatting>
  <conditionalFormatting sqref="B3884">
    <cfRule type="containsText" dxfId="271" priority="28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0" priority="279" operator="containsText" text="Газель базы">
      <formula>NOT(ISERROR(SEARCH("Газель базы",B3884)))</formula>
    </cfRule>
    <cfRule type="containsText" dxfId="269" priority="280" operator="containsText" text="Погрузчик базы">
      <formula>NOT(ISERROR(SEARCH("Погрузчик базы",B3884)))</formula>
    </cfRule>
  </conditionalFormatting>
  <conditionalFormatting sqref="B3913">
    <cfRule type="containsText" dxfId="268" priority="274" operator="containsText" text="Трактор базы">
      <formula>NOT(ISERROR(SEARCH("Трактор базы",B3913)))</formula>
    </cfRule>
  </conditionalFormatting>
  <conditionalFormatting sqref="B3913">
    <cfRule type="containsText" dxfId="267" priority="27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66" priority="275" operator="containsText" text="Газель базы">
      <formula>NOT(ISERROR(SEARCH("Газель базы",B3913)))</formula>
    </cfRule>
    <cfRule type="containsText" dxfId="265" priority="276" operator="containsText" text="Погрузчик базы">
      <formula>NOT(ISERROR(SEARCH("Погрузчик базы",B3913)))</formula>
    </cfRule>
  </conditionalFormatting>
  <conditionalFormatting sqref="A3935">
    <cfRule type="containsText" dxfId="264" priority="26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3" priority="27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2" priority="271" operator="containsText" text="Газель базы">
      <formula>NOT(ISERROR(SEARCH("Газель базы",B3935)))</formula>
    </cfRule>
    <cfRule type="containsText" dxfId="261" priority="272" operator="containsText" text="Погрузчик базы">
      <formula>NOT(ISERROR(SEARCH("Погрузчик базы",B3935)))</formula>
    </cfRule>
  </conditionalFormatting>
  <conditionalFormatting sqref="B3935">
    <cfRule type="containsText" dxfId="260" priority="270" operator="containsText" text="Трактор базы">
      <formula>NOT(ISERROR(SEARCH("Трактор базы",B3935)))</formula>
    </cfRule>
  </conditionalFormatting>
  <conditionalFormatting sqref="A3935">
    <cfRule type="containsText" dxfId="259" priority="26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58" priority="264" operator="containsText" text="Трактор базы">
      <formula>NOT(ISERROR(SEARCH("Трактор базы",B3937)))</formula>
    </cfRule>
  </conditionalFormatting>
  <conditionalFormatting sqref="B3937">
    <cfRule type="containsText" dxfId="257" priority="26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56" priority="265" operator="containsText" text="Газель базы">
      <formula>NOT(ISERROR(SEARCH("Газель базы",B3937)))</formula>
    </cfRule>
    <cfRule type="containsText" dxfId="255" priority="266" operator="containsText" text="Погрузчик базы">
      <formula>NOT(ISERROR(SEARCH("Погрузчик базы",B3937)))</formula>
    </cfRule>
  </conditionalFormatting>
  <conditionalFormatting sqref="B3946">
    <cfRule type="containsText" dxfId="254" priority="255" operator="containsText" text="Трактор базы">
      <formula>NOT(ISERROR(SEARCH("Трактор базы",B3946)))</formula>
    </cfRule>
  </conditionalFormatting>
  <conditionalFormatting sqref="B3945">
    <cfRule type="containsText" dxfId="253" priority="26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2" priority="261" operator="containsText" text="Газель базы">
      <formula>NOT(ISERROR(SEARCH("Газель базы",B3945)))</formula>
    </cfRule>
    <cfRule type="containsText" dxfId="251" priority="262" operator="containsText" text="Погрузчик базы">
      <formula>NOT(ISERROR(SEARCH("Погрузчик базы",B3945)))</formula>
    </cfRule>
  </conditionalFormatting>
  <conditionalFormatting sqref="B3945">
    <cfRule type="containsText" dxfId="250" priority="260" operator="containsText" text="Трактор базы">
      <formula>NOT(ISERROR(SEARCH("Трактор базы",B3945)))</formula>
    </cfRule>
  </conditionalFormatting>
  <conditionalFormatting sqref="D3946:E3946 B3946">
    <cfRule type="containsText" dxfId="249" priority="25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48" priority="258" operator="notContains" text="порожний">
      <formula>ISERROR(SEARCH("порожний",C3946))</formula>
    </cfRule>
  </conditionalFormatting>
  <conditionalFormatting sqref="B3946">
    <cfRule type="containsText" dxfId="247" priority="256" operator="containsText" text="Газель базы">
      <formula>NOT(ISERROR(SEARCH("Газель базы",B3946)))</formula>
    </cfRule>
    <cfRule type="containsText" dxfId="246" priority="257" operator="containsText" text="Погрузчик базы">
      <formula>NOT(ISERROR(SEARCH("Погрузчик базы",B3946)))</formula>
    </cfRule>
  </conditionalFormatting>
  <conditionalFormatting sqref="B3966:B3967">
    <cfRule type="containsText" dxfId="245" priority="251" operator="containsText" text="Трактор базы">
      <formula>NOT(ISERROR(SEARCH("Трактор базы",B3966)))</formula>
    </cfRule>
  </conditionalFormatting>
  <conditionalFormatting sqref="B3966:B3967">
    <cfRule type="containsText" dxfId="244" priority="25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3" priority="252" operator="containsText" text="Газель базы">
      <formula>NOT(ISERROR(SEARCH("Газель базы",B3966)))</formula>
    </cfRule>
    <cfRule type="containsText" dxfId="242" priority="253" operator="containsText" text="Погрузчик базы">
      <formula>NOT(ISERROR(SEARCH("Погрузчик базы",B3966)))</formula>
    </cfRule>
  </conditionalFormatting>
  <conditionalFormatting sqref="B3976">
    <cfRule type="containsText" dxfId="241" priority="25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0" priority="248" operator="containsText" text="Газель базы">
      <formula>NOT(ISERROR(SEARCH("Газель базы",B3976)))</formula>
    </cfRule>
    <cfRule type="containsText" dxfId="239" priority="249" operator="containsText" text="Погрузчик базы">
      <formula>NOT(ISERROR(SEARCH("Погрузчик базы",B3976)))</formula>
    </cfRule>
  </conditionalFormatting>
  <conditionalFormatting sqref="B3976">
    <cfRule type="containsText" dxfId="238" priority="247" operator="containsText" text="Трактор базы">
      <formula>NOT(ISERROR(SEARCH("Трактор базы",B3976)))</formula>
    </cfRule>
  </conditionalFormatting>
  <conditionalFormatting sqref="B3984">
    <cfRule type="containsText" dxfId="237" priority="24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36" priority="244" operator="containsText" text="Газель базы">
      <formula>NOT(ISERROR(SEARCH("Газель базы",B3984)))</formula>
    </cfRule>
    <cfRule type="containsText" dxfId="235" priority="245" operator="containsText" text="Погрузчик базы">
      <formula>NOT(ISERROR(SEARCH("Погрузчик базы",B3984)))</formula>
    </cfRule>
  </conditionalFormatting>
  <conditionalFormatting sqref="B3984">
    <cfRule type="containsText" dxfId="234" priority="243" operator="containsText" text="Трактор базы">
      <formula>NOT(ISERROR(SEARCH("Трактор базы",B3984)))</formula>
    </cfRule>
  </conditionalFormatting>
  <conditionalFormatting sqref="B4007:B4008">
    <cfRule type="containsText" dxfId="233" priority="239" operator="containsText" text="Трактор базы">
      <formula>NOT(ISERROR(SEARCH("Трактор базы",B4007)))</formula>
    </cfRule>
  </conditionalFormatting>
  <conditionalFormatting sqref="B4007:B4008">
    <cfRule type="containsText" dxfId="232" priority="24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1" priority="240" operator="containsText" text="Газель базы">
      <formula>NOT(ISERROR(SEARCH("Газель базы",B4007)))</formula>
    </cfRule>
    <cfRule type="containsText" dxfId="230" priority="241" operator="containsText" text="Погрузчик базы">
      <formula>NOT(ISERROR(SEARCH("Погрузчик базы",B4007)))</formula>
    </cfRule>
  </conditionalFormatting>
  <conditionalFormatting sqref="B4096">
    <cfRule type="containsText" dxfId="229" priority="227" operator="containsText" text="Трактор базы">
      <formula>NOT(ISERROR(SEARCH("Трактор базы",B4096)))</formula>
    </cfRule>
  </conditionalFormatting>
  <conditionalFormatting sqref="B4080:B4082">
    <cfRule type="containsText" dxfId="228" priority="23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27" priority="236" operator="containsText" text="Газель базы">
      <formula>NOT(ISERROR(SEARCH("Газель базы",B4080)))</formula>
    </cfRule>
    <cfRule type="containsText" dxfId="226" priority="237" operator="containsText" text="Погрузчик базы">
      <formula>NOT(ISERROR(SEARCH("Погрузчик базы",B4080)))</formula>
    </cfRule>
  </conditionalFormatting>
  <conditionalFormatting sqref="B4080:B4082">
    <cfRule type="containsText" dxfId="225" priority="235" operator="containsText" text="Трактор базы">
      <formula>NOT(ISERROR(SEARCH("Трактор базы",B4080)))</formula>
    </cfRule>
  </conditionalFormatting>
  <conditionalFormatting sqref="B4088:B4094">
    <cfRule type="containsText" dxfId="224" priority="23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3" priority="232" operator="containsText" text="Газель базы">
      <formula>NOT(ISERROR(SEARCH("Газель базы",B4088)))</formula>
    </cfRule>
    <cfRule type="containsText" dxfId="222" priority="233" operator="containsText" text="Погрузчик базы">
      <formula>NOT(ISERROR(SEARCH("Погрузчик базы",B4088)))</formula>
    </cfRule>
  </conditionalFormatting>
  <conditionalFormatting sqref="B4088:B4094">
    <cfRule type="containsText" dxfId="221" priority="231" operator="containsText" text="Трактор базы">
      <formula>NOT(ISERROR(SEARCH("Трактор базы",B4088)))</formula>
    </cfRule>
  </conditionalFormatting>
  <conditionalFormatting sqref="B4096">
    <cfRule type="containsText" dxfId="220" priority="23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19" priority="228" operator="containsText" text="Газель базы">
      <formula>NOT(ISERROR(SEARCH("Газель базы",B4096)))</formula>
    </cfRule>
    <cfRule type="containsText" dxfId="218" priority="229" operator="containsText" text="Погрузчик базы">
      <formula>NOT(ISERROR(SEARCH("Погрузчик базы",B4096)))</formula>
    </cfRule>
  </conditionalFormatting>
  <conditionalFormatting sqref="A4374:A4375">
    <cfRule type="containsText" dxfId="217" priority="22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16" priority="22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15" priority="22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14" priority="21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3" priority="217" operator="containsText" text="Газель базы">
      <formula>NOT(ISERROR(SEARCH("Газель базы",B4453)))</formula>
    </cfRule>
    <cfRule type="containsText" dxfId="212" priority="218" operator="containsText" text="Погрузчик базы">
      <formula>NOT(ISERROR(SEARCH("Погрузчик базы",B4453)))</formula>
    </cfRule>
  </conditionalFormatting>
  <conditionalFormatting sqref="B4453:B4456">
    <cfRule type="containsText" dxfId="211" priority="216" operator="containsText" text="Трактор базы">
      <formula>NOT(ISERROR(SEARCH("Трактор базы",B4453)))</formula>
    </cfRule>
  </conditionalFormatting>
  <conditionalFormatting sqref="B4465:B4467">
    <cfRule type="containsText" dxfId="210" priority="212" operator="containsText" text="Трактор базы">
      <formula>NOT(ISERROR(SEARCH("Трактор базы",B4465)))</formula>
    </cfRule>
  </conditionalFormatting>
  <conditionalFormatting sqref="B4465:B4467">
    <cfRule type="containsText" dxfId="209" priority="21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08" priority="213" operator="containsText" text="Газель базы">
      <formula>NOT(ISERROR(SEARCH("Газель базы",B4465)))</formula>
    </cfRule>
    <cfRule type="containsText" dxfId="207" priority="214" operator="containsText" text="Погрузчик базы">
      <formula>NOT(ISERROR(SEARCH("Погрузчик базы",B4465)))</formula>
    </cfRule>
  </conditionalFormatting>
  <conditionalFormatting sqref="B4488">
    <cfRule type="containsText" dxfId="206" priority="208" operator="containsText" text="Трактор базы">
      <formula>NOT(ISERROR(SEARCH("Трактор базы",B4488)))</formula>
    </cfRule>
  </conditionalFormatting>
  <conditionalFormatting sqref="B4488">
    <cfRule type="containsText" dxfId="205" priority="21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04" priority="209" operator="containsText" text="Газель базы">
      <formula>NOT(ISERROR(SEARCH("Газель базы",B4488)))</formula>
    </cfRule>
    <cfRule type="containsText" dxfId="203" priority="210" operator="containsText" text="Погрузчик базы">
      <formula>NOT(ISERROR(SEARCH("Погрузчик базы",B4488)))</formula>
    </cfRule>
  </conditionalFormatting>
  <conditionalFormatting sqref="B5190">
    <cfRule type="containsText" dxfId="202" priority="20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1" priority="205" operator="containsText" text="Газель базы">
      <formula>NOT(ISERROR(SEARCH("Газель базы",B5190)))</formula>
    </cfRule>
    <cfRule type="containsText" dxfId="200" priority="206" operator="containsText" text="Погрузчик базы">
      <formula>NOT(ISERROR(SEARCH("Погрузчик базы",B5190)))</formula>
    </cfRule>
  </conditionalFormatting>
  <conditionalFormatting sqref="B5190">
    <cfRule type="containsText" dxfId="199" priority="204" operator="containsText" text="Трактор базы">
      <formula>NOT(ISERROR(SEARCH("Трактор базы",B5190)))</formula>
    </cfRule>
  </conditionalFormatting>
  <conditionalFormatting sqref="A7229">
    <cfRule type="containsText" dxfId="198" priority="19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97" priority="20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96" priority="201" operator="containsText" text="Газель базы">
      <formula>NOT(ISERROR(SEARCH("Газель базы",B7229)))</formula>
    </cfRule>
    <cfRule type="containsText" dxfId="195" priority="202" operator="containsText" text="Погрузчик базы">
      <formula>NOT(ISERROR(SEARCH("Погрузчик базы",B7229)))</formula>
    </cfRule>
  </conditionalFormatting>
  <conditionalFormatting sqref="B7229">
    <cfRule type="containsText" dxfId="194" priority="200" operator="containsText" text="Трактор базы">
      <formula>NOT(ISERROR(SEARCH("Трактор базы",B7229)))</formula>
    </cfRule>
  </conditionalFormatting>
  <conditionalFormatting sqref="A7229">
    <cfRule type="containsText" dxfId="193" priority="19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2" priority="19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1" priority="19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0" priority="195" operator="containsText" text="Газель базы">
      <formula>NOT(ISERROR(SEARCH("Газель базы",B7291)))</formula>
    </cfRule>
    <cfRule type="containsText" dxfId="189" priority="196" operator="containsText" text="Погрузчик базы">
      <formula>NOT(ISERROR(SEARCH("Погрузчик базы",B7291)))</formula>
    </cfRule>
  </conditionalFormatting>
  <conditionalFormatting sqref="B7291">
    <cfRule type="containsText" dxfId="188" priority="194" operator="containsText" text="Трактор базы">
      <formula>NOT(ISERROR(SEARCH("Трактор базы",B7291)))</formula>
    </cfRule>
  </conditionalFormatting>
  <conditionalFormatting sqref="A7291 A7493">
    <cfRule type="containsText" dxfId="187" priority="19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86" priority="19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85" priority="189" operator="containsText" text="Газель базы">
      <formula>NOT(ISERROR(SEARCH("Газель базы",B8080)))</formula>
    </cfRule>
    <cfRule type="containsText" dxfId="184" priority="190" operator="containsText" text="Погрузчик базы">
      <formula>NOT(ISERROR(SEARCH("Погрузчик базы",B8080)))</formula>
    </cfRule>
  </conditionalFormatting>
  <conditionalFormatting sqref="B8080:B8090">
    <cfRule type="containsText" dxfId="183" priority="188" operator="containsText" text="Трактор базы">
      <formula>NOT(ISERROR(SEARCH("Трактор базы",B8080)))</formula>
    </cfRule>
  </conditionalFormatting>
  <conditionalFormatting sqref="B8490:B8493">
    <cfRule type="containsText" dxfId="182" priority="18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1" priority="185" operator="containsText" text="Газель базы">
      <formula>NOT(ISERROR(SEARCH("Газель базы",B8490)))</formula>
    </cfRule>
    <cfRule type="containsText" dxfId="180" priority="186" operator="containsText" text="Погрузчик базы">
      <formula>NOT(ISERROR(SEARCH("Погрузчик базы",B8490)))</formula>
    </cfRule>
  </conditionalFormatting>
  <conditionalFormatting sqref="B8490:B8493">
    <cfRule type="containsText" dxfId="179" priority="184" operator="containsText" text="Трактор базы">
      <formula>NOT(ISERROR(SEARCH("Трактор базы",B8490)))</formula>
    </cfRule>
  </conditionalFormatting>
  <conditionalFormatting sqref="B8752:B8760">
    <cfRule type="containsText" dxfId="178" priority="18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77" priority="181" operator="containsText" text="Газель базы">
      <formula>NOT(ISERROR(SEARCH("Газель базы",B8752)))</formula>
    </cfRule>
    <cfRule type="containsText" dxfId="176" priority="182" operator="containsText" text="Погрузчик базы">
      <formula>NOT(ISERROR(SEARCH("Погрузчик базы",B8752)))</formula>
    </cfRule>
  </conditionalFormatting>
  <conditionalFormatting sqref="B8752:B8760">
    <cfRule type="containsText" dxfId="175" priority="180" operator="containsText" text="Трактор базы">
      <formula>NOT(ISERROR(SEARCH("Трактор базы",B8752)))</formula>
    </cfRule>
  </conditionalFormatting>
  <conditionalFormatting sqref="B8766">
    <cfRule type="containsText" dxfId="174" priority="176" operator="containsText" text="Трактор базы">
      <formula>NOT(ISERROR(SEARCH("Трактор базы",B8766)))</formula>
    </cfRule>
  </conditionalFormatting>
  <conditionalFormatting sqref="B8766">
    <cfRule type="containsText" dxfId="173" priority="17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2" priority="177" operator="containsText" text="Газель базы">
      <formula>NOT(ISERROR(SEARCH("Газель базы",B8766)))</formula>
    </cfRule>
    <cfRule type="containsText" dxfId="171" priority="178" operator="containsText" text="Погрузчик базы">
      <formula>NOT(ISERROR(SEARCH("Погрузчик базы",B8766)))</formula>
    </cfRule>
  </conditionalFormatting>
  <conditionalFormatting sqref="B9075">
    <cfRule type="containsText" dxfId="170" priority="160" operator="containsText" text="Трактор базы">
      <formula>NOT(ISERROR(SEARCH("Трактор базы",B9075)))</formula>
    </cfRule>
  </conditionalFormatting>
  <conditionalFormatting sqref="B9066:B9067">
    <cfRule type="containsText" dxfId="169" priority="172" operator="containsText" text="Трактор базы">
      <formula>NOT(ISERROR(SEARCH("Трактор базы",B9066)))</formula>
    </cfRule>
  </conditionalFormatting>
  <conditionalFormatting sqref="B9066:B9067">
    <cfRule type="containsText" dxfId="168" priority="17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67" priority="173" operator="containsText" text="Газель базы">
      <formula>NOT(ISERROR(SEARCH("Газель базы",B9066)))</formula>
    </cfRule>
    <cfRule type="containsText" dxfId="166" priority="174" operator="containsText" text="Погрузчик базы">
      <formula>NOT(ISERROR(SEARCH("Погрузчик базы",B9066)))</formula>
    </cfRule>
  </conditionalFormatting>
  <conditionalFormatting sqref="B9070">
    <cfRule type="containsText" dxfId="165" priority="168" operator="containsText" text="Трактор базы">
      <formula>NOT(ISERROR(SEARCH("Трактор базы",B9070)))</formula>
    </cfRule>
  </conditionalFormatting>
  <conditionalFormatting sqref="B9070">
    <cfRule type="containsText" dxfId="164" priority="17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3" priority="169" operator="containsText" text="Газель базы">
      <formula>NOT(ISERROR(SEARCH("Газель базы",B9070)))</formula>
    </cfRule>
    <cfRule type="containsText" dxfId="162" priority="170" operator="containsText" text="Погрузчик базы">
      <formula>NOT(ISERROR(SEARCH("Погрузчик базы",B9070)))</formula>
    </cfRule>
  </conditionalFormatting>
  <conditionalFormatting sqref="B9074">
    <cfRule type="containsText" dxfId="161" priority="164" operator="containsText" text="Трактор базы">
      <formula>NOT(ISERROR(SEARCH("Трактор базы",B9074)))</formula>
    </cfRule>
  </conditionalFormatting>
  <conditionalFormatting sqref="B9074">
    <cfRule type="containsText" dxfId="160" priority="16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59" priority="165" operator="containsText" text="Газель базы">
      <formula>NOT(ISERROR(SEARCH("Газель базы",B9074)))</formula>
    </cfRule>
    <cfRule type="containsText" dxfId="158" priority="166" operator="containsText" text="Погрузчик базы">
      <formula>NOT(ISERROR(SEARCH("Погрузчик базы",B9074)))</formula>
    </cfRule>
  </conditionalFormatting>
  <conditionalFormatting sqref="B9075">
    <cfRule type="containsText" dxfId="157" priority="16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56" priority="161" operator="containsText" text="Газель базы">
      <formula>NOT(ISERROR(SEARCH("Газель базы",B9075)))</formula>
    </cfRule>
    <cfRule type="containsText" dxfId="155" priority="162" operator="containsText" text="Погрузчик базы">
      <formula>NOT(ISERROR(SEARCH("Погрузчик базы",B9075)))</formula>
    </cfRule>
  </conditionalFormatting>
  <conditionalFormatting sqref="B9092">
    <cfRule type="containsText" dxfId="154" priority="155" operator="containsText" text="Трактор базы">
      <formula>NOT(ISERROR(SEARCH("Трактор базы",B9092)))</formula>
    </cfRule>
  </conditionalFormatting>
  <conditionalFormatting sqref="B9092">
    <cfRule type="containsText" dxfId="153" priority="15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2" priority="158" operator="notContains" text="порожний">
      <formula>ISERROR(SEARCH("порожний",C9092))</formula>
    </cfRule>
  </conditionalFormatting>
  <conditionalFormatting sqref="B9092">
    <cfRule type="containsText" dxfId="151" priority="156" operator="containsText" text="Газель базы">
      <formula>NOT(ISERROR(SEARCH("Газель базы",B9092)))</formula>
    </cfRule>
    <cfRule type="containsText" dxfId="150" priority="157" operator="containsText" text="Погрузчик базы">
      <formula>NOT(ISERROR(SEARCH("Погрузчик базы",B9092)))</formula>
    </cfRule>
  </conditionalFormatting>
  <conditionalFormatting sqref="B9208:B9209">
    <cfRule type="containsText" dxfId="149" priority="15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48" priority="152" operator="containsText" text="Газель базы">
      <formula>NOT(ISERROR(SEARCH("Газель базы",B9208)))</formula>
    </cfRule>
    <cfRule type="containsText" dxfId="147" priority="153" operator="containsText" text="Погрузчик базы">
      <formula>NOT(ISERROR(SEARCH("Погрузчик базы",B9208)))</formula>
    </cfRule>
  </conditionalFormatting>
  <conditionalFormatting sqref="B9208:B9209">
    <cfRule type="containsText" dxfId="146" priority="151" operator="containsText" text="Трактор базы">
      <formula>NOT(ISERROR(SEARCH("Трактор базы",B9208)))</formula>
    </cfRule>
  </conditionalFormatting>
  <conditionalFormatting sqref="B9371">
    <cfRule type="containsText" dxfId="145" priority="147" operator="containsText" text="Трактор базы">
      <formula>NOT(ISERROR(SEARCH("Трактор базы",B9371)))</formula>
    </cfRule>
  </conditionalFormatting>
  <conditionalFormatting sqref="B9371">
    <cfRule type="containsText" dxfId="144" priority="15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43" priority="148" operator="containsText" text="Газель базы">
      <formula>NOT(ISERROR(SEARCH("Газель базы",B9371)))</formula>
    </cfRule>
    <cfRule type="containsText" dxfId="142" priority="149" operator="containsText" text="Погрузчик базы">
      <formula>NOT(ISERROR(SEARCH("Погрузчик базы",B9371)))</formula>
    </cfRule>
  </conditionalFormatting>
  <conditionalFormatting sqref="B9934:B9937">
    <cfRule type="containsText" dxfId="141" priority="14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0" priority="144" operator="containsText" text="Газель базы">
      <formula>NOT(ISERROR(SEARCH("Газель базы",B9934)))</formula>
    </cfRule>
    <cfRule type="containsText" dxfId="139" priority="145" operator="containsText" text="Погрузчик базы">
      <formula>NOT(ISERROR(SEARCH("Погрузчик базы",B9934)))</formula>
    </cfRule>
  </conditionalFormatting>
  <conditionalFormatting sqref="B9934:B9937">
    <cfRule type="containsText" dxfId="138" priority="143" operator="containsText" text="Трактор базы">
      <formula>NOT(ISERROR(SEARCH("Трактор базы",B9934)))</formula>
    </cfRule>
  </conditionalFormatting>
  <conditionalFormatting sqref="B10020:B10024">
    <cfRule type="containsText" dxfId="137" priority="14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36" priority="140" operator="containsText" text="Газель базы">
      <formula>NOT(ISERROR(SEARCH("Газель базы",B10020)))</formula>
    </cfRule>
    <cfRule type="containsText" dxfId="135" priority="141" operator="containsText" text="Погрузчик базы">
      <formula>NOT(ISERROR(SEARCH("Погрузчик базы",B10020)))</formula>
    </cfRule>
  </conditionalFormatting>
  <conditionalFormatting sqref="B10020:B10024">
    <cfRule type="containsText" dxfId="134" priority="139" operator="containsText" text="Трактор базы">
      <formula>NOT(ISERROR(SEARCH("Трактор базы",B10020)))</formula>
    </cfRule>
  </conditionalFormatting>
  <conditionalFormatting sqref="B10025:B10029">
    <cfRule type="containsText" dxfId="133" priority="135" operator="containsText" text="Трактор базы">
      <formula>NOT(ISERROR(SEARCH("Трактор базы",B10025)))</formula>
    </cfRule>
  </conditionalFormatting>
  <conditionalFormatting sqref="B10025:B10029">
    <cfRule type="containsText" dxfId="132" priority="13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1" priority="136" operator="containsText" text="Газель базы">
      <formula>NOT(ISERROR(SEARCH("Газель базы",B10025)))</formula>
    </cfRule>
    <cfRule type="containsText" dxfId="130" priority="137" operator="containsText" text="Погрузчик базы">
      <formula>NOT(ISERROR(SEARCH("Погрузчик базы",B10025)))</formula>
    </cfRule>
  </conditionalFormatting>
  <conditionalFormatting sqref="B10039">
    <cfRule type="containsText" dxfId="129" priority="131" operator="containsText" text="Трактор базы">
      <formula>NOT(ISERROR(SEARCH("Трактор базы",B10039)))</formula>
    </cfRule>
  </conditionalFormatting>
  <conditionalFormatting sqref="B10039">
    <cfRule type="containsText" dxfId="128" priority="13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27" priority="132" operator="containsText" text="Газель базы">
      <formula>NOT(ISERROR(SEARCH("Газель базы",B10039)))</formula>
    </cfRule>
    <cfRule type="containsText" dxfId="126" priority="133" operator="containsText" text="Погрузчик базы">
      <formula>NOT(ISERROR(SEARCH("Погрузчик базы",B10039)))</formula>
    </cfRule>
  </conditionalFormatting>
  <conditionalFormatting sqref="B10093">
    <cfRule type="containsText" dxfId="125" priority="127" operator="containsText" text="Трактор базы">
      <formula>NOT(ISERROR(SEARCH("Трактор базы",B10093)))</formula>
    </cfRule>
  </conditionalFormatting>
  <conditionalFormatting sqref="B10093">
    <cfRule type="containsText" dxfId="124" priority="13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23" priority="128" operator="containsText" text="Газель базы">
      <formula>NOT(ISERROR(SEARCH("Газель базы",B10093)))</formula>
    </cfRule>
    <cfRule type="containsText" dxfId="122" priority="129" operator="containsText" text="Погрузчик базы">
      <formula>NOT(ISERROR(SEARCH("Погрузчик базы",B10093)))</formula>
    </cfRule>
  </conditionalFormatting>
  <conditionalFormatting sqref="B10141">
    <cfRule type="containsText" dxfId="121" priority="119" operator="containsText" text="Трактор базы">
      <formula>NOT(ISERROR(SEARCH("Трактор базы",B10141)))</formula>
    </cfRule>
  </conditionalFormatting>
  <conditionalFormatting sqref="B10139">
    <cfRule type="containsText" dxfId="120" priority="12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19" priority="124" operator="containsText" text="Газель базы">
      <formula>NOT(ISERROR(SEARCH("Газель базы",B10139)))</formula>
    </cfRule>
    <cfRule type="containsText" dxfId="118" priority="125" operator="containsText" text="Погрузчик базы">
      <formula>NOT(ISERROR(SEARCH("Погрузчик базы",B10139)))</formula>
    </cfRule>
  </conditionalFormatting>
  <conditionalFormatting sqref="B10139">
    <cfRule type="containsText" dxfId="117" priority="123" operator="containsText" text="Трактор базы">
      <formula>NOT(ISERROR(SEARCH("Трактор базы",B10139)))</formula>
    </cfRule>
  </conditionalFormatting>
  <conditionalFormatting sqref="B10141">
    <cfRule type="containsText" dxfId="116" priority="12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15" priority="120" operator="containsText" text="Газель базы">
      <formula>NOT(ISERROR(SEARCH("Газель базы",B10141)))</formula>
    </cfRule>
    <cfRule type="containsText" dxfId="114" priority="121" operator="containsText" text="Погрузчик базы">
      <formula>NOT(ISERROR(SEARCH("Погрузчик базы",B10141)))</formula>
    </cfRule>
  </conditionalFormatting>
  <conditionalFormatting sqref="B10267">
    <cfRule type="containsText" dxfId="113" priority="11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2" priority="116" operator="containsText" text="Газель базы">
      <formula>NOT(ISERROR(SEARCH("Газель базы",B10267)))</formula>
    </cfRule>
    <cfRule type="containsText" dxfId="111" priority="117" operator="containsText" text="Погрузчик базы">
      <formula>NOT(ISERROR(SEARCH("Погрузчик базы",B10267)))</formula>
    </cfRule>
  </conditionalFormatting>
  <conditionalFormatting sqref="B10267">
    <cfRule type="containsText" dxfId="110" priority="115" operator="containsText" text="Трактор базы">
      <formula>NOT(ISERROR(SEARCH("Трактор базы",B10267)))</formula>
    </cfRule>
  </conditionalFormatting>
  <conditionalFormatting sqref="B10276:B10282">
    <cfRule type="containsText" dxfId="109" priority="11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08" priority="112" operator="containsText" text="Газель базы">
      <formula>NOT(ISERROR(SEARCH("Газель базы",B10276)))</formula>
    </cfRule>
    <cfRule type="containsText" dxfId="107" priority="113" operator="containsText" text="Погрузчик базы">
      <formula>NOT(ISERROR(SEARCH("Погрузчик базы",B10276)))</formula>
    </cfRule>
  </conditionalFormatting>
  <conditionalFormatting sqref="B10276:B10282">
    <cfRule type="containsText" dxfId="106" priority="111" operator="containsText" text="Трактор базы">
      <formula>NOT(ISERROR(SEARCH("Трактор базы",B10276)))</formula>
    </cfRule>
  </conditionalFormatting>
  <conditionalFormatting sqref="B10288">
    <cfRule type="containsText" dxfId="105" priority="103" operator="containsText" text="Трактор базы">
      <formula>NOT(ISERROR(SEARCH("Трактор базы",B10288)))</formula>
    </cfRule>
  </conditionalFormatting>
  <conditionalFormatting sqref="B10284:B10287">
    <cfRule type="containsText" dxfId="104" priority="11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03" priority="108" operator="containsText" text="Газель базы">
      <formula>NOT(ISERROR(SEARCH("Газель базы",B10284)))</formula>
    </cfRule>
    <cfRule type="containsText" dxfId="102" priority="109" operator="containsText" text="Погрузчик базы">
      <formula>NOT(ISERROR(SEARCH("Погрузчик базы",B10284)))</formula>
    </cfRule>
  </conditionalFormatting>
  <conditionalFormatting sqref="B10284:B10287">
    <cfRule type="containsText" dxfId="101" priority="107" operator="containsText" text="Трактор базы">
      <formula>NOT(ISERROR(SEARCH("Трактор базы",B10284)))</formula>
    </cfRule>
  </conditionalFormatting>
  <conditionalFormatting sqref="B10288">
    <cfRule type="containsText" dxfId="100" priority="10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99" priority="104" operator="containsText" text="Газель базы">
      <formula>NOT(ISERROR(SEARCH("Газель базы",B10288)))</formula>
    </cfRule>
    <cfRule type="containsText" dxfId="98" priority="105" operator="containsText" text="Погрузчик базы">
      <formula>NOT(ISERROR(SEARCH("Погрузчик базы",B10288)))</formula>
    </cfRule>
  </conditionalFormatting>
  <conditionalFormatting sqref="B10343:B10345">
    <cfRule type="containsText" dxfId="97" priority="99" operator="containsText" text="Трактор базы">
      <formula>NOT(ISERROR(SEARCH("Трактор базы",B10343)))</formula>
    </cfRule>
  </conditionalFormatting>
  <conditionalFormatting sqref="B10343:B10345">
    <cfRule type="containsText" dxfId="96" priority="10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95" priority="100" operator="containsText" text="Газель базы">
      <formula>NOT(ISERROR(SEARCH("Газель базы",B10343)))</formula>
    </cfRule>
    <cfRule type="containsText" dxfId="94" priority="101" operator="containsText" text="Погрузчик базы">
      <formula>NOT(ISERROR(SEARCH("Погрузчик базы",B10343)))</formula>
    </cfRule>
  </conditionalFormatting>
  <conditionalFormatting sqref="B10351">
    <cfRule type="containsText" dxfId="93" priority="91" operator="containsText" text="Трактор базы">
      <formula>NOT(ISERROR(SEARCH("Трактор базы",B10351)))</formula>
    </cfRule>
  </conditionalFormatting>
  <conditionalFormatting sqref="B10351">
    <cfRule type="containsText" dxfId="92" priority="9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1" priority="92" operator="containsText" text="Газель базы">
      <formula>NOT(ISERROR(SEARCH("Газель базы",B10351)))</formula>
    </cfRule>
    <cfRule type="containsText" dxfId="90" priority="93" operator="containsText" text="Погрузчик базы">
      <formula>NOT(ISERROR(SEARCH("Погрузчик базы",B10351)))</formula>
    </cfRule>
  </conditionalFormatting>
  <conditionalFormatting sqref="B10356">
    <cfRule type="containsText" dxfId="89" priority="9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88" priority="88" operator="containsText" text="Газель базы">
      <formula>NOT(ISERROR(SEARCH("Газель базы",B10356)))</formula>
    </cfRule>
    <cfRule type="containsText" dxfId="87" priority="89" operator="containsText" text="Погрузчик базы">
      <formula>NOT(ISERROR(SEARCH("Погрузчик базы",B10356)))</formula>
    </cfRule>
  </conditionalFormatting>
  <conditionalFormatting sqref="B10356">
    <cfRule type="containsText" dxfId="86" priority="87" operator="containsText" text="Трактор базы">
      <formula>NOT(ISERROR(SEARCH("Трактор базы",B10356)))</formula>
    </cfRule>
  </conditionalFormatting>
  <conditionalFormatting sqref="B10372:B10374">
    <cfRule type="containsText" dxfId="85" priority="83" operator="containsText" text="Трактор базы">
      <formula>NOT(ISERROR(SEARCH("Трактор базы",B10372)))</formula>
    </cfRule>
  </conditionalFormatting>
  <conditionalFormatting sqref="B10372:B10374">
    <cfRule type="containsText" dxfId="84" priority="8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83" priority="84" operator="containsText" text="Газель базы">
      <formula>NOT(ISERROR(SEARCH("Газель базы",B10372)))</formula>
    </cfRule>
    <cfRule type="containsText" dxfId="82" priority="85" operator="containsText" text="Погрузчик базы">
      <formula>NOT(ISERROR(SEARCH("Погрузчик базы",B10372)))</formula>
    </cfRule>
  </conditionalFormatting>
  <conditionalFormatting sqref="B10386:B10389">
    <cfRule type="containsText" dxfId="81" priority="79" operator="containsText" text="Трактор базы">
      <formula>NOT(ISERROR(SEARCH("Трактор базы",B10386)))</formula>
    </cfRule>
  </conditionalFormatting>
  <conditionalFormatting sqref="B10386:B10389">
    <cfRule type="containsText" dxfId="80" priority="8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79" priority="80" operator="containsText" text="Газель базы">
      <formula>NOT(ISERROR(SEARCH("Газель базы",B10386)))</formula>
    </cfRule>
    <cfRule type="containsText" dxfId="78" priority="81" operator="containsText" text="Погрузчик базы">
      <formula>NOT(ISERROR(SEARCH("Погрузчик базы",B10386)))</formula>
    </cfRule>
  </conditionalFormatting>
  <conditionalFormatting sqref="B10579">
    <cfRule type="containsText" dxfId="77" priority="7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76" priority="76" operator="containsText" text="Газель базы">
      <formula>NOT(ISERROR(SEARCH("Газель базы",B10579)))</formula>
    </cfRule>
    <cfRule type="containsText" dxfId="75" priority="77" operator="containsText" text="Погрузчик базы">
      <formula>NOT(ISERROR(SEARCH("Погрузчик базы",B10579)))</formula>
    </cfRule>
  </conditionalFormatting>
  <conditionalFormatting sqref="B10579">
    <cfRule type="containsText" dxfId="74" priority="75" operator="containsText" text="Трактор базы">
      <formula>NOT(ISERROR(SEARCH("Трактор базы",B10579)))</formula>
    </cfRule>
  </conditionalFormatting>
  <conditionalFormatting sqref="B10607">
    <cfRule type="containsText" dxfId="73" priority="71" operator="containsText" text="Трактор базы">
      <formula>NOT(ISERROR(SEARCH("Трактор базы",B10607)))</formula>
    </cfRule>
  </conditionalFormatting>
  <conditionalFormatting sqref="B10607">
    <cfRule type="containsText" dxfId="72" priority="7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1" priority="72" operator="containsText" text="Газель базы">
      <formula>NOT(ISERROR(SEARCH("Газель базы",B10607)))</formula>
    </cfRule>
    <cfRule type="containsText" dxfId="70" priority="73" operator="containsText" text="Погрузчик базы">
      <formula>NOT(ISERROR(SEARCH("Погрузчик базы",B10607)))</formula>
    </cfRule>
  </conditionalFormatting>
  <conditionalFormatting sqref="B10799:B10800">
    <cfRule type="containsText" dxfId="69" priority="7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68" priority="68" operator="containsText" text="Газель базы">
      <formula>NOT(ISERROR(SEARCH("Газель базы",B10799)))</formula>
    </cfRule>
    <cfRule type="containsText" dxfId="67" priority="69" operator="containsText" text="Погрузчик базы">
      <formula>NOT(ISERROR(SEARCH("Погрузчик базы",B10799)))</formula>
    </cfRule>
  </conditionalFormatting>
  <conditionalFormatting sqref="B10799:B10800">
    <cfRule type="containsText" dxfId="66" priority="67" operator="containsText" text="Трактор базы">
      <formula>NOT(ISERROR(SEARCH("Трактор базы",B10799)))</formula>
    </cfRule>
  </conditionalFormatting>
  <conditionalFormatting sqref="B11053:B11054">
    <cfRule type="containsText" dxfId="65" priority="63" operator="containsText" text="Трактор базы">
      <formula>NOT(ISERROR(SEARCH("Трактор базы",B11053)))</formula>
    </cfRule>
  </conditionalFormatting>
  <conditionalFormatting sqref="B11053:B11054">
    <cfRule type="containsText" dxfId="64" priority="6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63" priority="64" operator="containsText" text="Газель базы">
      <formula>NOT(ISERROR(SEARCH("Газель базы",B11053)))</formula>
    </cfRule>
    <cfRule type="containsText" dxfId="62" priority="65" operator="containsText" text="Погрузчик базы">
      <formula>NOT(ISERROR(SEARCH("Погрузчик базы",B11053)))</formula>
    </cfRule>
  </conditionalFormatting>
  <conditionalFormatting sqref="B11270:B11271">
    <cfRule type="containsText" dxfId="61" priority="59" operator="containsText" text="Трактор базы">
      <formula>NOT(ISERROR(SEARCH("Трактор базы",B11270)))</formula>
    </cfRule>
  </conditionalFormatting>
  <conditionalFormatting sqref="B11270:B11271">
    <cfRule type="containsText" dxfId="60" priority="6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59" priority="60" operator="containsText" text="Газель базы">
      <formula>NOT(ISERROR(SEARCH("Газель базы",B11270)))</formula>
    </cfRule>
    <cfRule type="containsText" dxfId="58" priority="61" operator="containsText" text="Погрузчик базы">
      <formula>NOT(ISERROR(SEARCH("Погрузчик базы",B11270)))</formula>
    </cfRule>
  </conditionalFormatting>
  <conditionalFormatting sqref="B11413:B11419">
    <cfRule type="containsText" dxfId="57" priority="55" operator="containsText" text="Трактор базы">
      <formula>NOT(ISERROR(SEARCH("Трактор базы",B11413)))</formula>
    </cfRule>
  </conditionalFormatting>
  <conditionalFormatting sqref="B11413:B11419">
    <cfRule type="containsText" dxfId="56" priority="5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55" priority="56" operator="containsText" text="Газель базы">
      <formula>NOT(ISERROR(SEARCH("Газель базы",B11413)))</formula>
    </cfRule>
    <cfRule type="containsText" dxfId="54" priority="57" operator="containsText" text="Погрузчик базы">
      <formula>NOT(ISERROR(SEARCH("Погрузчик базы",B11413)))</formula>
    </cfRule>
  </conditionalFormatting>
  <conditionalFormatting sqref="B11420:B11421">
    <cfRule type="containsText" dxfId="53" priority="51" operator="containsText" text="Трактор базы">
      <formula>NOT(ISERROR(SEARCH("Трактор базы",B11420)))</formula>
    </cfRule>
  </conditionalFormatting>
  <conditionalFormatting sqref="B11420:B11421">
    <cfRule type="containsText" dxfId="52" priority="5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1" priority="52" operator="containsText" text="Газель базы">
      <formula>NOT(ISERROR(SEARCH("Газель базы",B11420)))</formula>
    </cfRule>
    <cfRule type="containsText" dxfId="50" priority="53" operator="containsText" text="Погрузчик базы">
      <formula>NOT(ISERROR(SEARCH("Погрузчик базы",B11420)))</formula>
    </cfRule>
  </conditionalFormatting>
  <conditionalFormatting sqref="B11422:B11425">
    <cfRule type="containsText" dxfId="49" priority="47" operator="containsText" text="Трактор базы">
      <formula>NOT(ISERROR(SEARCH("Трактор базы",B11422)))</formula>
    </cfRule>
  </conditionalFormatting>
  <conditionalFormatting sqref="B11422:B11425">
    <cfRule type="containsText" dxfId="48" priority="5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47" priority="48" operator="containsText" text="Газель базы">
      <formula>NOT(ISERROR(SEARCH("Газель базы",B11422)))</formula>
    </cfRule>
    <cfRule type="containsText" dxfId="46" priority="49" operator="containsText" text="Погрузчик базы">
      <formula>NOT(ISERROR(SEARCH("Погрузчик базы",B11422)))</formula>
    </cfRule>
  </conditionalFormatting>
  <conditionalFormatting sqref="A11615:B11615">
    <cfRule type="containsText" dxfId="45" priority="4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44" priority="44" operator="containsText" text="Газель базы">
      <formula>NOT(ISERROR(SEARCH("Газель базы",B11615)))</formula>
    </cfRule>
    <cfRule type="containsText" dxfId="43" priority="45" operator="containsText" text="Погрузчик базы">
      <formula>NOT(ISERROR(SEARCH("Погрузчик базы",B11615)))</formula>
    </cfRule>
  </conditionalFormatting>
  <conditionalFormatting sqref="B11615">
    <cfRule type="containsText" dxfId="42" priority="43" operator="containsText" text="Трактор базы">
      <formula>NOT(ISERROR(SEARCH("Трактор базы",B11615)))</formula>
    </cfRule>
  </conditionalFormatting>
  <conditionalFormatting sqref="A11615">
    <cfRule type="containsText" dxfId="41" priority="4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0" priority="4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39" priority="3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38" priority="4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37" priority="3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36" priority="34" operator="containsText" text="Трактор базы">
      <formula>NOT(ISERROR(SEARCH("Трактор базы",B11749)))</formula>
    </cfRule>
  </conditionalFormatting>
  <conditionalFormatting sqref="B11749">
    <cfRule type="containsText" dxfId="35" priority="3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34" priority="35" operator="containsText" text="Газель базы">
      <formula>NOT(ISERROR(SEARCH("Газель базы",B11749)))</formula>
    </cfRule>
    <cfRule type="containsText" dxfId="33" priority="36" operator="containsText" text="Погрузчик базы">
      <formula>NOT(ISERROR(SEARCH("Погрузчик базы",B11749)))</formula>
    </cfRule>
  </conditionalFormatting>
  <conditionalFormatting sqref="B11777">
    <cfRule type="containsText" dxfId="32" priority="3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1" priority="31" operator="containsText" text="Газель базы">
      <formula>NOT(ISERROR(SEARCH("Газель базы",B11777)))</formula>
    </cfRule>
    <cfRule type="containsText" dxfId="30" priority="32" operator="containsText" text="Погрузчик базы">
      <formula>NOT(ISERROR(SEARCH("Погрузчик базы",B11777)))</formula>
    </cfRule>
  </conditionalFormatting>
  <conditionalFormatting sqref="B11777">
    <cfRule type="containsText" dxfId="29" priority="30" operator="containsText" text="Трактор базы">
      <formula>NOT(ISERROR(SEARCH("Трактор базы",B11777)))</formula>
    </cfRule>
  </conditionalFormatting>
  <conditionalFormatting sqref="A11823">
    <cfRule type="containsText" dxfId="28" priority="2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27" priority="2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26" priority="2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25" priority="2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24" priority="2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3" priority="2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2" priority="2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1" priority="21" operator="containsText" text="Газель базы">
      <formula>NOT(ISERROR(SEARCH("Газель базы",B11842)))</formula>
    </cfRule>
    <cfRule type="containsText" dxfId="20" priority="22" operator="containsText" text="Погрузчик базы">
      <formula>NOT(ISERROR(SEARCH("Погрузчик базы",B11842)))</formula>
    </cfRule>
  </conditionalFormatting>
  <conditionalFormatting sqref="B11842">
    <cfRule type="containsText" dxfId="19" priority="20" operator="containsText" text="Трактор базы">
      <formula>NOT(ISERROR(SEARCH("Трактор базы",B11842)))</formula>
    </cfRule>
  </conditionalFormatting>
  <conditionalFormatting sqref="A11991">
    <cfRule type="containsText" dxfId="18" priority="1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17" priority="1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16" priority="1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15" priority="13" operator="containsText" text="Трактор базы">
      <formula>NOT(ISERROR(SEARCH("Трактор базы",B12041)))</formula>
    </cfRule>
  </conditionalFormatting>
  <conditionalFormatting sqref="B12041">
    <cfRule type="containsText" dxfId="14" priority="1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3" priority="14" operator="containsText" text="Газель базы">
      <formula>NOT(ISERROR(SEARCH("Газель базы",B12041)))</formula>
    </cfRule>
    <cfRule type="containsText" dxfId="12" priority="15" operator="containsText" text="Погрузчик базы">
      <formula>NOT(ISERROR(SEARCH("Погрузчик базы",B12041)))</formula>
    </cfRule>
  </conditionalFormatting>
  <conditionalFormatting sqref="B12407">
    <cfRule type="containsText" dxfId="11" priority="1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0" priority="10" operator="containsText" text="Газель базы">
      <formula>NOT(ISERROR(SEARCH("Газель базы",B12407)))</formula>
    </cfRule>
    <cfRule type="containsText" dxfId="9" priority="11" operator="containsText" text="Погрузчик базы">
      <formula>NOT(ISERROR(SEARCH("Погрузчик базы",B12407)))</formula>
    </cfRule>
  </conditionalFormatting>
  <conditionalFormatting sqref="B12407">
    <cfRule type="containsText" dxfId="8" priority="9" operator="containsText" text="Трактор базы">
      <formula>NOT(ISERROR(SEARCH("Трактор базы",B12407)))</formula>
    </cfRule>
  </conditionalFormatting>
  <conditionalFormatting sqref="B12460:B12461">
    <cfRule type="containsText" dxfId="7" priority="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6" priority="6" operator="containsText" text="Газель базы">
      <formula>NOT(ISERROR(SEARCH("Газель базы",B12460)))</formula>
    </cfRule>
    <cfRule type="containsText" dxfId="5" priority="7" operator="containsText" text="Погрузчик базы">
      <formula>NOT(ISERROR(SEARCH("Погрузчик базы",B12460)))</formula>
    </cfRule>
  </conditionalFormatting>
  <conditionalFormatting sqref="B12460:B12461">
    <cfRule type="containsText" dxfId="4" priority="5" operator="containsText" text="Трактор базы">
      <formula>NOT(ISERROR(SEARCH("Трактор базы",B12460)))</formula>
    </cfRule>
  </conditionalFormatting>
  <conditionalFormatting sqref="B12462:B12463">
    <cfRule type="containsText" dxfId="3" priority="1" operator="containsText" text="Трактор базы">
      <formula>NOT(ISERROR(SEARCH("Трактор базы",B12462)))</formula>
    </cfRule>
  </conditionalFormatting>
  <conditionalFormatting sqref="B12462:B12463">
    <cfRule type="containsText" dxfId="2" priority="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" priority="2" operator="containsText" text="Газель базы">
      <formula>NOT(ISERROR(SEARCH("Газель базы",B12462)))</formula>
    </cfRule>
    <cfRule type="containsText" dxfId="0" priority="3" operator="containsText" text="Погрузчик базы">
      <formula>NOT(ISERROR(SEARCH("Погрузчик базы",B12462)))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35"/>
  <sheetViews>
    <sheetView tabSelected="1" zoomScale="80" zoomScaleNormal="80" workbookViewId="0">
      <selection activeCell="B12" sqref="B12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18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29164</v>
      </c>
    </row>
    <row r="4" spans="1:7" x14ac:dyDescent="0.25">
      <c r="A4" s="12" t="s">
        <v>31697</v>
      </c>
      <c r="B4" t="s">
        <v>162</v>
      </c>
      <c r="C4" t="s">
        <v>660</v>
      </c>
      <c r="D4" t="s">
        <v>31567</v>
      </c>
      <c r="E4" t="s">
        <v>31696</v>
      </c>
      <c r="F4" t="s">
        <v>4934</v>
      </c>
      <c r="G4" s="16">
        <v>1</v>
      </c>
    </row>
    <row r="5" spans="1:7" x14ac:dyDescent="0.25">
      <c r="A5" s="12" t="s">
        <v>31698</v>
      </c>
      <c r="B5" t="s">
        <v>162</v>
      </c>
      <c r="C5" t="s">
        <v>58</v>
      </c>
      <c r="D5" t="s">
        <v>27676</v>
      </c>
      <c r="E5" t="s">
        <v>31696</v>
      </c>
      <c r="F5" t="s">
        <v>31696</v>
      </c>
      <c r="G5" s="16">
        <v>3</v>
      </c>
    </row>
    <row r="6" spans="1:7" x14ac:dyDescent="0.25">
      <c r="A6" s="12" t="s">
        <v>29163</v>
      </c>
      <c r="G6" s="16">
        <v>4</v>
      </c>
    </row>
    <row r="32" spans="1:7" x14ac:dyDescent="0.25">
      <c r="A32" s="13" t="s">
        <v>2</v>
      </c>
      <c r="B32" s="13" t="s">
        <v>52</v>
      </c>
      <c r="C32" s="13" t="s">
        <v>0</v>
      </c>
      <c r="D32" s="13" t="s">
        <v>3</v>
      </c>
      <c r="E32" s="13" t="s">
        <v>31699</v>
      </c>
      <c r="F32" s="13" t="s">
        <v>31700</v>
      </c>
      <c r="G32" s="13" t="s">
        <v>31701</v>
      </c>
    </row>
    <row r="33" spans="1:7" x14ac:dyDescent="0.25">
      <c r="A33" s="13" t="s">
        <v>1576</v>
      </c>
      <c r="B33" s="13" t="s">
        <v>660</v>
      </c>
      <c r="C33" s="13" t="s">
        <v>31697</v>
      </c>
      <c r="D33" s="13" t="s">
        <v>31567</v>
      </c>
      <c r="E33" s="14">
        <v>1</v>
      </c>
      <c r="F33" s="13">
        <v>1</v>
      </c>
      <c r="G33" s="13" t="s">
        <v>4934</v>
      </c>
    </row>
    <row r="34" spans="1:7" x14ac:dyDescent="0.25">
      <c r="A34" s="13" t="s">
        <v>1576</v>
      </c>
      <c r="B34" s="13" t="s">
        <v>58</v>
      </c>
      <c r="C34" s="15" t="s">
        <v>31698</v>
      </c>
      <c r="D34" s="13" t="s">
        <v>27676</v>
      </c>
      <c r="E34" s="14">
        <v>2</v>
      </c>
      <c r="F34" s="13">
        <v>1</v>
      </c>
      <c r="G34" s="13" t="s">
        <v>29165</v>
      </c>
    </row>
    <row r="35" spans="1:7" x14ac:dyDescent="0.25">
      <c r="A35" s="13" t="s">
        <v>1576</v>
      </c>
      <c r="B35" s="13" t="s">
        <v>58</v>
      </c>
      <c r="C35" s="15">
        <v>46199</v>
      </c>
      <c r="D35" s="13" t="s">
        <v>27676</v>
      </c>
      <c r="E35" s="14">
        <v>1</v>
      </c>
      <c r="F35" s="13">
        <v>1</v>
      </c>
      <c r="G35" s="13" t="s">
        <v>29165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2026-06-30T00:02:05Z</dcterms:modified>
</cp:coreProperties>
</file>