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DB9453E1-6073-4FCA-83B1-1C77A9D5EC16}" xr6:coauthVersionLast="47" xr6:coauthVersionMax="47" xr10:uidLastSave="{00000000-0000-0000-0000-000000000000}"/>
  <bookViews>
    <workbookView xWindow="-120" yWindow="-120" windowWidth="20730" windowHeight="11040" firstSheet="1" activeTab="4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state="hidden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базу'!$A$1:$L$345</definedName>
    <definedName name="ExternalData_1" localSheetId="9" hidden="1">'10 Въезд ангар'!$A$1:$L$920</definedName>
    <definedName name="ExternalData_1" localSheetId="10" hidden="1">'11 Навес пилмат'!$A$1:$L$471</definedName>
    <definedName name="ExternalData_1" localSheetId="11" hidden="1">'12 Площадка 3 кран'!$A$1:$L$397</definedName>
    <definedName name="ExternalData_1" localSheetId="12" hidden="1">'13 Склад хол'!$A$1:$L$293</definedName>
    <definedName name="ExternalData_1" localSheetId="13" hidden="1">'14 На гаражи'!$A$1:$L$232</definedName>
    <definedName name="ExternalData_1" localSheetId="14" hidden="1">'15 Вход столярка'!$A$1:$L$124</definedName>
    <definedName name="ExternalData_1" localSheetId="15" hidden="1">'16 Столярка'!$A$1:$L$310</definedName>
    <definedName name="ExternalData_1" localSheetId="16" hidden="1">'17 Площадка с навесом'!$A$1:$L$240</definedName>
    <definedName name="ExternalData_1" localSheetId="18" hidden="1">'19 Хронометраж'!$A$1:$L$404</definedName>
    <definedName name="ExternalData_1" localSheetId="1" hidden="1">'2 Поката пилорама'!$A$1:$L$345</definedName>
    <definedName name="ExternalData_1" localSheetId="2" hidden="1">'3 Парковка офиса'!$A$1:$L$267</definedName>
    <definedName name="ExternalData_1" localSheetId="3" hidden="1">'4 Крыльцо офиса'!$A$1:$L$332</definedName>
    <definedName name="ExternalData_1" localSheetId="4" hidden="1">'5 Крыльцо общага'!$A$1:$L$448</definedName>
    <definedName name="ExternalData_1" localSheetId="5" hidden="1">'6 Площадка 1 общага'!$A$1:$L$475</definedName>
    <definedName name="ExternalData_1" localSheetId="6" hidden="1">'7 Площадка 2 бетонщики'!$A$1:$L$456</definedName>
    <definedName name="ExternalData_1" localSheetId="7" hidden="1">'8 Ангар вход'!$A$1:$L$644</definedName>
    <definedName name="ExternalData_1" localSheetId="8" hidden="1">'9 Ангар рейсмус'!$A$1:$L$760</definedName>
    <definedName name="ExternalData_1" localSheetId="19" hidden="1">Загрузка!$A$1:$L$392</definedName>
    <definedName name="ExternalData_1" localSheetId="20" hidden="1">'Стороний транспорт'!$A$1:$L$209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<sst xmlns="http://schemas.openxmlformats.org/spreadsheetml/2006/main" count="90129" uniqueCount="23364">
  <si>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</si>
  <si>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</si>
  <si>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</si>
  <si>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</si>
  <si>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</si>
  <si>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</si>
  <si>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</si>
  <si>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</si>
  <si>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</si>
  <si>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</si>
  <si>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</si>
  <si>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</si>
  <si>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</si>
  <si>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</si>
  <si>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</si>
  <si>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</si>
  <si>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</si>
  <si>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</si>
  <si>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</si>
  <si>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</si>
  <si>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</si>
  <si>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</si>
  <si>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</si>
  <si>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</si>
  <si>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</si>
  <si>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</si>
  <si>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</si>
  <si>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</si>
  <si>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</si>
  <si>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</si>
  <si>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</si>
  <si>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</si>
  <si>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</si>
  <si>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</si>
  <si>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</si>
  <si>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</si>
  <si>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</si>
  <si>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</si>
  <si>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</si>
  <si>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</si>
  <si>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</si>
  <si>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</si>
  <si>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</si>
  <si>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</si>
  <si>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</si>
  <si>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</si>
  <si>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</si>
  <si>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</si>
  <si>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</si>
  <si>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</si>
  <si>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</si>
  <si>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</si>
  <si>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</si>
  <si>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</si>
  <si>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</si>
  <si>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</si>
  <si>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</si>
  <si>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</si>
  <si>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</si>
  <si>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</si>
  <si>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</si>
  <si>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</si>
  <si>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</si>
  <si>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</si>
  <si>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</si>
  <si>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</si>
  <si>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</si>
  <si>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</si>
  <si>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</si>
  <si>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</si>
  <si>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</si>
  <si>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</si>
  <si>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</si>
  <si>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</si>
  <si>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</si>
  <si>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</si>
  <si>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</si>
  <si>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</si>
  <si>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</si>
  <si>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</si>
  <si>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</si>
  <si>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</si>
  <si>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</si>
  <si>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</si>
  <si>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</si>
  <si>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</si>
  <si>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</si>
  <si>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</si>
  <si>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</si>
  <si>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</si>
  <si>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</si>
  <si>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</si>
  <si>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</si>
  <si>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</si>
  <si>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</si>
  <si>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</si>
  <si>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</si>
  <si>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</si>
  <si>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</si>
  <si>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</si>
  <si>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</si>
  <si>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</si>
  <si>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</si>
  <si>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</si>
  <si>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</si>
  <si>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</si>
  <si>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</si>
  <si>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</si>
  <si>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</si>
  <si>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</si>
  <si>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</si>
  <si>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</si>
  <si>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</si>
  <si>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</si>
  <si>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</si>
  <si>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</si>
  <si>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</si>
  <si>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</si>
  <si>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</si>
  <si>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</si>
  <si>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</si>
  <si>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</si>
  <si>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</si>
  <si>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</si>
  <si>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</si>
  <si>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</si>
  <si>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</si>
  <si>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</si>
  <si>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</si>
  <si>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</si>
  <si>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</si>
  <si>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</si>
  <si>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</si>
  <si>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</si>
  <si>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</si>
  <si>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</si>
  <si>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</si>
  <si>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</si>
  <si>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</si>
  <si>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</si>
  <si>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</si>
  <si>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</si>
  <si>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</si>
  <si>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</si>
  <si>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</si>
  <si>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</si>
  <si>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</si>
  <si>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</si>
  <si>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</si>
  <si>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</si>
  <si>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</si>
  <si>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</si>
  <si>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</si>
  <si>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</si>
  <si>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</si>
  <si>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</si>
  <si>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</si>
  <si>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</si>
  <si>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</si>
  <si>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</si>
  <si>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</si>
  <si>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</si>
  <si>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</si>
  <si>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</si>
  <si>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</si>
  <si>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</si>
  <si>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</si>
  <si>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</si>
  <si>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</si>
  <si>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</si>
  <si>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</si>
  <si>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</si>
  <si>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</si>
  <si>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</si>
  <si>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</si>
  <si>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</si>
  <si>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</si>
  <si>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</si>
  <si>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</si>
  <si>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</si>
  <si>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</si>
  <si>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</si>
  <si>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</si>
  <si>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</si>
  <si>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</si>
  <si>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</si>
  <si>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</si>
  <si>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</si>
  <si>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</si>
  <si>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</si>
  <si>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</si>
  <si>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</si>
  <si>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</si>
  <si>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</si>
  <si>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</si>
  <si>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</si>
  <si>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</si>
  <si>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</si>
  <si>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</si>
  <si>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</si>
  <si>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</si>
  <si>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</si>
  <si>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</si>
  <si>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</si>
  <si>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</si>
  <si>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</si>
  <si>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</si>
  <si>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</si>
  <si>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</si>
  <si>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</si>
  <si>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</si>
  <si>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</si>
  <si>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</si>
  <si>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</si>
  <si>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</si>
  <si>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</si>
  <si>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</si>
  <si>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</si>
  <si>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</si>
  <si>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</si>
  <si>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</si>
  <si>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</si>
  <si>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</si>
  <si>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</si>
  <si>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</si>
  <si>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</si>
  <si>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</si>
  <si>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</si>
  <si>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</si>
  <si>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</si>
  <si>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</si>
  <si>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</si>
  <si>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</si>
  <si>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</si>
  <si>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</si>
  <si>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</si>
  <si>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</si>
  <si>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</si>
  <si>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</si>
  <si>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</si>
  <si>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</si>
  <si>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</si>
  <si>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</si>
  <si>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</si>
  <si>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</si>
  <si>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</si>
  <si>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</si>
  <si>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</si>
  <si>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</si>
  <si>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</si>
  <si>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</si>
  <si>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</si>
  <si>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</si>
  <si>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</si>
  <si>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</si>
  <si>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</si>
  <si>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</si>
  <si>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</si>
  <si>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</si>
  <si>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</si>
  <si>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</si>
  <si>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</si>
  <si>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</si>
  <si>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</si>
  <si>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</si>
  <si>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</si>
  <si>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</si>
  <si>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</si>
  <si>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</si>
  <si>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</si>
  <si>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</si>
  <si>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</si>
  <si>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</si>
  <si>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</si>
  <si>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</si>
  <si>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</si>
  <si>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</si>
  <si>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</si>
  <si>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</si>
  <si>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</si>
  <si>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</si>
  <si>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</si>
  <si>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</si>
  <si>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</si>
  <si>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</si>
  <si>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</si>
  <si>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</si>
  <si>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</si>
  <si>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</si>
  <si>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</si>
  <si>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</si>
  <si>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</si>
  <si>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</si>
  <si>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</si>
  <si>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</si>
  <si>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</si>
  <si>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</si>
  <si>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</si>
  <si>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</si>
  <si>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</si>
  <si>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</si>
  <si>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</si>
  <si>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</si>
  <si>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</si>
  <si>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</si>
  <si>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</si>
  <si>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</si>
  <si>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</si>
  <si>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</si>
  <si>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</si>
  <si>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</si>
  <si>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</si>
  <si>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</si>
  <si>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</si>
  <si>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</si>
  <si>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</si>
  <si>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</si>
  <si>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</si>
  <si>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</si>
  <si>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</si>
  <si>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</si>
  <si>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</si>
  <si>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</si>
  <si>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</si>
  <si>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</si>
  <si>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</si>
  <si>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</si>
  <si>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</si>
  <si>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</si>
  <si>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</si>
  <si>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</si>
  <si>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</si>
  <si>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</si>
  <si>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</si>
  <si>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</si>
  <si>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</si>
  <si>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</si>
  <si>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</si>
  <si>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</si>
  <si>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</si>
  <si>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</si>
  <si>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</si>
  <si>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</si>
  <si>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</si>
  <si>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</si>
  <si>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</si>
  <si>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</si>
  <si>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</si>
  <si>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</si>
  <si>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</si>
  <si>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</si>
  <si>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</si>
  <si>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</si>
  <si>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</si>
  <si>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</si>
  <si>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</si>
  <si>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</si>
  <si>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</si>
  <si>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</si>
  <si>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</si>
  <si>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</si>
  <si>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</si>
  <si>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</si>
  <si>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</si>
  <si>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</si>
  <si>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</si>
  <si>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</si>
  <si>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</si>
  <si>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</si>
  <si>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</si>
  <si>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</si>
  <si>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</si>
  <si>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</si>
  <si>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</si>
  <si>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</si>
  <si>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</si>
  <si>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</si>
  <si>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</si>
  <si>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</si>
  <si>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</si>
  <si>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</si>
  <si>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</si>
  <si>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</si>
  <si>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</si>
  <si>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</si>
  <si>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</si>
  <si>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</si>
  <si>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</si>
  <si>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</si>
  <si>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</si>
  <si>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</si>
  <si>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</si>
  <si>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</si>
  <si>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</si>
  <si>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</si>
  <si>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</si>
  <si>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</si>
  <si>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</si>
  <si>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</si>
  <si>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</si>
  <si>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</si>
  <si>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</si>
  <si>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</si>
  <si>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</si>
  <si>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</si>
  <si>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</si>
  <si>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</si>
  <si>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</si>
  <si>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</si>
  <si>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</si>
  <si>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</si>
  <si>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</si>
  <si>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</si>
  <si>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</si>
  <si>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</si>
  <si>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</si>
  <si>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</si>
  <si>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</si>
  <si>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</si>
  <si>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</si>
  <si>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</si>
  <si>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</si>
  <si>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</si>
  <si>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</si>
  <si>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</si>
  <si>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</si>
  <si>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</si>
  <si>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</si>
  <si>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</si>
  <si>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</si>
  <si>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</si>
  <si>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</si>
  <si>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</si>
  <si>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</si>
  <si>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</si>
  <si>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</si>
  <si>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</si>
  <si>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</si>
  <si>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</si>
  <si>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</si>
  <si>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</si>
  <si>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</si>
  <si>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</si>
  <si>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</si>
  <si>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</si>
  <si>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</si>
  <si>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</si>
  <si>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</si>
  <si>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</si>
  <si>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</si>
  <si>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</si>
  <si>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</si>
  <si>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</si>
  <si>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</si>
  <si>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</si>
  <si>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</si>
  <si>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</si>
  <si>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</si>
  <si>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</si>
  <si>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</si>
  <si>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</si>
  <si>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</si>
  <si>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</si>
  <si>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</si>
  <si>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</si>
  <si>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</si>
  <si>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</si>
  <si>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</si>
  <si>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</si>
  <si>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</si>
  <si>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</si>
  <si>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</si>
  <si>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</si>
  <si>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</si>
  <si>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</si>
  <si>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</si>
  <si>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</si>
  <si>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</si>
  <si>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</si>
  <si>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</si>
  <si>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</si>
  <si>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</si>
  <si>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</si>
  <si>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</si>
  <si>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</si>
  <si>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</si>
  <si>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</si>
  <si>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</si>
  <si>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</si>
  <si>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</si>
  <si>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</si>
  <si>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</si>
  <si>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</si>
  <si>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</si>
  <si>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</si>
  <si>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</si>
  <si>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</si>
  <si>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</si>
  <si>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</si>
  <si>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</si>
  <si>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</si>
  <si>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</si>
  <si>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</si>
  <si>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</si>
  <si>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</si>
  <si>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</si>
  <si>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</si>
  <si>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</si>
  <si>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</si>
  <si>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</si>
  <si>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</si>
  <si>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</si>
  <si>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</si>
  <si>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</si>
  <si>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</si>
  <si>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</si>
  <si>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</si>
  <si>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</si>
  <si>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</si>
  <si>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</si>
  <si>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</si>
  <si>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</si>
  <si>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</si>
  <si>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</si>
  <si>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</si>
  <si>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</si>
  <si>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</si>
  <si>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</si>
  <si>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</si>
  <si>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</si>
  <si>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</si>
  <si>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</si>
  <si>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</si>
  <si>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</si>
  <si>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</si>
  <si>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</si>
  <si>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</si>
  <si>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</si>
  <si>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</si>
  <si>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</si>
  <si>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</si>
  <si>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</si>
  <si>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</si>
  <si>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</si>
  <si>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</si>
  <si>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</si>
  <si>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</si>
  <si>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</si>
  <si>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</si>
  <si>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</si>
  <si>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</si>
  <si>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</si>
  <si>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</si>
  <si>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</si>
  <si>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</si>
  <si>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</si>
  <si>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</si>
  <si>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</si>
  <si>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</si>
  <si>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</si>
  <si>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</si>
  <si>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</si>
  <si>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</si>
  <si>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</si>
  <si>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</si>
  <si>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</si>
  <si>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</si>
  <si>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</si>
  <si>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</si>
  <si>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</si>
  <si>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</si>
  <si>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</si>
  <si>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</si>
  <si>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</si>
  <si>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</si>
  <si>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</si>
  <si>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</si>
  <si>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</si>
  <si>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</si>
  <si>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</si>
  <si>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</si>
  <si>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</si>
  <si>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</si>
  <si>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</si>
  <si>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</si>
  <si>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</si>
  <si>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</si>
  <si>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</si>
  <si>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</si>
  <si>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</si>
  <si>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</si>
  <si>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</si>
  <si>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</si>
  <si>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</si>
  <si>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</si>
  <si>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</si>
  <si>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</si>
  <si>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</si>
  <si>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</si>
  <si>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</si>
  <si>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</si>
  <si>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</si>
  <si>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</si>
  <si>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</si>
  <si>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</si>
  <si>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</si>
  <si>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</si>
  <si>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</si>
  <si>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</si>
  <si>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</si>
  <si>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</si>
  <si>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</si>
  <si>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</si>
  <si>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</si>
  <si>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</si>
  <si>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</si>
  <si>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</si>
  <si>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</si>
  <si>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</si>
  <si>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</si>
  <si>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</si>
  <si>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</si>
  <si>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</si>
  <si>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</si>
  <si>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</si>
  <si>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</si>
  <si>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</si>
  <si>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</si>
  <si>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</si>
  <si>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</si>
  <si>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</si>
  <si>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</si>
  <si>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</si>
  <si>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</si>
  <si>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</si>
  <si>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</si>
  <si>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</si>
  <si>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</si>
  <si>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</si>
  <si>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</si>
  <si>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</si>
  <si>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</si>
  <si>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</si>
  <si>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</si>
  <si>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</si>
  <si>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</si>
  <si>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</si>
  <si>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</si>
  <si>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</si>
  <si>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</si>
  <si>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</si>
  <si>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</si>
  <si>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</si>
  <si>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</si>
  <si>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</si>
  <si>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</si>
  <si>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</si>
  <si>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</si>
  <si>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</si>
  <si>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</si>
  <si>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</si>
  <si>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</si>
  <si>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</si>
  <si>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</si>
  <si>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</si>
  <si>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</si>
  <si>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</si>
  <si>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</si>
  <si>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</si>
  <si>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</si>
  <si>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</si>
  <si>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</si>
  <si>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</si>
  <si>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</si>
  <si>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</si>
  <si>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</si>
  <si>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</si>
  <si>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</si>
  <si>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</si>
  <si>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</si>
  <si>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</si>
  <si>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</si>
  <si>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</si>
  <si>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</si>
  <si>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</si>
  <si>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</si>
  <si>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</si>
  <si>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</si>
  <si>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</si>
  <si>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</si>
  <si>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</si>
  <si>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</si>
  <si>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</si>
  <si>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</si>
  <si>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</si>
  <si>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</si>
  <si>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</si>
  <si>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</si>
  <si>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</si>
  <si>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</si>
  <si>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</si>
  <si>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</si>
  <si>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</si>
  <si>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</si>
  <si>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</si>
  <si>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</si>
  <si>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</si>
  <si>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</si>
  <si>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</si>
  <si>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</si>
  <si>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</si>
  <si>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</si>
  <si>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</si>
  <si>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</si>
  <si>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</si>
  <si>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</si>
  <si>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</si>
  <si>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</si>
  <si>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</si>
  <si>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</si>
  <si>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</si>
  <si>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</si>
  <si>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</si>
  <si>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</si>
  <si>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</si>
  <si>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</si>
  <si>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</si>
  <si>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</si>
  <si>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</si>
  <si>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</si>
  <si>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</si>
  <si>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</si>
  <si>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</si>
  <si>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</si>
  <si>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</si>
  <si>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</si>
  <si>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</si>
  <si>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</si>
  <si>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</si>
  <si>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</si>
  <si>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</si>
  <si>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</si>
  <si>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</si>
  <si>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</si>
  <si>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</si>
  <si>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</si>
  <si>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</si>
  <si>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</si>
  <si>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</si>
  <si>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</si>
  <si>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</si>
  <si>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</si>
  <si>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</si>
  <si>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</si>
  <si>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</si>
  <si>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</si>
  <si>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</si>
  <si>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</si>
  <si>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</si>
  <si>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</si>
  <si>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</si>
  <si>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</si>
  <si>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</si>
  <si>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</si>
  <si>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</si>
  <si>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</si>
  <si>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</si>
  <si>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</si>
  <si>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</si>
  <si>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</si>
  <si>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</si>
  <si>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</si>
  <si>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</si>
  <si>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</si>
  <si>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</si>
  <si>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</si>
  <si>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</si>
  <si>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</si>
  <si>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</si>
  <si>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</si>
  <si>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</si>
  <si>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</si>
  <si>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</si>
  <si>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</si>
  <si>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</si>
  <si>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</si>
  <si>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</si>
  <si>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</si>
  <si>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</si>
  <si>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</si>
  <si>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</si>
  <si>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</si>
  <si>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</si>
  <si>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</si>
  <si>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</si>
  <si>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</si>
  <si>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</si>
  <si>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</si>
  <si>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</si>
  <si>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</si>
  <si>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</si>
  <si>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</si>
  <si>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</si>
  <si>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</si>
  <si>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</si>
  <si>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</si>
  <si>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</si>
  <si>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</si>
  <si>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</si>
  <si>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</si>
  <si>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</si>
  <si>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</si>
  <si>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</si>
  <si>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</si>
  <si>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</si>
  <si>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</si>
  <si>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</si>
  <si>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</si>
  <si>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</si>
  <si>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</si>
  <si>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</si>
  <si>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</si>
  <si>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</si>
  <si>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</si>
  <si>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</si>
  <si>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</si>
  <si>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</si>
  <si>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</si>
  <si>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</si>
  <si>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</si>
  <si>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</si>
  <si>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</si>
  <si>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</si>
  <si>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</si>
  <si>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</si>
  <si>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</si>
  <si>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</si>
  <si>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</si>
  <si>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</si>
  <si>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</si>
  <si>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</si>
  <si>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</si>
  <si>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</si>
  <si>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</si>
  <si>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</si>
  <si>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</si>
  <si>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</si>
  <si>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</si>
  <si>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</si>
  <si>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</si>
  <si>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</si>
  <si>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</si>
  <si>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</si>
  <si>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</si>
  <si>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</si>
  <si>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</si>
  <si>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</si>
  <si>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</si>
  <si>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</si>
  <si>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</si>
  <si>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</si>
  <si>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</si>
  <si>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</si>
  <si>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</si>
  <si>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</si>
  <si>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</si>
  <si>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</si>
  <si>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</si>
  <si>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</si>
  <si>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</si>
  <si>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</si>
  <si>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</si>
  <si>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</si>
  <si>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</si>
  <si>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</si>
  <si>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</si>
  <si>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</si>
  <si>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</si>
  <si>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</si>
  <si>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</si>
  <si>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</si>
  <si>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</si>
  <si>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</si>
  <si>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</si>
  <si>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</si>
  <si>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</si>
  <si>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</si>
  <si>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</si>
  <si>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</si>
  <si>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</si>
  <si>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</si>
  <si>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</si>
  <si>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</si>
  <si>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</si>
  <si>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</si>
  <si>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</si>
  <si>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</si>
  <si>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</si>
  <si>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</si>
  <si>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</si>
  <si>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</si>
  <si>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</si>
  <si>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</si>
  <si>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</si>
  <si>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</si>
  <si>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</si>
  <si>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</si>
  <si>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</si>
  <si>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</si>
  <si>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</si>
  <si>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</si>
  <si>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</si>
  <si>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</si>
  <si>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</si>
  <si>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</si>
  <si>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</si>
  <si>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</si>
  <si>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</si>
  <si>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</si>
  <si>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</si>
  <si>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</si>
  <si>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</si>
  <si>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</si>
  <si>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</si>
  <si>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</si>
  <si>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</si>
  <si>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</si>
  <si>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</si>
  <si>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</si>
  <si>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</si>
  <si>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</si>
  <si>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</si>
  <si>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</si>
  <si>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</si>
  <si>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</si>
  <si>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</si>
  <si>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</si>
  <si>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</si>
  <si>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</si>
  <si>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</si>
  <si>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</si>
  <si>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</si>
  <si>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</si>
  <si>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</si>
  <si>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</si>
  <si>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</si>
  <si>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</si>
  <si>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</si>
  <si>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</si>
  <si>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</si>
  <si>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</si>
  <si>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</si>
  <si>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</si>
  <si>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</si>
  <si>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</si>
  <si>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</si>
  <si>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</si>
  <si>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</si>
  <si>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</si>
  <si>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</si>
  <si>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</si>
  <si>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</si>
  <si>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</si>
  <si>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</si>
  <si>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</si>
  <si>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</si>
  <si>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</si>
  <si>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</si>
  <si>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</si>
  <si>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</si>
  <si>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</si>
  <si>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</si>
  <si>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</si>
  <si>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</si>
  <si>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</si>
  <si>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</si>
  <si>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</si>
  <si>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</si>
  <si>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</si>
  <si>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</si>
  <si>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</si>
  <si>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</si>
  <si>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</si>
  <si>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</si>
  <si>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</si>
  <si>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</si>
  <si>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</si>
  <si>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</si>
  <si>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</si>
  <si>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</si>
  <si>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</si>
  <si>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</si>
  <si>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</si>
  <si>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</si>
  <si>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</si>
  <si>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</si>
  <si>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</si>
  <si>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</si>
  <si>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</si>
  <si>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</si>
  <si>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</si>
  <si>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</si>
  <si>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</si>
  <si>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</si>
  <si>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</si>
  <si>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</si>
  <si>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</si>
  <si>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</si>
  <si>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</si>
  <si>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</si>
  <si>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</si>
  <si>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</si>
  <si>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</si>
  <si>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</si>
  <si>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</si>
  <si>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</si>
  <si>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</si>
  <si>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</si>
  <si>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</si>
  <si>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</si>
  <si>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</si>
  <si>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</si>
  <si>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</si>
  <si>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</si>
  <si>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</si>
  <si>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</si>
  <si>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</si>
  <si>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</si>
  <si>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</si>
  <si>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</si>
  <si>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</si>
  <si>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</si>
  <si>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</si>
  <si>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</si>
  <si>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</si>
  <si>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</si>
  <si>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</si>
  <si>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</si>
  <si>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</si>
  <si>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</si>
  <si>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</si>
  <si>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</si>
  <si>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</si>
  <si>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</si>
  <si>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</si>
  <si>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</si>
  <si>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</si>
  <si>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</si>
  <si>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</si>
  <si>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</si>
  <si>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</si>
  <si>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</si>
  <si>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</si>
  <si>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</si>
  <si>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</si>
  <si>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</si>
  <si>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</si>
  <si>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</si>
  <si>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</si>
  <si>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</si>
  <si>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</si>
  <si>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</si>
  <si>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</si>
  <si>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</si>
  <si>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</si>
  <si>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</si>
  <si>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</si>
  <si>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</si>
  <si>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</si>
  <si>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</si>
  <si>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</si>
  <si>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</si>
  <si>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</si>
  <si>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</si>
  <si>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</si>
  <si>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</si>
  <si>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</si>
  <si>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</si>
  <si>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</si>
  <si>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</si>
  <si>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</si>
  <si>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</si>
  <si>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</si>
  <si>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</si>
  <si>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</si>
  <si>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</si>
  <si>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</si>
  <si>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</si>
  <si>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</si>
  <si>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</si>
  <si>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</si>
  <si>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</si>
  <si>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</si>
  <si>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</si>
  <si>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</si>
  <si>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</si>
  <si>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</si>
  <si>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</si>
  <si>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</si>
  <si>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</si>
  <si>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</si>
  <si>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</si>
  <si>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</si>
  <si>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</si>
  <si>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</si>
  <si>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</si>
  <si>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</si>
  <si>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</si>
  <si>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</si>
  <si>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</si>
  <si>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</si>
  <si>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</si>
  <si>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</si>
  <si>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</si>
  <si>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</si>
  <si>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</si>
  <si>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</si>
  <si>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</si>
  <si>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</si>
  <si>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</si>
  <si>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</si>
  <si>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</si>
  <si>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</si>
  <si>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</si>
  <si>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</si>
  <si>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</si>
  <si>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</si>
  <si>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</si>
  <si>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</si>
  <si>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</si>
  <si>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</si>
  <si>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</si>
  <si>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</si>
  <si>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</si>
  <si>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</si>
  <si>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</si>
  <si>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</si>
  <si>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</si>
  <si>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</si>
  <si>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</si>
  <si>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</si>
  <si>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</si>
  <si>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</si>
  <si>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</si>
  <si>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</si>
  <si>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</si>
  <si>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</si>
  <si>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</si>
  <si>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</si>
  <si>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</si>
  <si>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</si>
  <si>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</si>
  <si>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</si>
  <si>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</si>
  <si>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</si>
  <si>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</si>
  <si>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</si>
  <si>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</si>
  <si>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</si>
  <si>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</si>
  <si>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</si>
  <si>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</si>
  <si>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</si>
  <si>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</si>
  <si>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</si>
  <si>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</si>
  <si>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</si>
  <si>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</si>
  <si>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</si>
  <si>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</si>
  <si>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</si>
  <si>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</si>
  <si>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</si>
  <si>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</si>
  <si>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</si>
  <si>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</si>
  <si>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</si>
  <si>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</si>
  <si>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</si>
  <si>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</si>
  <si>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</si>
  <si>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</si>
  <si>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</si>
  <si>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</si>
  <si>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</si>
  <si>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</si>
  <si>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</si>
  <si>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</si>
  <si>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</si>
  <si>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</si>
  <si>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</si>
  <si>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</si>
  <si>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</si>
  <si>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</si>
  <si>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</si>
  <si>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</si>
  <si>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</si>
  <si>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</si>
  <si>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</si>
  <si>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</si>
  <si>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</si>
  <si>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</si>
  <si>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</si>
  <si>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</si>
  <si>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</si>
  <si>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</si>
  <si>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</si>
  <si>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</si>
  <si>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</si>
  <si>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</si>
  <si>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</si>
  <si>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</si>
  <si>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</si>
  <si>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</si>
  <si>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</si>
  <si>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</si>
  <si>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</si>
  <si>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</si>
  <si>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</si>
  <si>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</si>
  <si>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</si>
  <si>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</si>
  <si>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</si>
  <si>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</si>
  <si>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</si>
  <si>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</si>
  <si>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</si>
  <si>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</si>
  <si>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</si>
  <si>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</si>
  <si>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</si>
  <si>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</si>
  <si>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</si>
  <si>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</si>
  <si>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</si>
  <si>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</si>
  <si>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</si>
  <si>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</si>
  <si>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</si>
  <si>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</si>
  <si>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</si>
  <si>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</si>
  <si>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</si>
  <si>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</si>
  <si>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</si>
  <si>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</si>
  <si>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</si>
  <si>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</si>
  <si>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</si>
  <si>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</si>
  <si>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</si>
  <si>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</si>
  <si>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</si>
  <si>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</si>
  <si>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</si>
  <si>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</si>
  <si>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</si>
  <si>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</si>
  <si>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</si>
  <si>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</si>
  <si>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</si>
  <si>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</si>
  <si>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</si>
  <si>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</si>
  <si>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</si>
  <si>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</si>
  <si>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</si>
  <si>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</si>
  <si>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</si>
  <si>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</si>
  <si>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</si>
  <si>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</si>
  <si>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</si>
  <si>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</si>
  <si>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</si>
  <si>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</si>
  <si>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</si>
  <si>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</si>
  <si>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</si>
  <si>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</si>
  <si>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</si>
  <si>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</si>
  <si>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</si>
  <si>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</si>
  <si>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</si>
  <si>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</si>
  <si>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</si>
  <si>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</si>
  <si>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</si>
  <si>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</si>
  <si>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</si>
  <si>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</si>
  <si>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</si>
  <si>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</si>
  <si>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</si>
  <si>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</si>
  <si>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</si>
  <si>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</si>
  <si>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</si>
  <si>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</si>
  <si>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</si>
  <si>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</si>
  <si>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</si>
  <si>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</si>
  <si>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</si>
  <si>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</si>
  <si>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</si>
  <si>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</si>
  <si>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</si>
  <si>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</si>
  <si>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</si>
  <si>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</si>
  <si>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</si>
  <si>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</si>
  <si>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</si>
  <si>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</si>
  <si>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</si>
  <si>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</si>
  <si>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</si>
  <si>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</si>
  <si>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</si>
  <si>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</si>
  <si>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</si>
  <si>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</si>
  <si>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</si>
  <si>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</si>
  <si>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</si>
  <si>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</si>
  <si>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</si>
  <si>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</si>
  <si>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</si>
  <si>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</si>
  <si>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</si>
  <si>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</si>
  <si>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</si>
  <si>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</si>
  <si>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</si>
  <si>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</si>
  <si>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</si>
  <si>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</si>
  <si>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</si>
  <si>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</si>
  <si>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</si>
  <si>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</si>
  <si>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</si>
  <si>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</si>
  <si>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</si>
  <si>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</si>
  <si>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</si>
  <si>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</si>
  <si>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</si>
  <si>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</si>
  <si>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</si>
  <si>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</si>
  <si>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</si>
  <si>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</si>
  <si>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</si>
  <si>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</si>
  <si>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</si>
  <si>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</si>
  <si>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</si>
  <si>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</si>
  <si>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</si>
  <si>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</si>
  <si>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</si>
  <si>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</si>
  <si>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</si>
  <si>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</si>
  <si>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</si>
  <si>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</si>
  <si>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</si>
  <si>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</si>
  <si>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</si>
  <si>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</si>
  <si>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</si>
  <si>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</si>
  <si>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</si>
  <si>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</si>
  <si>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</si>
  <si>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</si>
  <si>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</si>
  <si>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</si>
  <si>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</si>
  <si>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</si>
  <si>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</si>
  <si>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</si>
  <si>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</si>
  <si>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</si>
  <si>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</si>
  <si>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</si>
  <si>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</si>
  <si>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</si>
  <si>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</si>
  <si>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</si>
  <si>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</si>
  <si>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</si>
  <si>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</si>
  <si>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</si>
  <si>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</si>
  <si>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</si>
  <si>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</si>
  <si>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</si>
  <si>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</si>
  <si>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</si>
  <si>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</si>
  <si>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</si>
  <si>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</si>
  <si>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</si>
  <si>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</si>
  <si>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</si>
  <si>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</si>
  <si>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</si>
  <si>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</si>
  <si>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</si>
  <si>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</si>
  <si>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</si>
  <si>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</si>
  <si>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</si>
  <si>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</si>
  <si>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</si>
  <si>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</si>
  <si>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</si>
  <si>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</si>
  <si>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</si>
  <si>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</si>
  <si>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</si>
  <si>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</si>
  <si>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</si>
  <si>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</si>
  <si>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</si>
  <si>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</si>
  <si>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</si>
  <si>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</si>
  <si>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</si>
  <si>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</si>
  <si>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</si>
  <si>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</si>
  <si>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</si>
  <si>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</si>
  <si>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</si>
  <si>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</si>
  <si>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</si>
  <si>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</si>
  <si>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</si>
  <si>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</si>
  <si>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</si>
  <si>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</si>
  <si>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</si>
  <si>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</si>
  <si>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</si>
  <si>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</si>
  <si>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</si>
  <si>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</si>
  <si>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</si>
  <si>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</si>
  <si>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</si>
  <si>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</si>
  <si>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</si>
  <si>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</si>
  <si>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</si>
  <si>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</si>
  <si>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</si>
  <si>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</si>
  <si>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</si>
  <si>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</si>
  <si>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</si>
  <si>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</si>
  <si>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</si>
  <si>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</si>
  <si>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</si>
  <si>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</si>
  <si>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</si>
  <si>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</si>
  <si>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</si>
  <si>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</si>
  <si>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</si>
  <si>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</si>
  <si>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</si>
  <si>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</si>
  <si>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</si>
  <si>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</si>
  <si>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</si>
  <si>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</si>
  <si>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</si>
  <si>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</si>
  <si>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</si>
  <si>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</si>
  <si>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</si>
  <si>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</si>
  <si>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</si>
  <si>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</si>
  <si>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</si>
  <si>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</si>
  <si>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</si>
  <si>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</si>
  <si>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</si>
  <si>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</si>
  <si>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</si>
  <si>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</si>
  <si>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</si>
  <si>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</si>
  <si>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</si>
  <si>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</si>
  <si>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</si>
  <si>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</si>
  <si>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</si>
  <si>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</si>
  <si>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</si>
  <si>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</si>
  <si>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</si>
  <si>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</si>
  <si>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</si>
  <si>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</si>
  <si>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</si>
  <si>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</si>
  <si>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</si>
  <si>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</si>
  <si>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</si>
  <si>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</si>
  <si>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</si>
  <si>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</si>
  <si>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</si>
  <si>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</si>
  <si>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</si>
  <si>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</si>
  <si>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</si>
  <si>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</si>
  <si>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</si>
  <si>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</si>
  <si>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</si>
  <si>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</si>
  <si>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</si>
  <si>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</si>
  <si>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</si>
  <si>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</si>
  <si>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</si>
  <si>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</si>
  <si>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</si>
  <si>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</si>
  <si>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</si>
  <si>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</si>
  <si>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</si>
  <si>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</si>
  <si>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</si>
  <si>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</si>
  <si>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</si>
  <si>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</si>
  <si>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</si>
  <si>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</si>
  <si>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</si>
  <si>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</si>
  <si>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</si>
  <si>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</si>
  <si>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</si>
  <si>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</si>
  <si>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</si>
  <si>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</si>
  <si>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</si>
  <si>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</si>
  <si>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</si>
  <si>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</si>
  <si>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</si>
  <si>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</si>
  <si>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</si>
  <si>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</si>
  <si>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</si>
  <si>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</si>
  <si>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</si>
  <si>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</si>
  <si>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</si>
  <si>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</si>
  <si>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</si>
  <si>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</si>
  <si>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</si>
  <si>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</si>
  <si>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</si>
  <si>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</si>
  <si>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</si>
  <si>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</si>
  <si>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</si>
  <si>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</si>
  <si>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</si>
  <si>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</si>
  <si>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</si>
  <si>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</si>
  <si>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</si>
  <si>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</si>
  <si>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</si>
  <si>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</si>
  <si>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</si>
  <si>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</si>
  <si>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</si>
  <si>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</si>
  <si>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</si>
  <si>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</si>
  <si>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</si>
  <si>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</si>
  <si>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</si>
  <si>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</si>
  <si>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</si>
  <si>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</si>
  <si>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</si>
  <si>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</si>
  <si>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</si>
  <si>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</si>
  <si>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</si>
  <si>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</si>
  <si>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</si>
  <si>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</si>
  <si>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</si>
  <si>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</si>
  <si>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</si>
  <si>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</si>
  <si>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</si>
  <si>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</si>
  <si>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</si>
  <si>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</si>
  <si>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</si>
  <si>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</si>
  <si>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</si>
  <si>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</si>
  <si>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</si>
  <si>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</si>
  <si>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</si>
  <si>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</si>
  <si>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</si>
  <si>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</si>
  <si>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</si>
  <si>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</si>
  <si>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</si>
  <si>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</si>
  <si>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</si>
  <si>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</si>
  <si>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</si>
  <si>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</si>
  <si>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</si>
  <si>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</si>
  <si>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</si>
  <si>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</si>
  <si>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</si>
  <si>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</si>
  <si>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</si>
  <si>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</si>
  <si>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</si>
  <si>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</si>
  <si>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</si>
  <si>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</si>
  <si>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</si>
  <si>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</si>
  <si>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</si>
  <si>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</si>
  <si>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</si>
  <si>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</si>
  <si>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</si>
  <si>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</si>
  <si>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</si>
  <si>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</si>
  <si>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</si>
  <si>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</si>
  <si>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</si>
  <si>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</si>
  <si>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</si>
  <si>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</si>
  <si>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</si>
  <si>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</si>
  <si>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</si>
  <si>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</si>
  <si>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</si>
  <si>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</si>
  <si>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</si>
  <si>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</si>
  <si>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</si>
  <si>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</si>
  <si>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</si>
  <si>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</si>
  <si>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</si>
  <si>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</si>
  <si>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</si>
  <si>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</si>
  <si>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</si>
  <si>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</si>
  <si>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</si>
  <si>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</si>
  <si>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</si>
  <si>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</si>
  <si>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</si>
  <si>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</si>
  <si>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</si>
  <si>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</si>
  <si>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</si>
  <si>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</si>
  <si>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</si>
  <si>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</si>
  <si>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</si>
  <si>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</si>
  <si>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</si>
  <si>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</si>
  <si>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</si>
  <si>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</si>
  <si>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</si>
  <si>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</si>
  <si>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</si>
  <si>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</si>
  <si>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</si>
  <si>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</si>
  <si>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</si>
  <si>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</si>
  <si>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</si>
  <si>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</si>
  <si>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</si>
  <si>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</si>
  <si>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</si>
  <si>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</si>
  <si>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</si>
  <si>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</si>
  <si>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</si>
  <si>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</si>
  <si>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</si>
  <si>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</si>
  <si>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</si>
  <si>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</si>
  <si>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</si>
  <si>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</si>
  <si>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</si>
  <si>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</si>
  <si>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</si>
  <si>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</si>
  <si>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</si>
  <si>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</si>
  <si>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</si>
  <si>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</si>
  <si>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</si>
  <si>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</si>
  <si>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</si>
  <si>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</si>
  <si>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</si>
  <si>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</si>
  <si>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</si>
  <si>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</si>
  <si>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</si>
  <si>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</si>
  <si>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</si>
  <si>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</si>
  <si>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</si>
  <si>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</si>
  <si>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</si>
  <si>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</si>
  <si>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</si>
  <si>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</si>
  <si>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</si>
  <si>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</si>
  <si>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</si>
  <si>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</si>
  <si>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</si>
  <si>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</si>
  <si>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</si>
  <si>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</si>
  <si>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</si>
  <si>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</si>
  <si>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</si>
  <si>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</si>
  <si>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</si>
  <si>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</si>
  <si>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</si>
  <si>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</si>
  <si>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</si>
  <si>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</si>
  <si>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</si>
  <si>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</si>
  <si>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</si>
  <si>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</si>
  <si>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</si>
  <si>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</si>
  <si>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</si>
  <si>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</si>
  <si>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</si>
  <si>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</si>
  <si>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</si>
  <si>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</si>
  <si>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</si>
  <si>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</si>
  <si>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</si>
  <si>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</si>
  <si>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</si>
  <si>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</si>
  <si>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</si>
  <si>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</si>
  <si>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</si>
  <si>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</si>
  <si>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</si>
  <si>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</si>
  <si>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</si>
  <si>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</si>
  <si>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</si>
  <si>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</si>
  <si>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</si>
  <si>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</si>
  <si>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</si>
  <si>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</si>
  <si>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</si>
  <si>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</si>
  <si>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</si>
  <si>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</si>
  <si>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</si>
  <si>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</si>
  <si>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</si>
  <si>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</si>
  <si>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</si>
  <si>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</si>
  <si>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</si>
  <si>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</si>
  <si>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</si>
  <si>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</si>
  <si>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</si>
  <si>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</si>
  <si>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</si>
  <si>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</si>
  <si>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</si>
  <si>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</si>
  <si>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</si>
  <si>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</si>
  <si>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</si>
  <si>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</si>
  <si>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</si>
  <si>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</si>
  <si>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</si>
  <si>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</si>
  <si>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</si>
  <si>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</si>
  <si>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</si>
  <si>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</si>
  <si>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</si>
  <si>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</si>
  <si>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</si>
  <si>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</si>
  <si>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</si>
  <si>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</si>
  <si>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</si>
  <si>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</si>
  <si>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</si>
  <si>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</si>
  <si>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</si>
  <si>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</si>
  <si>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</si>
  <si>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</si>
  <si>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</si>
  <si>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</si>
  <si>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</si>
  <si>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</si>
  <si>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</si>
  <si>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</si>
  <si>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</si>
  <si>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</si>
  <si>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</si>
  <si>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</si>
  <si>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</si>
  <si>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</si>
  <si>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</si>
  <si>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</si>
  <si>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</si>
  <si>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</si>
  <si>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</si>
  <si>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</si>
  <si>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</si>
  <si>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</si>
  <si>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</si>
  <si>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</si>
  <si>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</si>
  <si>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</si>
  <si>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</si>
  <si>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</si>
  <si>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</si>
  <si>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</si>
  <si>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</si>
  <si>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</si>
  <si>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</si>
  <si>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</si>
  <si>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</si>
  <si>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</si>
  <si>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</si>
  <si>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</si>
  <si>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</si>
  <si>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</si>
  <si>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</si>
  <si>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</si>
  <si>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</si>
  <si>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</si>
  <si>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</si>
  <si>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</si>
  <si>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</si>
  <si>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</si>
  <si>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</si>
  <si>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</si>
  <si>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</si>
  <si>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</si>
  <si>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</si>
  <si>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</si>
  <si>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</si>
  <si>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</si>
  <si>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</si>
  <si>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</si>
  <si>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</si>
  <si>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</si>
  <si>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</si>
  <si>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</si>
  <si>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</si>
  <si>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</si>
  <si>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</si>
  <si>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</si>
  <si>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</si>
  <si>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</si>
  <si>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</si>
  <si>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</si>
  <si>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</si>
  <si>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</si>
  <si>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</si>
  <si>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</si>
  <si>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</si>
  <si>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</si>
  <si>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</si>
  <si>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</si>
  <si>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</si>
  <si>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</si>
  <si>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</si>
  <si>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</si>
  <si>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</si>
  <si>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</si>
  <si>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</si>
  <si>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</si>
  <si>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</si>
  <si>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</si>
  <si>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</si>
  <si>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</si>
  <si>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</si>
  <si>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</si>
  <si>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</si>
  <si>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</si>
  <si>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</si>
  <si>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</si>
  <si>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</si>
  <si>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</si>
  <si>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</si>
  <si>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</si>
  <si>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</si>
  <si>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</si>
  <si>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</si>
  <si>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</si>
  <si>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</si>
  <si>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</si>
  <si>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</si>
  <si>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</si>
  <si>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</si>
  <si>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</si>
  <si>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</si>
  <si>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</si>
  <si>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</si>
  <si>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</si>
  <si>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</si>
  <si>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</si>
  <si>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</si>
  <si>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</si>
  <si>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</si>
  <si>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</si>
  <si>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</si>
  <si>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</si>
  <si>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</si>
  <si>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</si>
  <si>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</si>
  <si>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</si>
  <si>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</si>
  <si>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</si>
  <si>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</si>
  <si>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</si>
  <si>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</si>
  <si>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</si>
  <si>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</si>
  <si>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</si>
  <si>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</si>
  <si>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</si>
  <si>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</si>
  <si>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</si>
  <si>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</si>
  <si>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</si>
  <si>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</si>
  <si>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</si>
  <si>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</si>
  <si>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</si>
  <si>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</si>
  <si>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</si>
  <si>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</si>
  <si>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</si>
  <si>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</si>
  <si>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</si>
  <si>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</si>
  <si>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</si>
  <si>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</si>
  <si>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</si>
  <si>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</si>
  <si>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</si>
  <si>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</si>
  <si>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</si>
  <si>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</si>
  <si>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</si>
  <si>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</si>
  <si>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</si>
  <si>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</si>
  <si>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</si>
  <si>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</si>
  <si>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</si>
  <si>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</si>
  <si>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</si>
  <si>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</si>
  <si>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</si>
  <si>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</si>
  <si>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</si>
  <si>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</si>
  <si>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</si>
  <si>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</si>
  <si>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</si>
  <si>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</si>
  <si>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</si>
  <si>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</si>
  <si>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</si>
  <si>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</si>
  <si>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</si>
  <si>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</si>
  <si>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</si>
  <si>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</si>
  <si>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</si>
  <si>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</si>
  <si>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</si>
  <si>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</si>
  <si>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</si>
  <si>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</si>
  <si>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</si>
  <si>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</si>
  <si>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</si>
  <si>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</si>
  <si>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</si>
  <si>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</si>
  <si>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</si>
  <si>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</si>
  <si>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</si>
  <si>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</si>
  <si>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</si>
  <si>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</si>
  <si>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</si>
  <si>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</si>
  <si>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</si>
  <si>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</si>
  <si>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</si>
  <si>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</si>
  <si>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</si>
  <si>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</si>
  <si>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</si>
  <si>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</si>
  <si>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</si>
  <si>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</si>
  <si>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</si>
  <si>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</si>
  <si>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</si>
  <si>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</si>
  <si>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</si>
  <si>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</si>
  <si>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</si>
  <si>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</si>
  <si>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</si>
  <si>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</si>
  <si>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</si>
  <si>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</si>
  <si>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</si>
  <si>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</si>
  <si>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</si>
  <si>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</si>
  <si>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</si>
  <si>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</si>
  <si>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</si>
  <si>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</si>
  <si>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</si>
  <si>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</si>
  <si>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</si>
  <si>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</si>
  <si>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</si>
  <si>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</si>
  <si>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</si>
  <si>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</si>
  <si>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</si>
  <si>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</si>
  <si>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</si>
  <si>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</si>
  <si>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</si>
  <si>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</si>
  <si>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</si>
  <si>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</si>
  <si>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</si>
  <si>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</si>
  <si>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</si>
  <si>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</si>
  <si>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</si>
  <si>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</si>
  <si>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</si>
  <si>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</si>
  <si>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</si>
  <si>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</si>
  <si>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</si>
  <si>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</si>
  <si>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</si>
  <si>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</si>
  <si>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</si>
  <si>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</si>
  <si>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</si>
  <si>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</si>
  <si>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</si>
  <si>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</si>
  <si>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</si>
  <si>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</si>
  <si>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</si>
  <si>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</si>
  <si>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</si>
  <si>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</si>
  <si>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</si>
  <si>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</si>
  <si>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</si>
  <si>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</si>
  <si>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</si>
  <si>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</si>
  <si>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</si>
  <si>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</si>
  <si>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</si>
  <si>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</si>
  <si>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</si>
  <si>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</si>
  <si>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</si>
  <si>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</si>
  <si>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</si>
  <si>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</si>
  <si>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</si>
  <si>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</si>
  <si>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</si>
  <si>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</si>
  <si>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</si>
  <si>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</si>
  <si>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</si>
  <si>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</si>
  <si>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</si>
  <si>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</si>
  <si>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</si>
  <si>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</si>
  <si>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</si>
  <si>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</si>
  <si>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</si>
  <si>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</si>
  <si>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</si>
  <si>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</si>
  <si>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</si>
  <si>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</si>
  <si>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</si>
  <si>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</si>
  <si>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</si>
  <si>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</si>
  <si>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</si>
  <si>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</si>
  <si>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</si>
  <si>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</si>
  <si>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</si>
  <si>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</si>
  <si>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</si>
  <si>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</si>
  <si>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</si>
  <si>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</si>
  <si>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</si>
  <si>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</si>
  <si>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</si>
  <si>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</si>
  <si>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</si>
  <si>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</si>
  <si>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</si>
  <si>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</si>
  <si>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</si>
  <si>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</si>
  <si>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</si>
  <si>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</si>
  <si>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</si>
  <si>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</si>
  <si>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</si>
  <si>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</si>
  <si>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</si>
  <si>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</si>
  <si>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</si>
  <si>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</si>
  <si>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</si>
  <si>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</si>
  <si>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</si>
  <si>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</si>
  <si>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</si>
  <si>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</si>
  <si>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</si>
  <si>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</si>
  <si>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</si>
  <si>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</si>
  <si>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</si>
  <si>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</si>
  <si>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</si>
  <si>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</si>
  <si>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</si>
  <si>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</si>
  <si>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</si>
  <si>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</si>
  <si>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</si>
  <si>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</si>
  <si>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</si>
  <si>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</si>
  <si>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</si>
  <si>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</si>
  <si>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</si>
  <si>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</si>
  <si>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</si>
  <si>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</si>
  <si>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</si>
  <si>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</si>
  <si>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</si>
  <si>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</si>
  <si>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</si>
  <si>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</si>
  <si>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</si>
  <si>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</si>
  <si>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</si>
  <si>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</si>
  <si>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</si>
  <si>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</si>
  <si>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</si>
  <si>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</si>
  <si>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</si>
  <si>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</si>
  <si>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</si>
  <si>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</si>
  <si>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</si>
  <si>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</si>
  <si>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</si>
  <si>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</si>
  <si>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</si>
  <si>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</si>
  <si>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</si>
  <si>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</si>
  <si>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</si>
  <si>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</si>
  <si>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</si>
  <si>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</si>
  <si>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</si>
  <si>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</si>
  <si>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</si>
  <si>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</si>
  <si>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</si>
  <si>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</si>
  <si>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</si>
  <si>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</si>
  <si>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</si>
  <si>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</si>
  <si>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</si>
  <si>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</si>
  <si>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</si>
  <si>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</si>
  <si>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</si>
  <si>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</si>
  <si>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</si>
  <si>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</si>
  <si>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</si>
  <si>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</si>
  <si>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</si>
  <si>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</si>
  <si>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</si>
  <si>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</si>
  <si>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</si>
  <si>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</si>
  <si>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</si>
  <si>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</si>
  <si>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</si>
  <si>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</si>
  <si>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</si>
  <si>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</si>
  <si>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</si>
  <si>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</si>
  <si>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</si>
  <si>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</si>
  <si>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</si>
  <si>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</si>
  <si>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</si>
  <si>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</si>
  <si>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</si>
  <si>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</si>
  <si>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</si>
  <si>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</si>
  <si>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</si>
  <si>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</si>
  <si>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</si>
  <si>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</si>
  <si>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</si>
  <si>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</si>
  <si>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</si>
  <si>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</si>
  <si>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</si>
  <si>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</si>
  <si>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</si>
  <si>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</si>
  <si>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</si>
  <si>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</si>
  <si>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</si>
  <si>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</si>
  <si>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</si>
  <si>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</si>
  <si>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</si>
  <si>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</si>
  <si>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</si>
  <si>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</si>
  <si>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</si>
  <si>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</si>
  <si>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</si>
  <si>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</si>
  <si>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</si>
  <si>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</si>
  <si>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</si>
  <si>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</si>
  <si>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</si>
  <si>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</si>
  <si>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</si>
  <si>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</si>
  <si>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</si>
  <si>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</si>
  <si>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</si>
  <si>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</si>
  <si>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</si>
  <si>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</si>
  <si>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</si>
  <si>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</si>
  <si>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</si>
  <si>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</si>
  <si>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</si>
  <si>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</si>
  <si>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</si>
  <si>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</si>
  <si>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</si>
  <si>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</si>
  <si>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</si>
  <si>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</si>
  <si>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</si>
  <si>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</si>
  <si>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</si>
  <si>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</si>
  <si>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</si>
  <si>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</si>
  <si>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</si>
  <si>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</si>
  <si>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</si>
  <si>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</si>
  <si>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</si>
  <si>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</si>
  <si>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</si>
  <si>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</si>
  <si>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</si>
  <si>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</si>
  <si>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</si>
  <si>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</si>
  <si>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</si>
  <si>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</si>
  <si>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</si>
  <si>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</si>
  <si>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</si>
  <si>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</si>
  <si>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</si>
  <si>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</si>
  <si>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</si>
  <si>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</si>
  <si>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</si>
  <si>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</si>
  <si>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</si>
  <si>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</si>
  <si>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</si>
  <si>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</si>
  <si>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</si>
  <si>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</si>
  <si>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</si>
  <si>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</si>
  <si>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</si>
  <si>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</si>
  <si>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</si>
  <si>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</si>
  <si>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</si>
  <si>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</si>
  <si>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</si>
  <si>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</si>
  <si>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</si>
  <si>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</si>
  <si>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</si>
  <si>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</si>
  <si>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</si>
  <si>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</si>
  <si>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</si>
  <si>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</si>
  <si>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</si>
  <si>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</si>
  <si>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</si>
  <si>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</si>
  <si>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</si>
  <si>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</si>
  <si>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</si>
  <si>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</si>
  <si>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</si>
  <si>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</si>
  <si>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</si>
  <si>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</si>
  <si>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</si>
  <si>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</si>
  <si>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</si>
  <si>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</si>
  <si>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</si>
  <si>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</si>
  <si>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</si>
  <si>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</si>
  <si>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</si>
  <si>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</si>
  <si>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</si>
  <si>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</si>
  <si>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</si>
  <si>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</si>
  <si>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</si>
  <si>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</si>
  <si>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</si>
  <si>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</si>
  <si>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</si>
  <si>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</si>
  <si>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</si>
  <si>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</si>
  <si>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</si>
  <si>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</si>
  <si>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</si>
  <si>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</si>
  <si>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</si>
  <si>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</si>
  <si>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</si>
  <si>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</si>
  <si>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</si>
  <si>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</si>
  <si>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</si>
  <si>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</si>
  <si>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</si>
  <si>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</si>
  <si>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</si>
  <si>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</si>
  <si>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</si>
  <si>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</si>
  <si>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</si>
  <si>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</si>
  <si>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</si>
  <si>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</si>
  <si>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</si>
  <si>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</si>
  <si>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</si>
  <si>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</si>
  <si>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</si>
  <si>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</si>
  <si>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</si>
  <si>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</si>
  <si>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</si>
  <si>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</si>
  <si>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</si>
  <si>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</si>
  <si>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</si>
  <si>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</si>
  <si>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</si>
  <si>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</si>
  <si>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</si>
  <si>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</si>
  <si>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</si>
  <si>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</si>
  <si>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</si>
  <si>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</si>
  <si>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</si>
  <si>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</si>
  <si>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</si>
  <si>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</si>
  <si>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</si>
  <si>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</si>
  <si>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</si>
  <si>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</si>
  <si>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</si>
  <si>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</si>
  <si>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</si>
  <si>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</si>
  <si>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</si>
  <si>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</si>
  <si>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</si>
  <si>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</si>
  <si>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</si>
  <si>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</si>
  <si>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</si>
  <si>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</si>
  <si>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</si>
  <si>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</si>
  <si>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</si>
  <si>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</si>
  <si>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</si>
  <si>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</si>
  <si>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</si>
  <si>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</si>
  <si>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</si>
  <si>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</si>
  <si>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</si>
  <si>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</si>
  <si>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</si>
  <si>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</si>
  <si>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</si>
  <si>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</si>
  <si>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</si>
  <si>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</si>
  <si>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</si>
  <si>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</si>
  <si>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</si>
  <si>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</si>
  <si>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</si>
  <si>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</si>
  <si>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</si>
  <si>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</si>
  <si>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</si>
  <si>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</si>
  <si>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</si>
  <si>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</si>
  <si>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</si>
  <si>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</si>
  <si>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</si>
  <si>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</si>
  <si>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</si>
  <si>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</si>
  <si>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</si>
  <si>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</si>
  <si>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</si>
  <si>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</si>
  <si>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</si>
  <si>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</si>
  <si>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</si>
  <si>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</si>
  <si>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</si>
  <si>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</si>
  <si>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</si>
  <si>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</si>
  <si>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</si>
  <si>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</si>
  <si>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</si>
  <si>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</si>
  <si>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</si>
  <si>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</si>
  <si>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</si>
  <si>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</si>
  <si>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</si>
  <si>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</si>
  <si>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</si>
  <si>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</si>
  <si>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</si>
  <si>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</si>
  <si>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</si>
  <si>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</si>
  <si>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</si>
  <si>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</si>
  <si>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</si>
  <si>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</si>
  <si>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</si>
  <si>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</si>
  <si>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</si>
  <si>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</si>
  <si>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</si>
  <si>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</si>
  <si>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</si>
  <si>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</si>
  <si>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</si>
  <si>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</si>
  <si>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</si>
  <si>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</si>
  <si>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</si>
  <si>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</si>
  <si>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</si>
  <si>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</si>
  <si>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</si>
  <si>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</si>
  <si>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</si>
  <si>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</si>
  <si>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</si>
  <si>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</si>
  <si>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</si>
  <si>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</si>
  <si>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</si>
  <si>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</si>
  <si>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</si>
  <si>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</si>
  <si>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</si>
  <si>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</si>
  <si>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</si>
  <si>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</si>
  <si>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</si>
  <si>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</si>
  <si>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</si>
  <si>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</si>
  <si>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</si>
  <si>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</si>
  <si>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</si>
  <si>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</si>
  <si>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</si>
  <si>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</si>
  <si>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</si>
  <si>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</si>
  <si>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</si>
  <si>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</si>
  <si>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</si>
  <si>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</si>
  <si>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</si>
  <si>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</si>
  <si>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</si>
  <si>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</si>
  <si>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</si>
  <si>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</si>
  <si>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</si>
  <si>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</si>
  <si>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</si>
  <si>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</si>
  <si>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</si>
  <si>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</si>
  <si>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</si>
  <si>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</si>
  <si>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</si>
  <si>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</si>
  <si>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</si>
  <si>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</si>
  <si>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</si>
  <si>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</si>
  <si>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</si>
  <si>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</si>
  <si>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</si>
  <si>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</si>
  <si>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</si>
  <si>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</si>
  <si>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</si>
  <si>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</si>
  <si>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</si>
  <si>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</si>
  <si>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</si>
  <si>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</si>
  <si>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</si>
  <si>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</si>
  <si>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</si>
  <si>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</si>
  <si>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</si>
  <si>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</si>
  <si>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</si>
  <si>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</si>
  <si>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</si>
  <si>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</si>
  <si>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</si>
  <si>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</si>
  <si>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</si>
  <si>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</si>
  <si>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</si>
  <si>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</si>
  <si>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</si>
  <si>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</si>
  <si>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</si>
  <si>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</si>
  <si>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</si>
  <si>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</si>
  <si>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</si>
  <si>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</si>
  <si>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</si>
  <si>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</si>
  <si>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</si>
  <si>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</si>
  <si>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</si>
  <si>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</si>
  <si>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</si>
  <si>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</si>
  <si>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</si>
  <si>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</si>
  <si>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</si>
  <si>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</si>
  <si>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</si>
  <si>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</si>
  <si>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</si>
  <si>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</si>
  <si>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</si>
  <si>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</si>
  <si>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</si>
  <si>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</si>
  <si>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</si>
  <si>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</si>
  <si>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</si>
  <si>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</si>
  <si>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</si>
  <si>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</si>
  <si>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</si>
  <si>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</si>
  <si>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</si>
  <si>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</si>
  <si>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</si>
  <si>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</si>
  <si>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</si>
  <si>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</si>
  <si>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</si>
  <si>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</si>
  <si>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</si>
  <si>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</si>
  <si>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</si>
  <si>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</si>
  <si>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</si>
  <si>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</si>
  <si>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</si>
  <si>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</si>
  <si>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</si>
  <si>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</si>
  <si>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</si>
  <si>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</si>
  <si>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</si>
  <si>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</si>
  <si>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</si>
  <si>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</si>
  <si>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</si>
  <si>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</si>
  <si>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</si>
  <si>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</si>
  <si>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</si>
  <si>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</si>
  <si>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</si>
  <si>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</si>
  <si>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</si>
  <si>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</si>
  <si>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</si>
  <si>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</si>
  <si>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</si>
  <si>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</si>
  <si>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</si>
  <si>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</si>
  <si>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</si>
  <si>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</si>
  <si>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</si>
  <si>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</si>
  <si>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</si>
  <si>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</si>
  <si>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</si>
  <si>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</si>
  <si>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</si>
  <si>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</si>
  <si>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</si>
  <si>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</si>
  <si>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</si>
  <si>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</si>
  <si>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</si>
  <si>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</si>
  <si>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</si>
  <si>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</si>
  <si>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</si>
  <si>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</si>
  <si>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</si>
  <si>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</si>
  <si>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</si>
  <si>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</si>
  <si>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</si>
  <si>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</si>
  <si>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</si>
  <si>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</si>
  <si>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</si>
  <si>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</si>
  <si>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</si>
  <si>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</si>
  <si>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</si>
  <si>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</si>
  <si>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</si>
  <si>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</si>
  <si>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</si>
  <si>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</si>
  <si>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</si>
  <si>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</si>
  <si>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</si>
  <si>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</si>
  <si>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</si>
  <si>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</si>
  <si>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</si>
  <si>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</si>
  <si>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</si>
  <si>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</si>
  <si>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</si>
  <si>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</si>
  <si>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</si>
  <si>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</si>
  <si>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</si>
  <si>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</si>
  <si>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</si>
  <si>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</si>
  <si>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</si>
  <si>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</si>
  <si>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</si>
  <si>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</si>
  <si>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</si>
  <si>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</si>
  <si>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</si>
  <si>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</si>
  <si>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</si>
  <si>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</si>
  <si>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</si>
  <si>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</si>
  <si>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</si>
  <si>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</si>
  <si>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</si>
  <si>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</si>
  <si>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</si>
  <si>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</si>
  <si>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</si>
  <si>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</si>
  <si>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</si>
  <si>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</si>
  <si>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</si>
  <si>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</si>
  <si>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</si>
  <si>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</si>
  <si>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</si>
  <si>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</si>
  <si>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</si>
  <si>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</si>
  <si>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</si>
  <si>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</si>
  <si>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</si>
  <si>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</si>
  <si>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</si>
  <si>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</si>
  <si>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</si>
  <si>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</si>
  <si>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</si>
  <si>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</si>
  <si>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</si>
  <si>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</si>
  <si>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</si>
  <si>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</si>
  <si>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</si>
  <si>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</si>
  <si>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</si>
  <si>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</si>
  <si>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</si>
  <si>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</si>
  <si>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</si>
  <si>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</si>
  <si>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</si>
  <si>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</si>
  <si>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</si>
  <si>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</si>
  <si>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</si>
  <si>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</si>
  <si>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</si>
  <si>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</si>
  <si>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</si>
  <si>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</si>
  <si>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</si>
  <si>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</si>
  <si>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</si>
  <si>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</si>
  <si>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</si>
  <si>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</si>
  <si>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</si>
  <si>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</si>
  <si>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</si>
  <si>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</si>
  <si>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</si>
  <si>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</si>
  <si>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</si>
  <si>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</si>
  <si>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</si>
  <si>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</si>
  <si>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</si>
  <si>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</si>
  <si>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</si>
  <si>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</si>
  <si>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</si>
  <si>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</si>
  <si>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</si>
  <si>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</si>
  <si>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</si>
  <si>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</si>
  <si>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</si>
  <si>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</si>
  <si>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</si>
  <si>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</si>
  <si>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</si>
  <si>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</si>
  <si>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</si>
  <si>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</si>
  <si>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</si>
  <si>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</si>
  <si>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</si>
  <si>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</si>
  <si>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</si>
  <si>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</si>
  <si>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</si>
  <si>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</si>
  <si>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</si>
  <si>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</si>
  <si>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</si>
  <si>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</si>
  <si>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</si>
  <si>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</si>
  <si>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</si>
  <si>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</si>
  <si>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</si>
  <si>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</si>
  <si>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</si>
  <si>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</si>
  <si>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</si>
  <si>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</si>
  <si>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</si>
  <si>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</si>
  <si>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</si>
  <si>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</si>
  <si>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</si>
  <si>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</si>
  <si>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</si>
  <si>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</si>
  <si>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</si>
  <si>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</si>
  <si>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</si>
  <si>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</si>
  <si>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</si>
  <si>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</si>
  <si>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</si>
  <si>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</si>
  <si>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</si>
  <si>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</si>
  <si>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</si>
  <si>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</si>
  <si>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</si>
  <si>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</si>
  <si>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</si>
  <si>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</si>
  <si>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</si>
  <si>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</si>
  <si>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</si>
  <si>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</si>
  <si>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</si>
  <si>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</si>
  <si>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</si>
  <si>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</si>
  <si>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</si>
  <si>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</si>
  <si>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</si>
  <si>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</si>
  <si>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</si>
  <si>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</si>
  <si>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</si>
  <si>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</si>
  <si>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</si>
  <si>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</si>
  <si>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</si>
  <si>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</si>
  <si>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</si>
  <si>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</si>
  <si>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</si>
  <si>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</si>
  <si>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</si>
  <si>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</si>
  <si>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</si>
  <si>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</si>
  <si>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</si>
  <si>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</si>
  <si>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</si>
  <si>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</si>
  <si>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</si>
  <si>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</si>
  <si>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</si>
  <si>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</si>
  <si>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</si>
  <si>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</si>
  <si>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</si>
  <si>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</si>
  <si>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</si>
  <si>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</si>
  <si>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</si>
  <si>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</si>
  <si>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</si>
  <si>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</si>
  <si>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</si>
  <si>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</si>
  <si>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</si>
  <si>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</si>
  <si>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</si>
  <si>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</si>
  <si>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</si>
  <si>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</si>
  <si>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</si>
  <si>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</si>
  <si>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</si>
  <si>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</si>
  <si>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</si>
  <si>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</si>
  <si>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</si>
  <si>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</si>
  <si>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</si>
  <si>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</si>
  <si>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</si>
  <si>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</si>
  <si>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</si>
  <si>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</si>
  <si>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</si>
  <si>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</si>
  <si>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</si>
  <si>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</si>
  <si>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</si>
  <si>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</si>
  <si>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</si>
  <si>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</si>
  <si>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</si>
  <si>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</si>
  <si>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</si>
  <si>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</si>
  <si>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</si>
  <si>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</si>
  <si>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</si>
  <si>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</si>
  <si>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</si>
  <si>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</si>
  <si>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</si>
  <si>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</si>
  <si>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</si>
  <si>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</si>
  <si>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</si>
  <si>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</si>
  <si>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</si>
  <si>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</si>
  <si>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</si>
  <si>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</si>
  <si>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</si>
  <si>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</si>
  <si>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</si>
  <si>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</si>
  <si>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</si>
  <si>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</si>
  <si>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</si>
  <si>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</si>
  <si>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</si>
  <si>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</si>
  <si>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</si>
  <si>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</si>
  <si>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</si>
  <si>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</si>
  <si>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</si>
  <si>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</si>
  <si>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</si>
  <si>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</si>
  <si>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</si>
  <si>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</si>
  <si>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</si>
  <si>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</si>
  <si>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</si>
  <si>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</si>
  <si>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</si>
  <si>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</si>
  <si>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</si>
  <si>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</si>
  <si>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</si>
  <si>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</si>
  <si>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</si>
  <si>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</si>
  <si>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</si>
  <si>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</si>
  <si>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</si>
  <si>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</si>
  <si>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</si>
  <si>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</si>
  <si>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</si>
  <si>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</si>
  <si>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</si>
  <si>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</si>
  <si>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</si>
  <si>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</si>
  <si>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</si>
  <si>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</si>
  <si>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</si>
  <si>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</si>
  <si>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</si>
  <si>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</si>
  <si>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</si>
  <si>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</si>
  <si>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</si>
  <si>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</si>
  <si>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</si>
  <si>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</si>
  <si>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</si>
  <si>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</si>
  <si>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</si>
  <si>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</si>
  <si>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</si>
  <si>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</si>
  <si>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</si>
  <si>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</si>
  <si>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</si>
  <si>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</si>
  <si>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</si>
  <si>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</si>
  <si>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</si>
  <si>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</si>
  <si>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</si>
  <si>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</si>
  <si>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</si>
  <si>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</si>
  <si>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</si>
  <si>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</si>
  <si>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</si>
  <si>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</si>
  <si>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</si>
  <si>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</si>
  <si>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</si>
  <si>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</si>
  <si>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</si>
  <si>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</si>
  <si>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</si>
  <si>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</si>
  <si>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</si>
  <si>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</si>
  <si>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</si>
  <si>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</si>
  <si>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</si>
  <si>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</si>
  <si>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</si>
  <si>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</si>
  <si>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</si>
  <si>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</si>
  <si>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</si>
  <si>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</si>
  <si>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</si>
  <si>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</si>
  <si>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</si>
  <si>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</si>
  <si>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</si>
  <si>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</si>
  <si>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</si>
  <si>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</si>
  <si>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</si>
  <si>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</si>
  <si>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</si>
  <si>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</si>
  <si>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</si>
  <si>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</si>
  <si>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</si>
  <si>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</si>
  <si>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</si>
  <si>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</si>
  <si>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</si>
  <si>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</si>
  <si>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</si>
  <si>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</si>
  <si>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</si>
  <si>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</si>
  <si>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</si>
  <si>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</si>
  <si>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</si>
  <si>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</si>
  <si>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</si>
  <si>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</si>
  <si>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</si>
  <si>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</si>
  <si>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</si>
  <si>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</si>
  <si>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</si>
  <si>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</si>
  <si>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</si>
  <si>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</si>
  <si>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</si>
  <si>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</si>
  <si>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</si>
  <si>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</si>
  <si>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</si>
  <si>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</si>
  <si>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</si>
  <si>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</si>
  <si>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</si>
  <si>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</si>
  <si>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</si>
  <si>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</si>
  <si>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</si>
  <si>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</si>
  <si>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</si>
  <si>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</si>
  <si>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</si>
  <si>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</si>
  <si>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</si>
  <si>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</si>
  <si>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</si>
  <si>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</si>
  <si>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</si>
  <si>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</si>
  <si>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</si>
  <si>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</si>
  <si>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</si>
  <si>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</si>
  <si>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</si>
  <si>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</si>
  <si>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</si>
  <si>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</si>
  <si>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</si>
  <si>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</si>
  <si>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</si>
  <si>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</si>
  <si>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</si>
  <si>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</si>
  <si>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</si>
  <si>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</si>
  <si>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</si>
  <si>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</si>
  <si>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</si>
  <si>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</si>
  <si>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</si>
  <si>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</si>
  <si>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</si>
  <si>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</si>
  <si>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</si>
  <si>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</si>
  <si>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</si>
  <si>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</si>
  <si>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</si>
  <si>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</si>
  <si>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</si>
  <si>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</si>
  <si>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</si>
  <si>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</si>
  <si>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</si>
  <si>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</si>
  <si>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</si>
  <si>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</si>
  <si>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</si>
  <si>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</si>
  <si>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</si>
  <si>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</si>
  <si>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</si>
  <si>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</si>
  <si>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</si>
  <si>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</si>
  <si>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</si>
  <si>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</si>
  <si>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</si>
  <si>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</si>
  <si>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</si>
  <si>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</si>
  <si>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</si>
  <si>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</si>
  <si>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</si>
  <si>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</si>
  <si>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</si>
  <si>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</si>
  <si>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</si>
  <si>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</si>
  <si>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</si>
  <si>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</si>
  <si>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</si>
  <si>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</si>
  <si>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</si>
  <si>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</si>
  <si>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</si>
  <si>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</si>
  <si>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</si>
  <si>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</si>
  <si>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</si>
  <si>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</si>
  <si>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</si>
  <si>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</si>
  <si>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</si>
  <si>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</si>
  <si>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</si>
  <si>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</si>
  <si>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</si>
  <si>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</si>
  <si>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</si>
  <si>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</si>
  <si>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</si>
  <si>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</si>
  <si>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</si>
  <si>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</si>
  <si>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</si>
  <si>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</si>
  <si>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</si>
  <si>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</si>
  <si>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</si>
  <si>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</si>
  <si>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</si>
  <si>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</si>
  <si>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</si>
  <si>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</si>
  <si>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</si>
  <si>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</si>
  <si>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</si>
  <si>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</si>
  <si>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</si>
  <si>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</si>
  <si>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</si>
  <si>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</si>
  <si>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</si>
  <si>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</si>
  <si>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</si>
  <si>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</si>
  <si>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</si>
  <si>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</si>
  <si>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</si>
  <si>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</si>
  <si>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</si>
  <si>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</si>
  <si>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</si>
  <si>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</si>
  <si>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</si>
  <si>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</si>
  <si>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</si>
  <si>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</si>
  <si>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</si>
  <si>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</si>
  <si>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</si>
  <si>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</si>
  <si>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</si>
  <si>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</si>
  <si>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</si>
  <si>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</si>
  <si>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</si>
  <si>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</si>
  <si>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</si>
  <si>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</si>
  <si>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</si>
  <si>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</si>
  <si>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</si>
  <si>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</si>
  <si>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</si>
  <si>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</si>
  <si>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</si>
  <si>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</si>
  <si>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</si>
  <si>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</si>
  <si>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</si>
  <si>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</si>
  <si>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</si>
  <si>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</si>
  <si>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</si>
  <si>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</si>
  <si>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</si>
  <si>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</si>
  <si>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</si>
  <si>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</si>
  <si>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</si>
  <si>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</si>
  <si>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</si>
  <si>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</si>
  <si>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</si>
  <si>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</si>
  <si>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</si>
  <si>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</si>
  <si>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</si>
  <si>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</si>
  <si>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</si>
  <si>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</si>
  <si>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</si>
  <si>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</si>
  <si>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</si>
  <si>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</si>
  <si>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</si>
  <si>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</si>
  <si>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</si>
  <si>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</si>
  <si>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</si>
  <si>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</si>
  <si>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</si>
  <si>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</si>
  <si>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</si>
  <si>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</si>
  <si>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</si>
  <si>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</si>
  <si>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</si>
  <si>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</si>
  <si>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</si>
  <si>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</si>
  <si>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</si>
  <si>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</si>
  <si>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</si>
  <si>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</si>
  <si>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</si>
  <si>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</si>
  <si>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</si>
  <si>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</si>
  <si>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</si>
  <si>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</si>
  <si>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</si>
  <si>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</si>
  <si>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</si>
  <si>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</si>
  <si>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</si>
  <si>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</si>
  <si>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</si>
  <si>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</si>
  <si>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</si>
  <si>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</si>
  <si>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</si>
  <si>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</si>
  <si>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</si>
  <si>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</si>
  <si>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</si>
  <si>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</si>
  <si>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</si>
  <si>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</si>
  <si>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</si>
  <si>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</si>
  <si>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</si>
  <si>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</si>
  <si>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</si>
  <si>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</si>
  <si>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</si>
  <si>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</si>
  <si>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</si>
  <si>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</si>
  <si>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</si>
  <si>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</si>
  <si>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</si>
  <si>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</si>
  <si>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</si>
  <si>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</si>
  <si>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</si>
  <si>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</si>
  <si>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</si>
  <si>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</si>
  <si>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</si>
  <si>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</si>
  <si>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</si>
  <si>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</si>
  <si>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</si>
  <si>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</si>
  <si>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</si>
  <si>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</si>
  <si>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</si>
  <si>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</si>
  <si>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</si>
  <si>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</si>
  <si>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</si>
  <si>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</si>
  <si>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</si>
  <si>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</si>
  <si>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</si>
  <si>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</si>
  <si>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</si>
  <si>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</si>
  <si>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</si>
  <si>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</si>
  <si>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</si>
  <si>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</si>
  <si>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</si>
  <si>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</si>
  <si>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</si>
  <si>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</si>
  <si>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</si>
  <si>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</si>
  <si>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</si>
  <si>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</si>
  <si>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</si>
  <si>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</si>
  <si>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</si>
  <si>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</si>
  <si>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</si>
  <si>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</si>
  <si>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</si>
  <si>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</si>
  <si>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</si>
  <si>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</si>
  <si>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</si>
  <si>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</si>
  <si>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</si>
  <si>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</si>
  <si>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</si>
  <si>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</si>
  <si>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</si>
  <si>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</si>
  <si>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</si>
  <si>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</si>
  <si>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</si>
  <si>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</si>
  <si>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</si>
  <si>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</si>
  <si>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</si>
  <si>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</si>
  <si>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</si>
  <si>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</si>
  <si>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</si>
  <si>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</si>
  <si>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</si>
  <si>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</si>
  <si>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</si>
  <si>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</si>
  <si>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</si>
  <si>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</si>
  <si>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</si>
  <si>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</si>
  <si>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</si>
  <si>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</si>
  <si>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</si>
  <si>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</si>
  <si>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</si>
  <si>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</si>
  <si>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</si>
  <si>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</si>
  <si>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</si>
  <si>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</si>
  <si>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</si>
  <si>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</si>
  <si>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</si>
  <si>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</si>
  <si>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</si>
  <si>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</si>
  <si>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</si>
  <si>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</si>
  <si>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</si>
  <si>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</si>
  <si>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</si>
  <si>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</si>
  <si>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</si>
  <si>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</si>
  <si>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</si>
  <si>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</si>
  <si>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</si>
  <si>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</si>
  <si>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</si>
  <si>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</si>
  <si>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</si>
  <si>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</si>
  <si>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</si>
  <si>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</si>
  <si>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</si>
  <si>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</si>
  <si>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</si>
  <si>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</si>
  <si>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</si>
  <si>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</si>
  <si>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</si>
  <si>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</si>
  <si>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</si>
  <si>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</si>
  <si>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</si>
  <si>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</si>
  <si>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</si>
  <si>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</si>
  <si>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</si>
  <si>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</si>
  <si>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</si>
  <si>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</si>
  <si>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</si>
  <si>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</si>
  <si>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</si>
  <si>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</si>
  <si>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</si>
  <si>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</si>
  <si>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</si>
  <si>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</si>
  <si>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</si>
  <si>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</si>
  <si>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</si>
  <si>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</si>
  <si>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</si>
  <si>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</si>
  <si>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</si>
  <si>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</si>
  <si>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</si>
  <si>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</si>
  <si>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</si>
  <si>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</si>
  <si>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</si>
  <si>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</si>
  <si>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</si>
  <si>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</si>
  <si>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</si>
  <si>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</si>
  <si>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</si>
  <si>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</si>
  <si>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</si>
  <si>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</si>
  <si>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</si>
  <si>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</si>
  <si>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</si>
  <si>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</si>
  <si>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</si>
  <si>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</si>
  <si>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</si>
  <si>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</si>
  <si>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</si>
  <si>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</si>
  <si>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</si>
  <si>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</si>
  <si>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</si>
  <si>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</si>
  <si>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</si>
  <si>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</si>
  <si>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</si>
  <si>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</si>
  <si>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</si>
  <si>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</si>
  <si>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</si>
  <si>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</si>
  <si>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</si>
  <si>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</si>
  <si>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</si>
  <si>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</si>
  <si>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</si>
  <si>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</si>
  <si>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</si>
  <si>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</si>
  <si>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</si>
  <si>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</si>
  <si>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</si>
  <si>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</si>
  <si>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</si>
  <si>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</si>
  <si>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</si>
  <si>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</si>
  <si>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</si>
  <si>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</si>
  <si>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</si>
  <si>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</si>
  <si>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</si>
  <si>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</si>
  <si>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</si>
  <si>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</si>
  <si>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</si>
  <si>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</si>
  <si>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</si>
  <si>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</si>
  <si>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</si>
  <si>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</si>
  <si>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</si>
  <si>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</si>
  <si>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</si>
  <si>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</si>
  <si>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</si>
  <si>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</si>
  <si>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</si>
  <si>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</si>
  <si>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</si>
  <si>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</si>
  <si>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</si>
  <si>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</si>
  <si>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</si>
  <si>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</si>
  <si>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</si>
  <si>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</si>
  <si>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</si>
  <si>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</si>
  <si>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</si>
  <si>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</si>
  <si>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</si>
  <si>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</si>
  <si>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</si>
  <si>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</si>
  <si>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</si>
  <si>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</si>
  <si>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</si>
  <si>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</si>
  <si>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</si>
  <si>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</si>
  <si>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</si>
  <si>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</si>
  <si>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</si>
  <si>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</si>
  <si>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</si>
  <si>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</si>
  <si>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</si>
  <si>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</si>
  <si>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</si>
  <si>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</si>
  <si>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</si>
  <si>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</si>
  <si>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</si>
  <si>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</si>
  <si>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</si>
  <si>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</si>
  <si>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</si>
  <si>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</si>
  <si>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</si>
  <si>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</si>
  <si>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</si>
  <si>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</si>
  <si>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</si>
  <si>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</si>
  <si>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</si>
  <si>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</si>
  <si>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</si>
  <si>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</si>
  <si>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</si>
  <si>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</si>
  <si>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</si>
  <si>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</si>
  <si>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</si>
  <si>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</si>
  <si>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</si>
  <si>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</si>
  <si>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</si>
  <si>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</si>
  <si>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</si>
  <si>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</si>
  <si>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</si>
  <si>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</si>
  <si>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</si>
  <si>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</si>
  <si>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</si>
  <si>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</si>
  <si>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</si>
  <si>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</si>
  <si>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</si>
  <si>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</si>
  <si>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</si>
  <si>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</si>
  <si>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</si>
  <si>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</si>
  <si>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</si>
  <si>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</si>
  <si>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</si>
  <si>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</si>
  <si>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</si>
  <si>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</si>
  <si>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</si>
  <si>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</si>
  <si>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</si>
  <si>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</si>
  <si>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</si>
  <si>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</si>
  <si>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</si>
  <si>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</si>
  <si>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</si>
  <si>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</si>
  <si>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</si>
  <si>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</si>
  <si>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</si>
  <si>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</si>
  <si>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</si>
  <si>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</si>
  <si>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</si>
  <si>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</si>
  <si>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</si>
  <si>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</si>
  <si>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</si>
  <si>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</si>
  <si>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</si>
  <si>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</si>
  <si>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</si>
  <si>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</si>
  <si>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</si>
  <si>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</si>
  <si>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</si>
  <si>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</si>
  <si>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</si>
  <si>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</si>
  <si>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</si>
  <si>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</si>
  <si>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</si>
  <si>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</si>
  <si>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</si>
  <si>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</si>
  <si>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</si>
  <si>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</si>
  <si>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</si>
  <si>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</si>
  <si>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</si>
  <si>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</si>
  <si>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</si>
  <si>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</si>
  <si>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</si>
  <si>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</si>
  <si>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</si>
  <si>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</si>
  <si>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</si>
  <si>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</si>
  <si>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</si>
  <si>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</si>
  <si>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</si>
  <si>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</si>
  <si>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</si>
  <si>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</si>
  <si>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</si>
  <si>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</si>
  <si>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</si>
  <si>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</si>
  <si>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</si>
  <si>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</si>
  <si>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</si>
  <si>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</si>
  <si>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</si>
  <si>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</si>
  <si>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</si>
  <si>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</si>
  <si>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</si>
  <si>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</si>
  <si>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</si>
  <si>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</si>
  <si>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</si>
  <si>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</si>
  <si>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</si>
  <si>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</si>
  <si>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</si>
  <si>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</si>
  <si>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</si>
  <si>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</si>
  <si>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</si>
  <si>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</si>
  <si>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</si>
  <si>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</si>
  <si>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</si>
  <si>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</si>
  <si>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</si>
  <si>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</si>
  <si>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</si>
  <si>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</si>
  <si>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</si>
  <si>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</si>
  <si>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</si>
  <si>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</si>
  <si>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</si>
  <si>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</si>
  <si>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</si>
  <si>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</si>
  <si>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</si>
  <si>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</si>
  <si>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</si>
  <si>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</si>
  <si>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</si>
  <si>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</si>
  <si>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</si>
  <si>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</si>
  <si>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</si>
  <si>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</si>
  <si>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</si>
  <si>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</si>
  <si>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</si>
  <si>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</si>
  <si>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</si>
  <si>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</si>
  <si>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</si>
  <si>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</si>
  <si>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</si>
  <si>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</si>
  <si>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</si>
  <si>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</si>
  <si>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</si>
  <si>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</si>
  <si>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</si>
  <si>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</si>
  <si>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</si>
  <si>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</si>
  <si>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</si>
  <si>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</si>
  <si>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</si>
  <si>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</si>
  <si>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</si>
  <si>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</si>
  <si>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</si>
  <si>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</si>
  <si>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</si>
  <si>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</si>
  <si>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</si>
  <si>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</si>
  <si>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</si>
  <si>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</si>
  <si>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</si>
  <si>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</si>
  <si>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</si>
  <si>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</si>
  <si>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</si>
  <si>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</si>
  <si>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</si>
  <si>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</si>
  <si>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</si>
  <si>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</si>
  <si>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</si>
  <si>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</si>
  <si>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</si>
  <si>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</si>
  <si>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</si>
  <si>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</si>
  <si>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</si>
  <si>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</si>
  <si>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</si>
  <si>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</si>
  <si>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</si>
  <si>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</si>
  <si>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</si>
  <si>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</si>
  <si>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</si>
  <si>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</si>
  <si>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</si>
  <si>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</si>
  <si>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</si>
  <si>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</si>
  <si>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</si>
  <si>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</si>
  <si>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</si>
  <si>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</si>
  <si>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</si>
  <si>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</si>
  <si>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</si>
  <si>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</si>
  <si>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</si>
  <si>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</si>
  <si>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</si>
  <si>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</si>
  <si>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</si>
  <si>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</si>
  <si>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</si>
  <si>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</si>
  <si>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</si>
  <si>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</si>
  <si>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</si>
  <si>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</si>
  <si>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</si>
  <si>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</si>
  <si>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</si>
  <si>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</si>
  <si>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</si>
  <si>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</si>
  <si>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</si>
  <si>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</si>
  <si>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</si>
  <si>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</si>
  <si>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</si>
  <si>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</si>
  <si>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</si>
  <si>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</si>
  <si>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</si>
  <si>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</si>
  <si>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</si>
  <si>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</si>
  <si>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</si>
  <si>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</si>
  <si>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</si>
  <si>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</si>
  <si>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</si>
  <si>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</si>
  <si>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</si>
  <si>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</si>
  <si>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</si>
  <si>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</si>
  <si>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</si>
  <si>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</si>
  <si>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</si>
  <si>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</si>
  <si>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</si>
  <si>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</si>
  <si>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</si>
  <si>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</si>
  <si>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</si>
  <si>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</si>
  <si>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</si>
  <si>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</si>
  <si>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</si>
  <si>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</si>
  <si>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</si>
  <si>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</si>
  <si>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</si>
  <si>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</si>
  <si>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</si>
  <si>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</si>
  <si>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</si>
  <si>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</si>
  <si>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</si>
  <si>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</si>
  <si>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</si>
  <si>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</si>
  <si>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</si>
  <si>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</si>
  <si>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</si>
  <si>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</si>
  <si>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</si>
  <si>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</si>
  <si>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</si>
  <si>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</si>
  <si>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</si>
  <si>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</si>
  <si>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</si>
  <si>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</si>
  <si>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</si>
  <si>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</si>
  <si>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</si>
  <si>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</si>
  <si>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</si>
  <si>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</si>
  <si>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</si>
  <si>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</si>
  <si>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</si>
  <si>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</si>
  <si>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</si>
  <si>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</si>
  <si>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</si>
  <si>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</si>
  <si>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</si>
  <si>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</si>
  <si>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</si>
  <si>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</si>
  <si>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</si>
  <si>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</si>
  <si>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</si>
  <si>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</si>
  <si>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</si>
  <si>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</si>
  <si>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</si>
  <si>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</si>
  <si>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</si>
  <si>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</si>
  <si>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</si>
  <si>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</si>
  <si>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</si>
  <si>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</si>
  <si>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</si>
  <si>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</si>
  <si>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</si>
  <si>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</si>
  <si>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</si>
  <si>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</si>
  <si>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</si>
  <si>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</si>
  <si>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</si>
  <si>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</si>
  <si>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</si>
  <si>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</si>
  <si>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</si>
  <si>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</si>
  <si>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</si>
  <si>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</si>
  <si>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</si>
  <si>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</si>
  <si>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</si>
  <si>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</si>
  <si>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</si>
  <si>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</si>
  <si>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</si>
  <si>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</si>
  <si>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</si>
  <si>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</si>
  <si>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</si>
  <si>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</si>
  <si>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</si>
  <si>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</si>
  <si>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</si>
  <si>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</si>
  <si>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</si>
  <si>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</si>
  <si>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</si>
  <si>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</si>
  <si>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</si>
  <si>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</si>
  <si>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</si>
  <si>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</si>
  <si>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</si>
  <si>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</si>
  <si>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</si>
  <si>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</si>
  <si>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</si>
  <si>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</si>
  <si>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</si>
  <si>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</si>
  <si>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</si>
  <si>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</si>
  <si>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</si>
  <si>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</si>
  <si>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</si>
  <si>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</si>
  <si>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</si>
  <si>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</si>
  <si>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</si>
  <si>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</si>
  <si>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</si>
  <si>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</si>
  <si>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</si>
  <si>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</si>
  <si>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</si>
  <si>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</si>
  <si>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</si>
  <si>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</si>
  <si>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</si>
  <si>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</si>
  <si>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</si>
  <si>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</si>
  <si>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</si>
  <si>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</si>
  <si>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</si>
  <si>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</si>
  <si>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</si>
  <si>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</si>
  <si>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</si>
  <si>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</si>
  <si>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</si>
  <si>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</si>
  <si>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</si>
  <si>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</si>
  <si>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</si>
  <si>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</si>
  <si>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</si>
  <si>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</si>
  <si>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</si>
  <si>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</si>
  <si>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</si>
  <si>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</si>
  <si>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</si>
  <si>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</si>
  <si>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</si>
  <si>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</si>
  <si>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</si>
  <si>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</si>
  <si>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</si>
  <si>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</si>
  <si>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</si>
  <si>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</si>
  <si>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</si>
  <si>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</si>
  <si>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</si>
  <si>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</si>
  <si>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</si>
  <si>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</si>
  <si>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</si>
  <si>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</si>
  <si>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</si>
  <si>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</si>
  <si>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</si>
  <si>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</si>
  <si>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</si>
  <si>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</si>
  <si>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</si>
  <si>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</si>
  <si>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</si>
  <si>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</si>
  <si>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</si>
  <si>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</si>
  <si>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</si>
  <si>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</si>
  <si>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</si>
  <si>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</si>
  <si>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</si>
  <si>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</si>
  <si>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</si>
  <si>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</si>
  <si>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</si>
  <si>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</si>
  <si>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</si>
  <si>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</si>
  <si>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</si>
  <si>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</si>
  <si>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</si>
  <si>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</si>
  <si>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</si>
  <si>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</si>
  <si>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</si>
  <si>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</si>
  <si>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</si>
  <si>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</si>
  <si>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</si>
  <si>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</si>
  <si>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</si>
  <si>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</si>
  <si>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</si>
  <si>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</si>
  <si>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</si>
  <si>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</si>
  <si>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</si>
  <si>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</si>
  <si>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</si>
  <si>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</si>
  <si>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</si>
  <si>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</si>
  <si>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</si>
  <si>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</si>
  <si>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</si>
  <si>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</si>
  <si>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</si>
  <si>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</si>
  <si>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</si>
  <si>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</si>
  <si>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</si>
  <si>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</si>
  <si>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</si>
  <si>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</si>
  <si>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</si>
  <si>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</si>
  <si>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</si>
  <si>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</si>
  <si>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</si>
  <si>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</si>
  <si>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</si>
  <si>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</si>
  <si>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</si>
  <si>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</si>
  <si>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</si>
  <si>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</si>
  <si>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</si>
  <si>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</si>
  <si>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</si>
  <si>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</si>
  <si>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</si>
  <si>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</si>
  <si>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</si>
  <si>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</si>
  <si>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</si>
  <si>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</si>
  <si>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</si>
  <si>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</si>
  <si>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</si>
  <si>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</si>
  <si>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</si>
  <si>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</si>
  <si>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</si>
  <si>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</si>
  <si>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</si>
  <si>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</si>
  <si>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</si>
  <si>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</si>
  <si>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</si>
  <si>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</si>
  <si>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</si>
  <si>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</si>
  <si>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</si>
  <si>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</si>
  <si>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</si>
  <si>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</si>
  <si>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</si>
  <si>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</si>
  <si>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</si>
  <si>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</si>
  <si>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</si>
  <si>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</si>
  <si>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</si>
  <si>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</si>
  <si>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</si>
  <si>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</si>
  <si>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</si>
  <si>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</si>
  <si>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</si>
  <si>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</si>
  <si>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</si>
  <si>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</si>
  <si>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</si>
  <si>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</si>
  <si>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</si>
  <si>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</si>
  <si>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</si>
  <si>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</si>
  <si>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</si>
  <si>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</si>
  <si>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</si>
  <si>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</si>
  <si>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</si>
  <si>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</si>
  <si>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</si>
  <si>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</si>
  <si>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</si>
  <si>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</si>
  <si>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</si>
  <si>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</si>
  <si>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</si>
  <si>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</si>
  <si>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</si>
  <si>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</si>
  <si>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</si>
  <si>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</si>
  <si>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</si>
  <si>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</si>
  <si>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</si>
  <si>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</si>
  <si>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</si>
  <si>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</si>
  <si>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</si>
  <si>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</si>
  <si>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</si>
  <si>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</si>
  <si>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</si>
  <si>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</si>
  <si>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</si>
  <si>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</si>
  <si>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</si>
  <si>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</si>
  <si>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</si>
  <si>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</si>
  <si>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</si>
  <si>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</si>
  <si>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</si>
  <si>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</si>
  <si>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</si>
  <si>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</si>
  <si>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</si>
  <si>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</si>
  <si>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</si>
  <si>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</si>
  <si>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</si>
  <si>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</si>
  <si>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</si>
  <si>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</si>
  <si>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</si>
  <si>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</si>
  <si>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</si>
  <si>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</si>
  <si>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</si>
  <si>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</si>
  <si>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</si>
  <si>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</si>
  <si>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</si>
  <si>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</si>
  <si>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</si>
  <si>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</si>
  <si>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</si>
  <si>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</si>
  <si>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</si>
  <si>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</si>
  <si>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</si>
  <si>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</si>
  <si>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</si>
  <si>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</si>
  <si>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</si>
  <si>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</si>
  <si>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</si>
  <si>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</si>
  <si>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</si>
  <si>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</si>
  <si>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</si>
  <si>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</si>
  <si>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</si>
  <si>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</si>
  <si>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</si>
  <si>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</si>
  <si>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</si>
  <si>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</si>
  <si>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</si>
  <si>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</si>
  <si>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</si>
  <si>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</si>
  <si>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</si>
  <si>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</si>
  <si>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</si>
  <si>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</si>
  <si>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</si>
  <si>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</si>
  <si>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</si>
  <si>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</si>
  <si>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</si>
  <si>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</si>
  <si>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</si>
  <si>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</si>
  <si>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</si>
  <si>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</si>
  <si>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</si>
  <si>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</si>
  <si>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</si>
  <si>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</si>
  <si>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</si>
  <si>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</si>
  <si>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</si>
  <si>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</si>
  <si>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</si>
  <si>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</si>
  <si>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</si>
  <si>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</si>
  <si>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</si>
  <si>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</si>
  <si>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</si>
  <si>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</si>
  <si>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</si>
  <si>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</si>
  <si>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</si>
  <si>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</si>
  <si>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</si>
  <si>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</si>
  <si>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</si>
  <si>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</si>
  <si>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</si>
  <si>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</si>
  <si>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</si>
  <si>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</si>
  <si>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</si>
  <si>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</si>
  <si>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</si>
  <si>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</si>
  <si>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</si>
  <si>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</si>
  <si>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</si>
  <si>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</si>
  <si>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</si>
  <si>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</si>
  <si>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</si>
  <si>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</si>
  <si>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</si>
  <si>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</si>
  <si>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</si>
  <si>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</si>
  <si>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</si>
  <si>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</si>
  <si>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</si>
  <si>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</si>
  <si>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</si>
  <si>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</si>
  <si>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</si>
  <si>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</si>
  <si>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</si>
  <si>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</si>
  <si>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</si>
  <si>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</si>
  <si>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</si>
  <si>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</si>
  <si>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</si>
  <si>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</si>
  <si>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</si>
  <si>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</si>
  <si>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</si>
  <si>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</si>
  <si>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</si>
  <si>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</si>
  <si>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</si>
  <si>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</si>
  <si>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</si>
  <si>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</si>
  <si>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</si>
  <si>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</si>
  <si>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</si>
  <si>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</si>
  <si>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</si>
  <si>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</si>
  <si>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</si>
  <si>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</si>
  <si>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</si>
  <si>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</si>
  <si>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</si>
  <si>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</si>
  <si>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</si>
  <si>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</si>
  <si>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</si>
  <si>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</si>
  <si>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</si>
  <si>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</si>
  <si>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</si>
  <si>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</si>
  <si>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</si>
  <si>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</si>
  <si>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</si>
  <si>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</si>
  <si>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</si>
  <si>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</si>
  <si>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</si>
  <si>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</si>
  <si>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</si>
  <si>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</si>
  <si>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</si>
  <si>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</si>
  <si>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</si>
  <si>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</si>
  <si>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</si>
  <si>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</si>
  <si>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</si>
  <si>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</si>
  <si>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</si>
  <si>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</si>
  <si>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</si>
  <si>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</si>
  <si>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</si>
  <si>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</si>
  <si>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</si>
  <si>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</si>
  <si>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</si>
  <si>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</si>
  <si>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</si>
  <si>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</si>
  <si>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</si>
  <si>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</si>
  <si>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</si>
  <si>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</si>
  <si>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</si>
  <si>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</si>
  <si>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</si>
  <si>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</si>
  <si>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</si>
  <si>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</si>
  <si>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</si>
  <si>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</si>
  <si>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</si>
  <si>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</si>
  <si>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</si>
  <si>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</si>
  <si>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</si>
  <si>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</si>
  <si>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</si>
  <si>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</si>
  <si>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</si>
  <si>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</si>
  <si>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</si>
  <si>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</si>
  <si>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</si>
  <si>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</si>
  <si>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</si>
  <si>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</si>
  <si>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</si>
  <si>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</si>
  <si>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</si>
  <si>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</si>
  <si>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</si>
  <si>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</si>
  <si>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</si>
  <si>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</si>
  <si>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</si>
  <si>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</si>
  <si>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</si>
  <si>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</si>
  <si>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</si>
  <si>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</si>
  <si>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</si>
  <si>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</si>
  <si>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</si>
  <si>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</si>
  <si>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</si>
  <si>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</si>
  <si>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</si>
  <si>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</si>
  <si>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</si>
  <si>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</si>
  <si>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</si>
  <si>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</si>
  <si>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</si>
  <si>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</si>
  <si>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</si>
  <si>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</si>
  <si>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</si>
  <si>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</si>
  <si>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</si>
  <si>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</si>
  <si>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</si>
  <si>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</si>
  <si>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</si>
  <si>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</si>
  <si>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</si>
  <si>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</si>
  <si>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</si>
  <si>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</si>
  <si>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</si>
  <si>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</si>
  <si>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</si>
  <si>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</si>
  <si>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</si>
  <si>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</si>
  <si>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</si>
  <si>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</si>
  <si>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</si>
  <si>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</si>
  <si>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</si>
  <si>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</si>
  <si>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</si>
  <si>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</si>
  <si>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</si>
  <si>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</si>
  <si>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</si>
  <si>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</si>
  <si>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</si>
  <si>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</si>
  <si>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</si>
  <si>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</si>
  <si>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</si>
  <si>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</si>
  <si>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</si>
  <si>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</si>
  <si>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</si>
  <si>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</si>
  <si>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</si>
  <si>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</si>
  <si>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</si>
  <si>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</si>
  <si>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</si>
  <si>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</si>
  <si>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</si>
  <si>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</si>
  <si>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</si>
  <si>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</si>
  <si>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</si>
  <si>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</si>
  <si>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</si>
  <si>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</si>
  <si>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</si>
  <si>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</si>
  <si>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</si>
  <si>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</si>
  <si>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</si>
  <si>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</si>
  <si>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</si>
  <si>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</si>
  <si>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</si>
  <si>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</si>
  <si>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</si>
  <si>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</si>
  <si>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</si>
  <si>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</si>
  <si>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</si>
  <si>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</si>
  <si>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</si>
  <si>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</si>
  <si>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</si>
  <si>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</si>
  <si>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</si>
  <si>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</si>
  <si>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</si>
  <si>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</si>
  <si>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</si>
  <si>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</si>
  <si>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</si>
  <si>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</si>
  <si>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</si>
  <si>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</si>
  <si>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</si>
  <si>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</si>
  <si>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</si>
  <si>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</si>
  <si>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</si>
  <si>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</si>
  <si>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</si>
  <si>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</si>
  <si>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</si>
  <si>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</si>
  <si>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</si>
  <si>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</si>
  <si>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</si>
  <si>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</si>
  <si>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</si>
  <si>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</si>
  <si>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</si>
  <si>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</si>
  <si>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</si>
  <si>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</si>
  <si>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</si>
  <si>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</si>
  <si>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</si>
  <si>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</si>
  <si>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</si>
  <si>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</si>
  <si>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</si>
  <si>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</si>
  <si>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</si>
  <si>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</si>
  <si>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</si>
  <si>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</si>
  <si>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</si>
  <si>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</si>
  <si>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</si>
  <si>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</si>
  <si>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</si>
  <si>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</si>
  <si>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</si>
  <si>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</si>
  <si>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</si>
  <si>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</si>
  <si>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</si>
  <si>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</si>
  <si>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</si>
  <si>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</si>
  <si>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</si>
  <si>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</si>
  <si>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</si>
  <si>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</si>
  <si>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</si>
  <si>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</si>
  <si>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</si>
  <si>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</si>
  <si>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</si>
  <si>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</si>
  <si>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</si>
  <si>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</si>
  <si>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</si>
  <si>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</si>
  <si>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</si>
  <si>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</si>
  <si>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</si>
  <si>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</si>
  <si>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</si>
  <si>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</si>
  <si>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</si>
  <si>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</si>
  <si>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</si>
  <si>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</si>
  <si>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</si>
  <si>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</si>
  <si>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</si>
  <si>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</si>
  <si>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</si>
  <si>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</si>
  <si>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</si>
  <si>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</si>
  <si>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</si>
  <si>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</si>
  <si>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</si>
  <si>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</si>
  <si>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</si>
  <si>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</si>
  <si>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</si>
  <si>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</si>
  <si>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</si>
  <si>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</si>
  <si>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</si>
  <si>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</si>
  <si>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</si>
  <si>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</si>
  <si>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</si>
  <si>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</si>
  <si>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</si>
  <si>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</si>
  <si>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</si>
  <si>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</si>
  <si>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</si>
  <si>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</si>
  <si>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</si>
  <si>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</si>
  <si>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</si>
  <si>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</si>
  <si>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</si>
  <si>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</si>
  <si>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</si>
  <si>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</si>
  <si>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</si>
  <si>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</si>
  <si>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</si>
  <si>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</si>
  <si>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</si>
  <si>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</si>
  <si>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</si>
  <si>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</si>
  <si>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</si>
  <si>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</si>
  <si>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</si>
  <si>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</si>
  <si>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</si>
  <si>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</si>
  <si>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</si>
  <si>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</si>
  <si>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</si>
  <si>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</si>
  <si>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</si>
  <si>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</si>
  <si>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</si>
  <si>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</si>
  <si>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</si>
  <si>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</si>
  <si>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</si>
  <si>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</si>
  <si>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</si>
  <si>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</si>
  <si>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</si>
  <si>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</si>
  <si>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</si>
  <si>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</si>
  <si>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</si>
  <si>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</si>
  <si>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</si>
  <si>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</si>
  <si>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</si>
  <si>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</si>
  <si>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</si>
  <si>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</si>
  <si>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</si>
  <si>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</si>
  <si>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</si>
  <si>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</si>
  <si>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</si>
  <si>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</si>
  <si>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</si>
  <si>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</si>
  <si>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</si>
  <si>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</si>
  <si>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</si>
  <si>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</si>
  <si>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</si>
  <si>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</si>
  <si>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</si>
  <si>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</si>
  <si>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</si>
  <si>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</si>
  <si>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</si>
  <si>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</si>
  <si>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</si>
  <si>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</si>
  <si>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</si>
  <si>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</si>
  <si>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</si>
  <si>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</si>
  <si>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</si>
  <si>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</si>
  <si>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</si>
  <si>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</si>
  <si>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</si>
  <si>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</si>
  <si>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</si>
  <si>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</si>
  <si>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</si>
  <si>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</si>
  <si>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</si>
  <si>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</si>
  <si>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</si>
  <si>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</si>
  <si>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</si>
  <si>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</si>
  <si>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</si>
  <si>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</si>
  <si>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</si>
  <si>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</si>
  <si>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</si>
  <si>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</si>
  <si>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</si>
  <si>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</si>
  <si>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</si>
  <si>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</si>
  <si>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</si>
  <si>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</si>
  <si>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</si>
  <si>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</si>
  <si>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</si>
  <si>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</si>
  <si>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</si>
  <si>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</si>
  <si>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</si>
  <si>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</si>
  <si>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</si>
  <si>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</si>
  <si>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</si>
  <si>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</si>
  <si>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</si>
  <si>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</si>
  <si>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</si>
  <si>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</si>
  <si>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</si>
  <si>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</si>
  <si>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</si>
  <si>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</si>
  <si>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</si>
  <si>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</si>
  <si>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</si>
  <si>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</si>
  <si>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</si>
  <si>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</si>
  <si>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</si>
  <si>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</si>
  <si>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</si>
  <si>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</si>
  <si>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</si>
  <si>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</si>
  <si>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</si>
  <si>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</si>
  <si>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</si>
  <si>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</si>
  <si>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</si>
  <si>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</si>
  <si>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</si>
  <si>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</si>
  <si>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</si>
  <si>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</si>
  <si>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</si>
  <si>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</si>
  <si>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</si>
  <si>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</si>
  <si>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</si>
  <si>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</si>
  <si>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</si>
  <si>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</si>
  <si>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</si>
  <si>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</si>
  <si>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</si>
  <si>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</si>
  <si>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</si>
  <si>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</si>
  <si>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</si>
  <si>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</si>
  <si>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</si>
  <si>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</si>
  <si>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</si>
  <si>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</si>
  <si>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</si>
  <si>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</si>
  <si>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</si>
  <si>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</si>
  <si>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</si>
  <si>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</si>
  <si>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</si>
  <si>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</si>
  <si>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</si>
  <si>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</si>
  <si>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</si>
  <si>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</si>
  <si>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</si>
  <si>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</si>
  <si>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</si>
  <si>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</si>
  <si>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</si>
  <si>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</si>
  <si>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</si>
  <si>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</si>
  <si>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</si>
  <si>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</si>
  <si>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</si>
  <si>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</si>
  <si>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</si>
  <si>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</si>
  <si>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</si>
  <si>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</si>
  <si>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</si>
  <si>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</si>
  <si>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</si>
  <si>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</si>
  <si>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</si>
  <si>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</si>
  <si>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</si>
  <si>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</si>
  <si>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</si>
  <si>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</si>
  <si>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</si>
  <si>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</si>
  <si>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</si>
  <si>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</si>
  <si>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</si>
  <si>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</si>
  <si>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</si>
  <si>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</si>
  <si>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</si>
  <si>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</si>
  <si>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</si>
  <si>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</si>
  <si>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</si>
  <si>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</si>
  <si>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</si>
  <si>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</si>
  <si>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</si>
  <si>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</si>
  <si>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</si>
  <si>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</si>
  <si>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</si>
  <si>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</si>
  <si>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</si>
  <si>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</si>
  <si>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</si>
  <si>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</si>
  <si>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</si>
  <si>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</si>
  <si>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</si>
  <si>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</si>
  <si>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</si>
  <si>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</si>
  <si>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</si>
  <si>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</si>
  <si>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</si>
  <si>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</si>
  <si>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</si>
  <si>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</si>
  <si>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</si>
  <si>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</si>
  <si>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</si>
  <si>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</si>
  <si>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</si>
  <si>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</si>
  <si>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</si>
  <si>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</si>
  <si>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</si>
  <si>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</si>
  <si>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</si>
  <si>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</si>
  <si>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</si>
  <si>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</si>
  <si>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</si>
  <si>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</si>
  <si>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</si>
  <si>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</si>
  <si>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</si>
  <si>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</si>
  <si>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</si>
  <si>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</si>
  <si>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</si>
  <si>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</si>
  <si>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</si>
  <si>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</si>
  <si>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</si>
  <si>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</si>
  <si>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</si>
  <si>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</si>
  <si>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</si>
  <si>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</si>
  <si>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</si>
  <si>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</si>
  <si>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</si>
  <si>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</si>
  <si>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</si>
  <si>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</si>
  <si>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</si>
  <si>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</si>
  <si>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</si>
  <si>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</si>
  <si>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</si>
  <si>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</si>
  <si>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</si>
  <si>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</si>
  <si>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</si>
  <si>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</si>
  <si>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</si>
  <si>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</si>
  <si>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</si>
  <si>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</si>
  <si>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</si>
  <si>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</si>
  <si>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</si>
  <si>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</si>
  <si>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</si>
  <si>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</si>
  <si>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</si>
  <si>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</si>
  <si>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</si>
  <si>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</si>
  <si>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</si>
  <si>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</si>
  <si>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</si>
  <si>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</si>
  <si>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</si>
  <si>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</si>
  <si>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</si>
  <si>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</si>
  <si>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</si>
  <si>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</si>
  <si>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</si>
  <si>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</si>
  <si>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</si>
  <si>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</si>
  <si>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</si>
  <si>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</si>
  <si>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</si>
  <si>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</si>
  <si>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</si>
  <si>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</si>
  <si>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</si>
  <si>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</si>
  <si>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</si>
  <si>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</si>
  <si>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</si>
  <si>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</si>
  <si>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</si>
  <si>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</si>
  <si>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</si>
  <si>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</si>
  <si>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</si>
  <si>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</si>
  <si>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</si>
  <si>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</si>
  <si>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</si>
  <si>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</si>
  <si>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</si>
  <si>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</si>
  <si>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</si>
  <si>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</si>
  <si>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</si>
  <si>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</si>
  <si>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</si>
  <si>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</si>
  <si>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</si>
  <si>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</si>
  <si>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</si>
  <si>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</si>
  <si>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</si>
  <si>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</si>
  <si>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</si>
  <si>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</si>
  <si>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</si>
  <si>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</si>
  <si>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</si>
  <si>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</si>
  <si>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</si>
  <si>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</si>
  <si>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</si>
  <si>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</si>
  <si>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</si>
  <si>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</si>
  <si>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</si>
  <si>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</si>
  <si>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</si>
  <si>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</si>
  <si>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</si>
  <si>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</si>
  <si>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</si>
  <si>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</si>
  <si>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</si>
  <si>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</si>
  <si>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</si>
  <si>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</si>
  <si>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</si>
  <si>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</si>
  <si>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</si>
  <si>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</si>
  <si>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</si>
  <si>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</si>
  <si>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</si>
  <si>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</si>
  <si>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</si>
  <si>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</si>
  <si>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</si>
  <si>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</si>
  <si>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</si>
  <si>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</si>
  <si>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</si>
  <si>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</si>
  <si>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</si>
  <si>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</si>
  <si>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</si>
  <si>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</si>
  <si>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</si>
  <si>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</si>
  <si>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</si>
  <si>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</si>
  <si>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</si>
  <si>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</si>
  <si>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</si>
  <si>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</si>
  <si>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</si>
  <si>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</si>
  <si>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</si>
  <si>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</si>
  <si>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</si>
  <si>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</si>
  <si>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</si>
  <si>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</si>
  <si>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</si>
  <si>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</si>
  <si>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</si>
  <si>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</si>
  <si>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</si>
  <si>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</si>
  <si>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</si>
  <si>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</si>
  <si>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</si>
  <si>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</si>
  <si>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</si>
  <si>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</si>
  <si>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</si>
  <si>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</si>
  <si>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</si>
  <si>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</si>
  <si>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</si>
  <si>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</si>
  <si>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</si>
  <si>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</si>
  <si>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</si>
  <si>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</si>
  <si>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</si>
  <si>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</si>
  <si>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</si>
  <si>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</si>
  <si>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</si>
  <si>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</si>
  <si>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</si>
  <si>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</si>
  <si>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</si>
  <si>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</si>
  <si>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</si>
  <si>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</si>
  <si>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</si>
  <si>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</si>
  <si>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</si>
  <si>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</si>
  <si>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</si>
  <si>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</si>
  <si>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</si>
  <si>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</si>
  <si>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</si>
  <si>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</si>
  <si>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</si>
  <si>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</si>
  <si>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</si>
  <si>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</si>
  <si>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</si>
  <si>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</si>
  <si>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</si>
  <si>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</si>
  <si>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</si>
  <si>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</si>
  <si>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</si>
  <si>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</si>
  <si>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</si>
  <si>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</si>
  <si>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</si>
  <si>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</si>
  <si>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</si>
  <si>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</si>
  <si>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</si>
  <si>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</si>
  <si>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</si>
  <si>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</si>
  <si>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</si>
  <si>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</si>
  <si>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</si>
  <si>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</si>
  <si>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</si>
  <si>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</si>
  <si>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</si>
  <si>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</si>
  <si>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</si>
  <si>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</si>
  <si>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</si>
  <si>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</si>
  <si>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</si>
  <si>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</si>
  <si>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</si>
  <si>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</si>
  <si>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</si>
  <si>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</si>
  <si>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</si>
  <si>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</si>
  <si>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</si>
  <si>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</si>
  <si>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</si>
  <si>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</si>
  <si>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</si>
  <si>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</si>
  <si>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</si>
  <si>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</si>
  <si>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</si>
  <si>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</si>
  <si>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</si>
  <si>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</si>
  <si>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</si>
  <si>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</si>
  <si>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</si>
  <si>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</si>
  <si>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</si>
  <si>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</si>
  <si>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</si>
  <si>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</si>
  <si>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</si>
  <si>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</si>
  <si>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</si>
  <si>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</si>
  <si>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</si>
  <si>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</si>
  <si>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</si>
  <si>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</si>
  <si>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</si>
  <si>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</si>
  <si>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</si>
  <si>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</si>
  <si>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</si>
  <si>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</si>
  <si>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</si>
  <si>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</si>
  <si>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</si>
  <si>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</si>
  <si>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</si>
  <si>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</si>
  <si>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</si>
  <si>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</si>
  <si>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</si>
  <si>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</si>
  <si>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</si>
  <si>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</si>
  <si>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</si>
  <si>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</si>
  <si>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</si>
  <si>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</si>
  <si>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</si>
  <si>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</si>
  <si>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</si>
  <si>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</si>
  <si>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</si>
  <si>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</si>
  <si>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</si>
  <si>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</si>
  <si>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</si>
  <si>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</si>
  <si>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</si>
  <si>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</si>
  <si>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</si>
  <si>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</si>
  <si>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</si>
  <si>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</si>
  <si>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</si>
  <si>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</si>
  <si>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</si>
  <si>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</si>
  <si>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</si>
  <si>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</si>
  <si>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</si>
  <si>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</si>
  <si>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</si>
  <si>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</si>
  <si>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</si>
  <si>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</si>
  <si>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</si>
  <si>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</si>
  <si>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</si>
  <si>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</si>
  <si>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</si>
  <si>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</si>
  <si>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</si>
  <si>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</si>
  <si>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</si>
  <si>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</si>
  <si>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</si>
  <si>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</si>
  <si>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</si>
  <si>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</si>
  <si>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</si>
  <si>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</si>
  <si>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</si>
  <si>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</si>
  <si>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</si>
  <si>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</si>
  <si>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</si>
  <si>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</si>
  <si>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</si>
  <si>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</si>
  <si>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</si>
  <si>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</si>
  <si>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</si>
  <si>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</si>
  <si>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</si>
  <si>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</si>
  <si>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</si>
  <si>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</si>
  <si>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</si>
  <si>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</si>
  <si>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</si>
  <si>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</si>
  <si>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</si>
  <si>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</si>
  <si>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</si>
  <si>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</si>
  <si>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</si>
  <si>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</si>
  <si>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</si>
  <si>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</si>
  <si>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</si>
  <si>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</si>
  <si>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</si>
  <si>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</si>
  <si>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</si>
  <si>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</si>
  <si>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</si>
  <si>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</si>
  <si>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</si>
  <si>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</si>
  <si>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</si>
  <si>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</si>
  <si>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</si>
  <si>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</si>
  <si>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</si>
  <si>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</si>
  <si>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</si>
  <si>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</si>
  <si>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</si>
  <si>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</si>
  <si>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</si>
  <si>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</si>
  <si>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</si>
  <si>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</si>
  <si>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</si>
  <si>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</si>
  <si>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</si>
  <si>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</si>
  <si>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</si>
  <si>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</si>
  <si>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</si>
  <si>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</si>
  <si>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</si>
  <si>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</si>
  <si>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</si>
  <si>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</si>
  <si>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</si>
  <si>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</si>
  <si>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</si>
  <si>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</si>
  <si>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</si>
  <si>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</si>
  <si>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</si>
  <si>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</si>
  <si>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</si>
  <si>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</si>
  <si>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</si>
  <si>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</si>
  <si>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</si>
  <si>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</si>
  <si>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</si>
  <si>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</si>
  <si>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</si>
  <si>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</si>
  <si>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</si>
  <si>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</si>
  <si>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</si>
  <si>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</si>
  <si>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</si>
  <si>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</si>
  <si>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</si>
  <si>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</si>
  <si>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</si>
  <si>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</si>
  <si>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</si>
  <si>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</si>
  <si>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</si>
  <si>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</si>
  <si>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</si>
  <si>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</si>
  <si>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</si>
  <si>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</si>
  <si>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</si>
  <si>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</si>
  <si>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</si>
  <si>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</si>
  <si>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</si>
  <si>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</si>
  <si>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</si>
  <si>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</si>
  <si>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</si>
  <si>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</si>
  <si>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</si>
  <si>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</si>
  <si>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</si>
  <si>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</si>
  <si>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</si>
  <si>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</si>
  <si>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</si>
  <si>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</si>
  <si>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</si>
  <si>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</si>
  <si>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</si>
  <si>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</si>
  <si>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</si>
  <si>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</si>
  <si>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</si>
  <si>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</si>
  <si>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</si>
  <si>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</si>
  <si>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</si>
  <si>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</si>
  <si>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</si>
  <si>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</si>
  <si>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</si>
  <si>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</si>
  <si>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</si>
  <si>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</si>
  <si>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</si>
  <si>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</si>
  <si>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</si>
  <si>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</si>
  <si>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</si>
  <si>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</si>
  <si>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</si>
  <si>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</si>
  <si>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</si>
  <si>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</si>
  <si>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</si>
  <si>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</si>
  <si>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</si>
  <si>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</si>
  <si>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</si>
  <si>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</si>
  <si>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</si>
  <si>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</si>
  <si>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</si>
  <si>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</si>
  <si>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</si>
  <si>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</si>
  <si>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</si>
  <si>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</si>
  <si>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</si>
  <si>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</si>
  <si>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</si>
  <si>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</si>
  <si>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</si>
  <si>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</si>
  <si>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</si>
  <si>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</si>
  <si>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</si>
  <si>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</si>
  <si>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</si>
  <si>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</si>
  <si>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</si>
  <si>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</si>
  <si>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</si>
  <si>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</si>
  <si>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</si>
  <si>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</si>
  <si>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</si>
  <si>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</si>
  <si>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</si>
  <si>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</si>
  <si>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</si>
  <si>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</si>
  <si>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</si>
  <si>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</si>
  <si>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</si>
  <si>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</si>
  <si>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</si>
  <si>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</si>
  <si>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</si>
  <si>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</si>
  <si>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</si>
  <si>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</si>
  <si>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</si>
  <si>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</si>
  <si>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</si>
  <si>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</si>
  <si>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</si>
  <si>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</si>
  <si>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</si>
  <si>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</si>
  <si>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</si>
  <si>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</si>
  <si>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</si>
  <si>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</si>
  <si>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</si>
  <si>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</si>
  <si>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</si>
  <si>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</si>
  <si>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</si>
  <si>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</si>
  <si>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</si>
  <si>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</si>
  <si>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</si>
  <si>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</si>
  <si>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</si>
  <si>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</si>
  <si>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</si>
  <si>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</si>
  <si>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</si>
  <si>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</si>
  <si>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</si>
  <si>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</si>
  <si>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</si>
  <si>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</si>
  <si>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</si>
  <si>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</si>
  <si>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</si>
  <si>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</si>
  <si>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</si>
  <si>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</si>
  <si>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</si>
  <si>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</si>
  <si>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</si>
  <si>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</si>
  <si>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</si>
  <si>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</si>
  <si>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</si>
  <si>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</si>
  <si>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</si>
  <si>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</si>
  <si>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</si>
  <si>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</si>
  <si>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</si>
  <si>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</si>
  <si>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</si>
  <si>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</si>
  <si>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</si>
  <si>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</si>
  <si>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</si>
  <si>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</si>
  <si>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</si>
  <si>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</si>
  <si>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</si>
  <si>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</si>
  <si>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</si>
  <si>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</si>
  <si>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</si>
  <si>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</si>
  <si>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</si>
  <si>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</si>
  <si>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</si>
  <si>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</si>
  <si>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</si>
  <si>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</si>
  <si>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</si>
  <si>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</si>
  <si>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</si>
  <si>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</si>
  <si>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</si>
  <si>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</si>
  <si>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</si>
  <si>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</si>
  <si>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</si>
  <si>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</si>
  <si>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</si>
  <si>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</si>
  <si>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</si>
  <si>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</si>
  <si>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</si>
  <si>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</si>
  <si>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</si>
  <si>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</si>
  <si>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</si>
  <si>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</si>
  <si>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</si>
  <si>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</si>
  <si>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</si>
  <si>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</si>
  <si>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</si>
  <si>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</si>
  <si>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</si>
  <si>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</si>
  <si>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</si>
  <si>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</si>
  <si>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</si>
  <si>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</si>
  <si>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</si>
  <si>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</si>
  <si>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</si>
  <si>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</si>
  <si>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</si>
  <si>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</si>
  <si>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</si>
  <si>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</si>
  <si>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</si>
  <si>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</si>
  <si>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</si>
  <si>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</si>
  <si>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</si>
  <si>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</si>
  <si>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</si>
  <si>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</si>
  <si>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</si>
  <si>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</si>
  <si>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</si>
  <si>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</si>
  <si>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</si>
  <si>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</si>
  <si>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</si>
  <si>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</si>
  <si>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</si>
  <si>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</si>
  <si>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</si>
  <si>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</si>
  <si>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</si>
  <si>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</si>
  <si>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</si>
  <si>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</si>
  <si>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</si>
  <si>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</si>
  <si>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</si>
  <si>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</si>
  <si>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</si>
  <si>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</si>
  <si>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</si>
  <si>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</si>
  <si>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</si>
  <si>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</si>
  <si>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</si>
  <si>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</si>
  <si>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</si>
  <si>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</si>
  <si>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</si>
  <si>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</si>
  <si>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</si>
  <si>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</si>
  <si>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</si>
  <si>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</si>
  <si>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</si>
  <si>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</si>
  <si>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</si>
  <si>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</si>
  <si>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</si>
  <si>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</si>
  <si>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</si>
  <si>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</si>
  <si>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</si>
  <si>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</si>
  <si>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</si>
  <si>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</si>
  <si>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</si>
  <si>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</si>
  <si>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</si>
  <si>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</si>
  <si>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</si>
  <si>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</si>
  <si>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</si>
  <si>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</si>
  <si>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</si>
  <si>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</si>
  <si>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</si>
  <si>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</si>
  <si>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</si>
  <si>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</si>
  <si>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</si>
  <si>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</si>
  <si>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</si>
  <si>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</si>
  <si>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</si>
  <si>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</si>
  <si>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</si>
  <si>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</si>
  <si>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</si>
  <si>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</si>
  <si>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</si>
  <si>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</si>
  <si>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</si>
  <si>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</si>
  <si>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</si>
  <si>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</si>
  <si>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</si>
  <si>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</si>
  <si>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</si>
  <si>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</si>
  <si>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</si>
  <si>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</si>
  <si>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</si>
  <si>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</si>
  <si>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</si>
  <si>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</si>
  <si>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</si>
  <si>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</si>
  <si>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</si>
  <si>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</si>
  <si>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</si>
  <si>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</si>
  <si>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</si>
  <si>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</si>
  <si>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</si>
  <si>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</si>
  <si>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</si>
  <si>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</si>
  <si>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</si>
  <si>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</si>
  <si>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</si>
  <si>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</si>
  <si>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</si>
  <si>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</si>
  <si>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</si>
  <si>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</si>
  <si>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</si>
  <si>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</si>
  <si>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</si>
  <si>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</si>
  <si>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</si>
  <si>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</si>
  <si>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</si>
  <si>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</si>
  <si>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</si>
  <si>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</si>
  <si>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</si>
  <si>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</si>
  <si>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</si>
  <si>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</si>
  <si>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</si>
  <si>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</si>
  <si>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</si>
  <si>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</si>
  <si>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</si>
  <si>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</si>
  <si>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</si>
  <si>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</si>
  <si>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</si>
  <si>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</si>
  <si>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</si>
  <si>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</si>
  <si>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</si>
  <si>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</si>
  <si>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</si>
  <si>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</si>
  <si>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</si>
  <si>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</si>
  <si>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</si>
  <si>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</si>
  <si>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</si>
  <si>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</si>
  <si>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</si>
  <si>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</si>
  <si>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</si>
  <si>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</si>
  <si>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</si>
  <si>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</si>
  <si>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</si>
  <si>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</si>
  <si>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</si>
  <si>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</si>
  <si>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</si>
  <si>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</si>
  <si>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</si>
  <si>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</si>
  <si>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</si>
  <si>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</si>
  <si>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</si>
  <si>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</si>
  <si>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</si>
  <si>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</si>
  <si>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</si>
  <si>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</si>
  <si>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</si>
  <si>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</si>
  <si>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</si>
  <si>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</si>
  <si>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</si>
  <si>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</si>
  <si>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</si>
  <si>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</si>
  <si>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</si>
  <si>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</si>
  <si>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</si>
  <si>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</si>
  <si>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</si>
  <si>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</si>
  <si>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</si>
  <si>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</si>
  <si>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</si>
  <si>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</si>
  <si>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</si>
  <si>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</si>
  <si>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</si>
  <si>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</si>
  <si>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</si>
  <si>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</si>
  <si>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</si>
  <si>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</si>
  <si>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</si>
  <si>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</si>
  <si>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</si>
  <si>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</si>
  <si>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</si>
  <si>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</si>
  <si>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</si>
  <si>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</si>
  <si>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</si>
  <si>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</si>
  <si>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</si>
  <si>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</si>
  <si>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</si>
  <si>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</si>
  <si>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</si>
  <si>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</si>
  <si>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</si>
  <si>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</si>
  <si>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</si>
  <si>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</si>
  <si>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</si>
  <si>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</si>
  <si>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</si>
  <si>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</si>
  <si>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</si>
  <si>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</si>
  <si>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</si>
  <si>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</si>
  <si>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</si>
  <si>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</si>
  <si>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</si>
  <si>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</si>
  <si>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</si>
  <si>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</si>
  <si>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</si>
  <si>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</si>
  <si>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</si>
  <si>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</si>
  <si>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</si>
  <si>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</si>
  <si>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</si>
  <si>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</si>
  <si>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</si>
  <si>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</si>
  <si>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</si>
  <si>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</si>
  <si>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</si>
  <si>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</si>
  <si>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</si>
  <si>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</si>
  <si>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</si>
  <si>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</si>
  <si>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</si>
  <si>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</si>
  <si>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</si>
  <si>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</si>
  <si>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</si>
  <si>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</si>
  <si>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</si>
  <si>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</si>
  <si>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</si>
  <si>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</si>
  <si>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</si>
  <si>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</si>
  <si>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</si>
  <si>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</si>
  <si>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</si>
  <si>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</si>
  <si>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</si>
  <si>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</si>
  <si>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</si>
  <si>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</si>
  <si>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</si>
  <si>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</si>
  <si>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</si>
  <si>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</si>
  <si>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</si>
  <si>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</si>
  <si>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</si>
  <si>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</si>
  <si>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</si>
  <si>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</si>
  <si>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</si>
  <si>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</si>
  <si>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</si>
  <si>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</si>
  <si>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</si>
  <si>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</si>
  <si>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</si>
  <si>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</si>
  <si>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</si>
  <si>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</si>
  <si>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</si>
  <si>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</si>
  <si>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</si>
  <si>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</si>
  <si>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</si>
  <si>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</si>
  <si>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</si>
  <si>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</si>
  <si>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</si>
  <si>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</si>
  <si>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</si>
  <si>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</si>
  <si>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</si>
  <si>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</si>
  <si>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</si>
  <si>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</si>
  <si>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</si>
  <si>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</si>
  <si>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</si>
  <si>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</si>
  <si>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</si>
  <si>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</si>
  <si>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</si>
  <si>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</si>
  <si>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</si>
  <si>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</si>
  <si>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</si>
  <si>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</si>
  <si>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</si>
  <si>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</si>
  <si>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</si>
  <si>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</si>
  <si>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</si>
  <si>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</si>
  <si>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</si>
  <si>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</si>
  <si>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</si>
  <si>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</si>
  <si>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</si>
  <si>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</si>
  <si>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</si>
  <si>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</si>
  <si>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</si>
  <si>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</si>
  <si>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</si>
  <si>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</si>
  <si>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</si>
  <si>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</si>
  <si>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</si>
  <si>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</si>
  <si>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</si>
  <si>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</si>
  <si>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</si>
  <si>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</si>
  <si>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</si>
  <si>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</si>
  <si>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</si>
  <si>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</si>
  <si>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</si>
  <si>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</si>
  <si>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</si>
  <si>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</si>
  <si>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</si>
  <si>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</si>
  <si>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</si>
  <si>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</si>
  <si>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</si>
  <si>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</si>
  <si>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</si>
  <si>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</si>
  <si>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</si>
  <si>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</si>
  <si>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</si>
  <si>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</si>
  <si>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</si>
  <si>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</si>
  <si>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</si>
  <si>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</si>
  <si>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</si>
  <si>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</si>
  <si>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</si>
  <si>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</si>
  <si>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</si>
  <si>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</si>
  <si>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</si>
  <si>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</si>
  <si>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</si>
  <si>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</si>
  <si>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</si>
  <si>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</si>
  <si>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</si>
  <si>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</si>
  <si>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</si>
  <si>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</si>
  <si>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</si>
  <si>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</si>
  <si>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</si>
  <si>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</si>
  <si>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</si>
  <si>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</si>
  <si>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</si>
  <si>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</si>
  <si>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</si>
  <si>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</si>
  <si>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</si>
  <si>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</si>
  <si>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</si>
  <si>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</si>
  <si>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</si>
  <si>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</si>
  <si>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</si>
  <si>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</si>
  <si>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</si>
  <si>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</si>
  <si>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</si>
  <si>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</si>
  <si>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</si>
  <si>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</si>
  <si>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</si>
  <si>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</si>
  <si>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</si>
  <si>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</si>
  <si>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</si>
  <si>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</si>
  <si>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</si>
  <si>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</si>
  <si>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</si>
  <si>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</si>
  <si>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</si>
  <si>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</si>
  <si>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</si>
  <si>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</si>
  <si>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</si>
  <si>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</si>
  <si>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</si>
  <si>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</si>
  <si>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</si>
  <si>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</si>
  <si>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</si>
  <si>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</si>
  <si>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</si>
  <si>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</si>
  <si>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</si>
  <si>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</si>
  <si>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</si>
  <si>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</si>
  <si>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</si>
  <si>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</si>
  <si>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</si>
  <si>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</si>
  <si>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</si>
  <si>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</si>
  <si>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</si>
  <si>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</si>
  <si>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</si>
  <si>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</si>
  <si>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</si>
  <si>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</si>
  <si>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</si>
  <si>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</si>
  <si>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</si>
  <si>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</si>
  <si>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</si>
  <si>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</si>
  <si>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</si>
  <si>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</si>
  <si>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</si>
  <si>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</si>
  <si>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</si>
  <si>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</si>
  <si>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</si>
  <si>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</si>
  <si>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</si>
  <si>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</si>
  <si>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</si>
  <si>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</si>
  <si>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</si>
  <si>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</si>
  <si>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</si>
  <si>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</si>
  <si>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</si>
  <si>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</si>
  <si>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</si>
  <si>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</si>
  <si>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</si>
  <si>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</si>
  <si>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</si>
  <si>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</si>
  <si>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</si>
  <si>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</si>
  <si>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</si>
  <si>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</si>
  <si>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</si>
  <si>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</si>
  <si>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</si>
  <si>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</si>
  <si>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</si>
  <si>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</si>
  <si>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</si>
  <si>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</si>
  <si>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</si>
  <si>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</si>
  <si>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</si>
  <si>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</si>
  <si>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</si>
  <si>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</si>
  <si>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</si>
  <si>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</si>
  <si>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</si>
  <si>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</si>
  <si>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</si>
  <si>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</si>
  <si>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</si>
  <si>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</si>
  <si>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</si>
  <si>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</si>
  <si>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</si>
  <si>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</si>
  <si>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</si>
  <si>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</si>
  <si>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</si>
  <si>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</si>
  <si>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</si>
  <si>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</si>
  <si>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</si>
  <si>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</si>
  <si>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</si>
  <si>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</si>
  <si>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</si>
  <si>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</si>
  <si>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</si>
  <si>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</si>
  <si>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</si>
  <si>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</si>
  <si>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</si>
  <si>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</si>
  <si>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</si>
  <si>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</si>
  <si>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</si>
  <si>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</si>
  <si>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</si>
  <si>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</si>
  <si>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</si>
  <si>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</si>
  <si>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</si>
  <si>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</si>
  <si>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</si>
  <si>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</si>
  <si>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</si>
  <si>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</si>
  <si>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</si>
  <si>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</si>
  <si>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</si>
  <si>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</si>
  <si>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</si>
  <si>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</si>
  <si>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</si>
  <si>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</si>
  <si>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</si>
  <si>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</si>
  <si>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</si>
  <si>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</si>
  <si>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</si>
  <si>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</si>
  <si>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</si>
  <si>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</si>
  <si>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</si>
  <si>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</si>
  <si>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</si>
  <si>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</si>
  <si>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</si>
  <si>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</si>
  <si>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</si>
  <si>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</si>
  <si>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</si>
  <si>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</si>
  <si>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</si>
  <si>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</si>
  <si>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</si>
  <si>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</si>
  <si>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</si>
  <si>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</si>
  <si>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</si>
  <si>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</si>
  <si>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</si>
  <si>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</si>
  <si>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</si>
  <si>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</si>
  <si>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</si>
  <si>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</si>
  <si>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</si>
  <si>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</si>
  <si>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</si>
  <si>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</si>
  <si>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</si>
  <si>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</si>
  <si>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</si>
  <si>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</si>
  <si>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</si>
  <si>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</si>
  <si>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</si>
  <si>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</si>
  <si>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</si>
  <si>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</si>
  <si>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</si>
  <si>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</si>
  <si>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</si>
  <si>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</si>
  <si>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</si>
  <si>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</si>
  <si>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</si>
  <si>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</si>
  <si>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</si>
  <si>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</si>
  <si>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</si>
  <si>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</si>
  <si>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</si>
  <si>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</si>
  <si>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</si>
  <si>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</si>
  <si>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</si>
  <si>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</si>
  <si>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</si>
  <si>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</si>
  <si>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</si>
  <si>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</si>
  <si>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</si>
  <si>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</si>
  <si>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</si>
  <si>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</si>
  <si>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</si>
  <si>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</si>
  <si>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</si>
  <si>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</si>
  <si>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</si>
  <si>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</si>
  <si>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</si>
  <si>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</si>
  <si>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</si>
  <si>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</si>
  <si>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</si>
  <si>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</si>
  <si>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</si>
  <si>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</si>
  <si>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</si>
  <si>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</si>
  <si>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</si>
  <si>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</si>
  <si>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</si>
  <si>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</si>
  <si>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</si>
  <si>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</si>
  <si>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</si>
  <si>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</si>
  <si>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</si>
  <si>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</si>
  <si>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</si>
  <si>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</si>
  <si>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</si>
  <si>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</si>
  <si>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</si>
  <si>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</si>
  <si>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</si>
  <si>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</si>
  <si>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</si>
  <si>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</si>
  <si>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</si>
  <si>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</si>
  <si>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</si>
  <si>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</si>
  <si>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</si>
  <si>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</si>
  <si>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</si>
  <si>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</si>
  <si>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</si>
  <si>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</si>
  <si>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</si>
  <si>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</si>
  <si>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</si>
  <si>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</si>
  <si>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</si>
  <si>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</si>
  <si>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</si>
  <si>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</si>
  <si>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</si>
  <si>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</si>
  <si>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</si>
  <si>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</si>
  <si>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</si>
  <si>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</si>
  <si>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</si>
  <si>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</si>
  <si>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</si>
  <si>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</si>
  <si>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</si>
  <si>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</si>
  <si>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</si>
  <si>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</si>
  <si>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</si>
  <si>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</si>
  <si>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</si>
  <si>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</si>
  <si>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</si>
  <si>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</si>
  <si>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</si>
  <si>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</si>
  <si>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</si>
  <si>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</si>
  <si>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</si>
  <si>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</si>
  <si>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</si>
  <si>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</si>
  <si>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</si>
  <si>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</si>
  <si>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</si>
  <si>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</si>
  <si>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</si>
  <si>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</si>
  <si>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</si>
  <si>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</si>
  <si>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</si>
  <si>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</si>
  <si>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</si>
  <si>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</si>
  <si>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</si>
  <si>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</si>
  <si>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</si>
  <si>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</si>
  <si>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</si>
  <si>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</si>
  <si>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</si>
  <si>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</si>
  <si>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</si>
  <si>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</si>
  <si>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</si>
  <si>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</si>
  <si>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</si>
  <si>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</si>
  <si>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</si>
  <si>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</si>
  <si>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</si>
  <si>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</si>
  <si>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</si>
  <si>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</si>
  <si>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</si>
  <si>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</si>
  <si>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</si>
  <si>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</si>
  <si>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</si>
  <si>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</si>
  <si>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</si>
  <si>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</si>
  <si>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</si>
  <si>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</si>
  <si>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</si>
  <si>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</si>
  <si>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</si>
  <si>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</si>
  <si>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</si>
  <si>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</si>
  <si>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</si>
  <si>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</si>
  <si>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</si>
  <si>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</si>
  <si>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</si>
  <si>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</si>
  <si>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</si>
  <si>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</si>
  <si>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</si>
  <si>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</si>
  <si>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</si>
  <si>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</si>
  <si>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</si>
  <si>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</si>
  <si>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</si>
  <si>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</si>
  <si>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</si>
  <si>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</si>
  <si>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</si>
  <si>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</si>
  <si>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</si>
  <si>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</si>
  <si>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</si>
  <si>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</si>
  <si>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</si>
  <si>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</si>
  <si>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</si>
  <si>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</si>
  <si>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</si>
  <si>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</si>
  <si>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</si>
  <si>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</si>
  <si>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</si>
  <si>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</si>
  <si>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</si>
  <si>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</si>
  <si>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</si>
  <si>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</si>
  <si>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</si>
  <si>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</si>
  <si>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</si>
  <si>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</si>
  <si>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</si>
  <si>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</si>
  <si>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</si>
  <si>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</si>
  <si>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</si>
  <si>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</si>
  <si>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</si>
  <si>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</si>
  <si>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</si>
  <si>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</si>
  <si>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</si>
  <si>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</si>
  <si>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</si>
  <si>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</si>
  <si>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</si>
  <si>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</si>
  <si>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</si>
  <si>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</si>
  <si>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</si>
  <si>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</si>
  <si>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</si>
  <si>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</si>
  <si>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</si>
  <si>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</si>
  <si>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</si>
  <si>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</si>
  <si>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</si>
  <si>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</si>
  <si>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</si>
  <si>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</si>
  <si>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</si>
  <si>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</si>
  <si>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</si>
  <si>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</si>
  <si>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</si>
  <si>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</si>
  <si>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</si>
  <si>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</si>
  <si>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</si>
  <si>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</si>
  <si>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</si>
  <si>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</si>
  <si>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</si>
  <si>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</si>
  <si>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</si>
  <si>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</si>
  <si>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</si>
  <si>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</si>
  <si>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</si>
  <si>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</si>
  <si>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</si>
  <si>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</si>
  <si>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</si>
  <si>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</si>
  <si>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</si>
  <si>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</si>
  <si>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</si>
  <si>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</si>
  <si>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</si>
  <si>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</si>
  <si>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</si>
  <si>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</si>
  <si>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</si>
  <si>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</si>
  <si>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</si>
  <si>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</si>
  <si>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</si>
  <si>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</si>
  <si>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</si>
  <si>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</si>
  <si>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</si>
  <si>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</si>
  <si>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</si>
  <si>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</si>
  <si>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</si>
  <si>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</si>
  <si>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</si>
  <si>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</si>
  <si>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</si>
  <si>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</si>
  <si>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</si>
  <si>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</si>
  <si>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</si>
  <si>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</si>
  <si>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</si>
  <si>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</si>
  <si>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</si>
  <si>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</si>
  <si>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</si>
  <si>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</si>
  <si>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</si>
  <si>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</si>
  <si>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</si>
  <si>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</si>
  <si>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</si>
  <si>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</si>
  <si>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</si>
  <si>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</si>
  <si>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</si>
  <si>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</si>
  <si>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</si>
  <si>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</si>
  <si>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</si>
  <si>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</si>
  <si>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</si>
  <si>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</si>
  <si>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</si>
  <si>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</si>
  <si>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</si>
  <si>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</si>
  <si>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</si>
  <si>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</si>
  <si>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</si>
  <si>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</si>
  <si>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</si>
  <si>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</si>
  <si>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</si>
  <si>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</si>
  <si>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</si>
  <si>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</si>
  <si>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</si>
  <si>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</si>
  <si>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</si>
  <si>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</si>
  <si>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</si>
  <si>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</si>
  <si>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</si>
  <si>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</si>
  <si>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</si>
  <si>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</si>
  <si>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</si>
  <si>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</si>
  <si>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</si>
  <si>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</si>
  <si>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</si>
  <si>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</si>
  <si>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</si>
  <si>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</si>
  <si>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</si>
  <si>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</si>
  <si>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</si>
  <si>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</si>
  <si>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</si>
  <si>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</si>
  <si>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</si>
  <si>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</si>
  <si>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</si>
  <si>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</si>
  <si>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</si>
  <si>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</si>
  <si>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</si>
  <si>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</si>
  <si>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</si>
  <si>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</si>
  <si>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</si>
  <si>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</si>
  <si>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</si>
  <si>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</si>
  <si>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</si>
  <si>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</si>
  <si>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</si>
  <si>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</si>
  <si>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</si>
  <si>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</si>
  <si>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</si>
  <si>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</si>
  <si>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</si>
  <si>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</si>
  <si>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</si>
  <si>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</si>
  <si>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</si>
  <si>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</si>
  <si>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</si>
  <si>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</si>
  <si>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</si>
  <si>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</si>
  <si>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</si>
  <si>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</si>
  <si>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</si>
  <si>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</si>
  <si>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</si>
  <si>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</si>
  <si>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</si>
  <si>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</si>
  <si>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</si>
  <si>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</si>
  <si>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</si>
  <si>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</si>
  <si>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</si>
  <si>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</si>
  <si>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</si>
  <si>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</si>
  <si>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</si>
  <si>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</si>
  <si>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</si>
  <si>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</si>
  <si>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</si>
  <si>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</si>
  <si>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</si>
  <si>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</si>
  <si>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</si>
  <si>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</si>
  <si>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</si>
  <si>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</si>
  <si>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</si>
  <si>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</si>
  <si>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</si>
  <si>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</si>
  <si>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</si>
  <si>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</si>
  <si>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</si>
  <si>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</si>
  <si>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</si>
  <si>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</si>
  <si>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</si>
  <si>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</si>
  <si>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</si>
  <si>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</si>
  <si>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</si>
  <si>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</si>
  <si>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</si>
  <si>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</si>
  <si>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</si>
  <si>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</si>
  <si>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</si>
  <si>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</si>
  <si>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</si>
  <si>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</si>
  <si>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</si>
  <si>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</si>
  <si>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</si>
  <si>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</si>
  <si>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</si>
  <si>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</si>
  <si>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</si>
  <si>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</si>
  <si>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</si>
  <si>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</si>
  <si>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</si>
  <si>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</si>
  <si>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</si>
  <si>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</si>
  <si>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</si>
  <si>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</si>
  <si>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</si>
  <si>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</si>
  <si>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</si>
  <si>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</si>
  <si>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</si>
  <si>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</si>
  <si>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</si>
  <si>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</si>
  <si>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</si>
  <si>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</si>
  <si>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</si>
  <si>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</si>
  <si>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</si>
  <si>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</si>
  <si>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</si>
  <si>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</si>
  <si>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</si>
  <si>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</si>
  <si>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</si>
  <si>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</si>
  <si>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</si>
  <si>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</si>
  <si>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</si>
  <si>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</si>
  <si>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</si>
  <si>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</si>
  <si>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</si>
  <si>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</si>
  <si>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</si>
  <si>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</si>
  <si>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</si>
  <si>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</si>
  <si>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</si>
  <si>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</si>
  <si>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</si>
  <si>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</si>
  <si>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</si>
  <si>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</si>
  <si>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</si>
  <si>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</si>
  <si>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</si>
  <si>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</si>
  <si>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</si>
  <si>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</si>
  <si>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</si>
  <si>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</si>
  <si>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</si>
  <si>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</si>
  <si>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</si>
  <si>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</si>
  <si>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</si>
  <si>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</si>
  <si>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</si>
  <si>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</si>
  <si>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</si>
  <si>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</si>
  <si>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</si>
  <si>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</si>
  <si>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</si>
  <si>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</si>
  <si>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</si>
  <si>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</si>
  <si>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</si>
  <si>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</si>
  <si>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</si>
  <si>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</si>
  <si>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</si>
  <si>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</si>
  <si>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</si>
  <si>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</si>
  <si>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</si>
  <si>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</si>
  <si>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</si>
  <si>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</si>
  <si>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</si>
  <si>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</si>
  <si>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</si>
  <si>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</si>
  <si>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</si>
  <si>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</si>
  <si>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</si>
  <si>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</si>
  <si>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</si>
  <si>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</si>
  <si>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</si>
  <si>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</si>
  <si>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</si>
  <si>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</si>
  <si>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</si>
  <si>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</si>
  <si>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</si>
  <si>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</si>
  <si>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</si>
  <si>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</si>
  <si>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</si>
  <si>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</si>
  <si>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</si>
  <si>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</si>
  <si>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</si>
  <si>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</si>
  <si>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</si>
  <si>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</si>
  <si>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</si>
  <si>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</si>
  <si>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</si>
  <si>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</si>
  <si>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</si>
  <si>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</si>
  <si>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</si>
  <si>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</si>
  <si>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</si>
  <si>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</si>
  <si>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</si>
  <si>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</si>
  <si>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</si>
  <si>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</si>
  <si>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</si>
  <si>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</si>
  <si>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</si>
  <si>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</si>
  <si>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</si>
  <si>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</si>
  <si>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</si>
  <si>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</si>
  <si>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</si>
  <si>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</si>
  <si>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</si>
  <si>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</si>
  <si>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</si>
  <si>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</si>
  <si>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</si>
  <si>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</si>
  <si>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</si>
  <si>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</si>
  <si>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</si>
  <si>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</si>
  <si>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</si>
  <si>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</si>
  <si>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</si>
  <si>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</si>
  <si>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</si>
  <si>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</si>
  <si>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</si>
  <si>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</si>
  <si>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</si>
  <si>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</si>
  <si>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</si>
  <si>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</si>
  <si>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</si>
  <si>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</si>
  <si>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</si>
  <si>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</si>
  <si>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</si>
  <si>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</si>
  <si>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</si>
  <si>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</si>
  <si>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</si>
  <si>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</si>
  <si>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</si>
  <si>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</si>
  <si>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</si>
  <si>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</si>
  <si>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</si>
  <si>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</si>
  <si>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</si>
  <si>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</si>
  <si>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</si>
  <si>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</si>
  <si>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</si>
  <si>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</si>
  <si>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</si>
  <si>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</si>
  <si>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</si>
  <si>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</si>
  <si>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</si>
  <si>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</si>
  <si>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</si>
  <si>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</si>
  <si>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</si>
  <si>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</si>
  <si>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</si>
  <si>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</si>
  <si>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</si>
  <si>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</si>
  <si>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</si>
  <si>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</si>
  <si>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</si>
  <si>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</si>
  <si>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</si>
  <si>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</si>
  <si>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</si>
  <si>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</si>
  <si>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</si>
  <si>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</si>
  <si>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</si>
  <si>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</si>
  <si>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</si>
  <si>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</si>
  <si>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</si>
  <si>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</si>
  <si>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</si>
  <si>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</si>
  <si>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</si>
  <si>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</si>
  <si>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</si>
  <si>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</si>
  <si>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</si>
  <si>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</si>
  <si>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</si>
  <si>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</si>
  <si>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</si>
  <si>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</si>
  <si>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</si>
  <si>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</si>
  <si>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</si>
  <si>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</si>
  <si>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</si>
  <si>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</si>
  <si>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</si>
  <si>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</si>
  <si>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</si>
  <si>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</si>
  <si>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</si>
  <si>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</si>
  <si>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</si>
  <si>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</si>
  <si>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</si>
  <si>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</si>
  <si>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</si>
  <si>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</si>
  <si>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</si>
  <si>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</si>
  <si>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</si>
  <si>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</si>
  <si>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</si>
  <si>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</si>
  <si>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</si>
  <si>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</si>
  <si>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</si>
  <si>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</si>
  <si>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</si>
  <si>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</si>
  <si>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</si>
  <si>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</si>
  <si>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</si>
  <si>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</si>
  <si>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</si>
  <si>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</si>
  <si>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</si>
  <si>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</si>
  <si>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</si>
  <si>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</si>
  <si>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</si>
  <si>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</si>
  <si>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</si>
  <si>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</si>
  <si>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</si>
  <si>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</si>
  <si>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</si>
  <si>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</si>
  <si>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</si>
  <si>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</si>
  <si>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</si>
  <si>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</si>
  <si>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</si>
  <si>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</si>
  <si>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</si>
  <si>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</si>
  <si>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</si>
  <si>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</si>
  <si>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</si>
  <si>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</si>
  <si>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</si>
  <si>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</si>
  <si>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</si>
  <si>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</si>
  <si>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</si>
  <si>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</si>
  <si>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</si>
  <si>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</si>
  <si>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</si>
  <si>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</si>
  <si>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</si>
  <si>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</si>
  <si>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</si>
  <si>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</si>
  <si>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</si>
  <si>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</si>
  <si>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</si>
  <si>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</si>
  <si>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</si>
  <si>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</si>
  <si>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</si>
  <si>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</si>
  <si>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</si>
  <si>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</si>
  <si>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</si>
  <si>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</si>
  <si>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</si>
  <si>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</si>
  <si>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</si>
  <si>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</si>
  <si>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</si>
  <si>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</si>
  <si>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</si>
  <si>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</si>
  <si>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</si>
  <si>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</si>
  <si>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</si>
  <si>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</si>
  <si>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</si>
  <si>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</si>
  <si>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</si>
  <si>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</si>
  <si>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</si>
  <si>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</si>
  <si>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</si>
  <si>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</si>
  <si>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</si>
  <si>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</si>
  <si>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</si>
  <si>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</si>
  <si>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</si>
  <si>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</si>
  <si>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</si>
  <si>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</si>
  <si>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</si>
  <si>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</si>
  <si>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</si>
  <si>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</si>
  <si>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</si>
  <si>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</si>
  <si>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</si>
  <si>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</si>
  <si>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</si>
  <si>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</si>
  <si>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</si>
  <si>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</si>
  <si>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</si>
  <si>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</si>
  <si>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</si>
  <si>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</si>
  <si>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</si>
  <si>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</si>
  <si>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</si>
  <si>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</si>
  <si>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</si>
  <si>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</si>
  <si>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</si>
  <si>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</si>
  <si>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</si>
  <si>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</si>
  <si>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</si>
  <si>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</si>
  <si>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</si>
  <si>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</si>
  <si>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</si>
  <si>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</si>
  <si>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</si>
  <si>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</si>
  <si>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</si>
  <si>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</si>
  <si>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</si>
  <si>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</si>
  <si>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</si>
  <si>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</si>
  <si>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</si>
  <si>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</si>
  <si>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</si>
  <si>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</si>
  <si>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</si>
  <si>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</si>
  <si>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</si>
  <si>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</si>
  <si>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</si>
  <si>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</si>
  <si>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</si>
  <si>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</si>
  <si>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</si>
  <si>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</si>
  <si>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</si>
  <si>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</si>
  <si>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</si>
  <si>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</si>
  <si>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</si>
  <si>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</si>
  <si>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</si>
  <si>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</si>
  <si>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</si>
  <si>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</si>
  <si>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</si>
  <si>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</si>
  <si>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</si>
  <si>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</si>
  <si>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</si>
  <si>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</si>
  <si>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</si>
  <si>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</si>
  <si>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</si>
  <si>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</si>
  <si>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</si>
  <si>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</si>
  <si>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</si>
  <si>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</si>
  <si>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</si>
  <si>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</si>
  <si>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</si>
  <si>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</si>
  <si>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</si>
  <si>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</si>
  <si>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</si>
  <si>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</si>
  <si>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</si>
  <si>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</si>
  <si>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</si>
  <si>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</si>
  <si>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</si>
  <si>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</si>
  <si>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</si>
  <si>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</si>
  <si>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</si>
  <si>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</si>
  <si>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</si>
  <si>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</si>
  <si>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</si>
  <si>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</si>
  <si>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</si>
  <si>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</si>
  <si>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</si>
  <si>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</si>
  <si>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</si>
  <si>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</si>
  <si>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</si>
  <si>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</si>
  <si>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</si>
  <si>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</si>
  <si>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</si>
  <si>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</si>
  <si>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</si>
  <si>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</si>
  <si>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</si>
  <si>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</si>
  <si>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</si>
  <si>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</si>
  <si>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</si>
  <si>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</si>
  <si>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</si>
  <si>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</si>
  <si>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</si>
  <si>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</si>
  <si>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</si>
  <si>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</si>
  <si>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</si>
  <si>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</si>
  <si>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</si>
  <si>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</si>
  <si>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</si>
  <si>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</si>
  <si>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</si>
  <si>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</si>
  <si>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</si>
  <si>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</si>
  <si>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</si>
  <si>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</si>
  <si>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</si>
  <si>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</si>
  <si>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</si>
  <si>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</si>
  <si>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</si>
  <si>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</si>
  <si>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</si>
  <si>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</si>
  <si>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</si>
  <si>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</si>
  <si>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</si>
  <si>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</si>
  <si>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</si>
  <si>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</si>
  <si>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</si>
  <si>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</si>
  <si>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</si>
  <si>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</si>
  <si>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</si>
  <si>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</si>
  <si>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</si>
  <si>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</si>
  <si>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</si>
  <si>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</si>
  <si>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</si>
  <si>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</si>
  <si>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</si>
  <si>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</si>
  <si>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</si>
  <si>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</si>
  <si>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</si>
  <si>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</si>
  <si>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</si>
  <si>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</si>
  <si>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</si>
  <si>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</si>
  <si>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</si>
  <si>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</si>
  <si>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</si>
  <si>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</si>
  <si>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</si>
  <si>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</si>
  <si>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</si>
  <si>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</si>
  <si>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</si>
  <si>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</si>
  <si>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</si>
  <si>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</si>
  <si>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</si>
  <si>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</si>
  <si>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</si>
  <si>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</si>
  <si>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</si>
  <si>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</si>
  <si>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</si>
  <si>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</si>
  <si>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</si>
  <si>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</si>
  <si>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</si>
  <si>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</si>
  <si>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</si>
  <si>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</si>
  <si>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</si>
  <si>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</si>
  <si>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</si>
  <si>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</si>
  <si>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</si>
  <si>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</si>
  <si>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</si>
  <si>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</si>
  <si>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</si>
  <si>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</si>
  <si>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</si>
  <si>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</si>
  <si>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</si>
  <si>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</si>
  <si>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</si>
  <si>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</si>
  <si>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</si>
  <si>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</si>
  <si>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</si>
  <si>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</si>
  <si>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</si>
  <si>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</si>
  <si>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</si>
  <si>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</si>
  <si>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</si>
  <si>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</si>
  <si>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</si>
  <si>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</si>
  <si>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</si>
  <si>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</si>
  <si>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</si>
  <si>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</si>
  <si>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</si>
  <si>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</si>
  <si>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</si>
  <si>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</si>
  <si>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</si>
  <si>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</si>
  <si>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</si>
  <si>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</si>
  <si>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</si>
  <si>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</si>
  <si>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</si>
  <si>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</si>
  <si>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</si>
  <si>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</si>
  <si>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</si>
  <si>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</si>
  <si>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</si>
  <si>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</si>
  <si>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</si>
  <si>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</si>
  <si>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</si>
  <si>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</si>
  <si>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</si>
  <si>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</si>
  <si>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</si>
  <si>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</si>
  <si>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</si>
  <si>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</si>
  <si>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</si>
  <si>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</si>
  <si>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</si>
  <si>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</si>
  <si>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</si>
  <si>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</si>
  <si>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</si>
  <si>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</si>
  <si>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</si>
  <si>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</si>
  <si>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</si>
  <si>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</si>
  <si>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</si>
  <si>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</si>
  <si>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</si>
  <si>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</si>
  <si>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</si>
  <si>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</si>
  <si>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</si>
  <si>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</si>
  <si>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</si>
  <si>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</si>
  <si>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</si>
  <si>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</si>
  <si>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</si>
  <si>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</si>
  <si>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</si>
  <si>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</si>
  <si>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</si>
  <si>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</si>
  <si>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</si>
  <si>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</si>
  <si>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</si>
  <si>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</si>
  <si>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</si>
  <si>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</si>
  <si>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</si>
  <si>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</si>
  <si>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</si>
  <si>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</si>
  <si>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</si>
  <si>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</si>
  <si>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</si>
  <si>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</si>
  <si>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</si>
  <si>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</si>
  <si>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</si>
  <si>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</si>
  <si>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</si>
  <si>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</si>
  <si>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</si>
  <si>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</si>
  <si>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</si>
  <si>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</si>
  <si>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</si>
  <si>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</si>
  <si>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</si>
  <si>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</si>
  <si>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</si>
  <si>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</si>
  <si>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</si>
  <si>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</si>
  <si>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</si>
  <si>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</si>
  <si>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</si>
  <si>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</si>
  <si>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</si>
  <si>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</si>
  <si>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</si>
  <si>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</si>
  <si>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</si>
  <si>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</si>
  <si>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</si>
  <si>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</si>
  <si>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</si>
  <si>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</si>
  <si>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</si>
  <si>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</si>
  <si>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</si>
  <si>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</si>
  <si>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</si>
  <si>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</si>
  <si>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</si>
  <si>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</si>
  <si>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</si>
  <si>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</si>
  <si>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</si>
  <si>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</si>
  <si>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</si>
  <si>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</si>
  <si>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</si>
  <si>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</si>
  <si>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</si>
  <si>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</si>
  <si>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</si>
  <si>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</si>
  <si>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</si>
  <si>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</si>
  <si>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</si>
  <si>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</si>
  <si>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</si>
  <si>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</si>
  <si>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</si>
  <si>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</si>
  <si>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</si>
  <si>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</si>
  <si>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</si>
  <si>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</si>
  <si>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</si>
  <si>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</si>
  <si>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</si>
  <si>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</si>
  <si>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</si>
  <si>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</si>
  <si>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</si>
  <si>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</si>
  <si>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</si>
  <si>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</si>
  <si>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</si>
  <si>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</si>
  <si>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</si>
  <si>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</si>
  <si>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</si>
  <si>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</si>
  <si>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</si>
  <si>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</si>
  <si>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</si>
  <si>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</si>
  <si>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</si>
  <si>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</si>
  <si>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</si>
  <si>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</si>
  <si>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</si>
  <si>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</si>
  <si>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</si>
  <si>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</si>
  <si>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</si>
  <si>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</si>
  <si>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</si>
  <si>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</si>
  <si>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</si>
  <si>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</si>
  <si>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</si>
  <si>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</si>
  <si>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</si>
  <si>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</si>
  <si>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</si>
  <si>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</si>
  <si>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</si>
  <si>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</si>
  <si>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</si>
  <si>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</si>
  <si>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</si>
  <si>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</si>
  <si>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</si>
  <si>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</si>
  <si>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</si>
  <si>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</si>
  <si>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</si>
  <si>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</si>
  <si>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</si>
  <si>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</si>
  <si>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</si>
  <si>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</si>
  <si>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</si>
  <si>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</si>
  <si>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</si>
  <si>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</si>
  <si>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</si>
  <si>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</si>
  <si>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</si>
  <si>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</si>
  <si>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</si>
  <si>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</si>
  <si>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</si>
  <si>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</si>
  <si>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</si>
  <si>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</si>
  <si>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</si>
  <si>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</si>
  <si>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</si>
  <si>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</si>
  <si>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</si>
  <si>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</si>
  <si>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</si>
  <si>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</si>
  <si>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</si>
  <si>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</si>
  <si>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</si>
  <si>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</si>
  <si>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</si>
  <si>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</si>
  <si>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</si>
  <si>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</si>
  <si>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</si>
  <si>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</si>
  <si>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</si>
  <si>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</si>
  <si>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</si>
  <si>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</si>
  <si>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</si>
  <si>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</si>
  <si>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</si>
  <si>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</si>
  <si>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</si>
  <si>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</si>
  <si>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</si>
  <si>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</si>
  <si>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</si>
  <si>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</si>
  <si>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</si>
  <si>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</si>
  <si>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</si>
  <si>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</si>
  <si>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</si>
  <si>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</si>
  <si>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</si>
  <si>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</si>
  <si>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</si>
  <si>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</si>
  <si>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</si>
  <si>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</si>
  <si>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</si>
  <si>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</si>
  <si>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</si>
  <si>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</si>
  <si>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</si>
  <si>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</si>
  <si>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</si>
  <si>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</si>
  <si>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</si>
  <si>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</si>
  <si>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</si>
  <si>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</si>
  <si>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</si>
  <si>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</si>
  <si>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</si>
  <si>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</si>
  <si>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</si>
  <si>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</si>
  <si>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</si>
  <si>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</si>
  <si>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</si>
  <si>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</si>
  <si>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</si>
  <si>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</si>
  <si>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</si>
  <si>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</si>
  <si>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</si>
  <si>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</si>
  <si>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</si>
  <si>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</si>
  <si>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</si>
  <si>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</si>
  <si>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</si>
  <si>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</si>
  <si>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</si>
  <si>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</si>
  <si>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</si>
  <si>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</si>
  <si>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</si>
  <si>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</si>
  <si>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</si>
  <si>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</si>
  <si>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</si>
  <si>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</si>
  <si>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</si>
  <si>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</si>
  <si>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</si>
  <si>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</si>
  <si>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</si>
  <si>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</si>
  <si>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</si>
  <si>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</si>
  <si>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</si>
  <si>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</si>
  <si>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</si>
  <si>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</si>
  <si>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</si>
  <si>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</si>
  <si>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</si>
  <si>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</si>
  <si>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</si>
  <si>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</si>
  <si>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</si>
  <si>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</si>
  <si>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</si>
  <si>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</si>
  <si>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</si>
  <si>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</si>
  <si>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</si>
  <si>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</si>
  <si>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</si>
  <si>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</si>
  <si>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</si>
  <si>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</si>
  <si>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</si>
  <si>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</si>
  <si>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</si>
  <si>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</si>
  <si>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</si>
  <si>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</si>
  <si>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</si>
  <si>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</si>
  <si>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</si>
  <si>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</si>
  <si>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</si>
  <si>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</si>
  <si>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</si>
  <si>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</si>
  <si>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</si>
  <si>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</si>
  <si>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</si>
  <si>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</si>
  <si>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</si>
  <si>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</si>
  <si>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</si>
  <si>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</si>
  <si>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</si>
  <si>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</si>
  <si>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</si>
  <si>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</si>
  <si>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</si>
  <si>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</si>
  <si>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</si>
  <si>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</si>
  <si>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</si>
  <si>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</si>
  <si>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</si>
  <si>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</si>
  <si>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</si>
  <si>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</si>
  <si>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</si>
  <si>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</si>
  <si>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</si>
  <si>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</si>
  <si>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</si>
  <si>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</si>
  <si>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</si>
  <si>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</si>
  <si>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</si>
  <si>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</si>
  <si>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</si>
  <si>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</si>
  <si>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</si>
  <si>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</si>
  <si>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</si>
  <si>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</si>
  <si>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</si>
  <si>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</si>
  <si>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</si>
  <si>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</si>
  <si>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</si>
  <si>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</si>
  <si>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</si>
  <si>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</si>
  <si>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</si>
  <si>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</si>
  <si>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</si>
  <si>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</si>
  <si>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</si>
  <si>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</si>
  <si>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</si>
  <si>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</si>
  <si>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</si>
  <si>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</si>
  <si>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</si>
  <si>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</si>
  <si>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</si>
  <si>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</si>
  <si>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</si>
  <si>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</si>
  <si>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</si>
  <si>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</si>
  <si>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</si>
  <si>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</si>
  <si>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</si>
  <si>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</si>
  <si>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</si>
  <si>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</si>
  <si>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</si>
  <si>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</si>
  <si>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</si>
  <si>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</si>
  <si>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</si>
  <si>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</si>
  <si>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</si>
  <si>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</si>
  <si>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</si>
  <si>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</si>
  <si>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</si>
  <si>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</si>
  <si>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</si>
  <si>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</si>
  <si>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</si>
  <si>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</si>
  <si>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</si>
  <si>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</si>
  <si>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</si>
  <si>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</si>
  <si>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</si>
  <si>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</si>
  <si>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</si>
  <si>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</si>
  <si>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</si>
  <si>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</si>
  <si>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</si>
  <si>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</si>
  <si>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</si>
  <si>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</si>
  <si>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</si>
  <si>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</si>
  <si>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</si>
  <si>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</si>
  <si>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</si>
  <si>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</si>
  <si>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</si>
  <si>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</si>
  <si>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</si>
  <si>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</si>
  <si>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</si>
  <si>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</si>
  <si>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</si>
  <si>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</si>
  <si>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</si>
  <si>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</si>
  <si>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</si>
  <si>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</si>
  <si>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</si>
  <si>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</si>
  <si>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</si>
  <si>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</si>
  <si>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</si>
  <si>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</si>
  <si>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</si>
  <si>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</si>
  <si>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</si>
  <si>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</si>
  <si>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</si>
  <si>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</si>
  <si>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</si>
  <si>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</si>
  <si>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</si>
  <si>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</si>
  <si>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</si>
  <si>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</si>
  <si>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</si>
  <si>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</si>
  <si>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</si>
  <si>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</si>
  <si>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</si>
  <si>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</si>
  <si>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</si>
  <si>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</si>
  <si>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</si>
  <si>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</si>
  <si>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</si>
  <si>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</si>
  <si>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</si>
  <si>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</si>
  <si>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</si>
  <si>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</si>
  <si>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</si>
  <si>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</si>
  <si>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</si>
  <si>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</si>
  <si>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</si>
  <si>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</si>
  <si>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</si>
  <si>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</si>
  <si>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</si>
  <si>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</si>
  <si>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</si>
  <si>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</si>
  <si>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</si>
  <si>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</si>
  <si>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</si>
  <si>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</si>
  <si>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</si>
  <si>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</si>
  <si>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</si>
  <si>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</si>
  <si>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</si>
  <si>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</si>
  <si>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</si>
  <si>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</si>
  <si>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</si>
  <si>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</si>
  <si>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</si>
  <si>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</si>
  <si>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</si>
  <si>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</si>
  <si>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</si>
  <si>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</si>
  <si>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</si>
  <si>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</si>
  <si>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</si>
  <si>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</si>
  <si>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</si>
  <si>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</si>
  <si>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</si>
  <si>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</si>
  <si>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</si>
  <si>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</si>
  <si>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</si>
  <si>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</si>
  <si>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</si>
  <si>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</si>
  <si>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</si>
  <si>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</si>
  <si>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</si>
  <si>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</si>
  <si>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</si>
  <si>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</si>
  <si>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</si>
  <si>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</si>
  <si>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</si>
  <si>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</si>
  <si>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</si>
  <si>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</si>
  <si>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</si>
  <si>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</si>
  <si>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</si>
  <si>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</si>
  <si>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</si>
  <si>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</si>
  <si>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</si>
  <si>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</si>
  <si>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</si>
  <si>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</si>
  <si>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</si>
  <si>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</si>
  <si>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</si>
  <si>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</si>
  <si>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</si>
  <si>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</si>
  <si>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</si>
  <si>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</si>
  <si>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</si>
  <si>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</si>
  <si>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</si>
  <si>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</si>
  <si>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</si>
  <si>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</si>
  <si>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</si>
  <si>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</si>
  <si>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</si>
  <si>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</si>
  <si>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</si>
  <si>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</si>
  <si>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</si>
  <si>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</si>
  <si>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</si>
  <si>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</si>
  <si>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</si>
  <si>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</si>
  <si>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</si>
  <si>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</si>
  <si>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</si>
  <si>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</si>
  <si>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</si>
  <si>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</si>
  <si>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</si>
  <si>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</si>
  <si>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</si>
  <si>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</si>
  <si>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</si>
  <si>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</si>
  <si>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</si>
  <si>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</si>
  <si>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</si>
  <si>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</si>
  <si>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</si>
  <si>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</si>
  <si>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</si>
  <si>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</si>
  <si>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</si>
  <si>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</si>
  <si>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</si>
  <si>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</si>
  <si>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</si>
  <si>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</si>
  <si>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</si>
  <si>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</si>
  <si>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</si>
  <si>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</si>
  <si>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</si>
  <si>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</si>
  <si>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</si>
  <si>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</si>
  <si>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</si>
  <si>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</si>
  <si>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</si>
  <si>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</si>
  <si>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</si>
  <si>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</si>
  <si>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</si>
  <si>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</si>
  <si>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</si>
  <si>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</si>
  <si>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</si>
  <si>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</si>
  <si>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</si>
  <si>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</si>
  <si>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</si>
  <si>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</si>
  <si>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</si>
  <si>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</si>
  <si>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</si>
  <si>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</si>
  <si>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</si>
  <si>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</si>
  <si>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</si>
  <si>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</si>
  <si>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</si>
  <si>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</si>
  <si>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</si>
  <si>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</si>
  <si>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</si>
  <si>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</si>
  <si>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</si>
  <si>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</si>
  <si>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</si>
  <si>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</si>
  <si>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</si>
  <si>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</si>
  <si>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</si>
  <si>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</si>
  <si>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</si>
  <si>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</si>
  <si>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</si>
  <si>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</si>
  <si>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</si>
  <si>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</si>
  <si>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</si>
  <si>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</si>
  <si>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</si>
  <si>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</si>
  <si>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</si>
  <si>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</si>
  <si>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</si>
  <si>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</si>
  <si>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</si>
  <si>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</si>
  <si>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</si>
  <si>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</si>
  <si>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</si>
  <si>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</si>
  <si>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</si>
  <si>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</si>
  <si>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</si>
  <si>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</si>
  <si>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</si>
  <si>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</si>
  <si>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</si>
  <si>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</si>
  <si>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</si>
  <si>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</si>
  <si>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</si>
  <si>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</si>
  <si>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</si>
  <si>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</si>
  <si>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</si>
  <si>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</si>
  <si>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</si>
  <si>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</si>
  <si>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</si>
  <si>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</si>
  <si>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</si>
  <si>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</si>
  <si>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</si>
  <si>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</si>
  <si>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</si>
  <si>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</si>
  <si>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</si>
  <si>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</si>
  <si>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</si>
  <si>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</si>
  <si>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</si>
  <si>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</si>
  <si>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</si>
  <si>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</si>
  <si>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</si>
  <si>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</si>
  <si>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</si>
  <si>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</si>
  <si>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</si>
  <si>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</si>
  <si>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</si>
  <si>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</si>
  <si>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</si>
  <si>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</si>
  <si>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</si>
  <si>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</si>
  <si>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</si>
  <si>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</si>
  <si>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</si>
  <si>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</si>
  <si>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</si>
  <si>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</si>
  <si>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</si>
  <si>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</si>
  <si>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</si>
  <si>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</si>
  <si>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</si>
  <si>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</si>
  <si>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</si>
  <si>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</si>
  <si>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</si>
  <si>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</si>
  <si>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</si>
  <si>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</si>
  <si>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</si>
  <si>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</si>
  <si>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</si>
  <si>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</si>
  <si>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</si>
  <si>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</si>
  <si>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</si>
  <si>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</si>
  <si>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</si>
  <si>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</si>
  <si>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</si>
  <si>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</si>
  <si>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</si>
  <si>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</si>
  <si>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</si>
  <si>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</si>
  <si>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</si>
  <si>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</si>
  <si>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</si>
  <si>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</si>
  <si>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</si>
  <si>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</si>
  <si>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</si>
  <si>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</si>
  <si>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</si>
  <si>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</si>
  <si>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</si>
  <si>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</si>
  <si>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</si>
  <si>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</si>
  <si>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</si>
  <si>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</si>
  <si>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</si>
  <si>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</si>
  <si>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</si>
  <si>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</si>
  <si>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</si>
  <si>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</si>
  <si>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</si>
  <si>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</si>
  <si>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</si>
  <si>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</si>
  <si>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</si>
  <si>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</si>
  <si>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</si>
  <si>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</si>
  <si>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</si>
  <si>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</si>
  <si>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</si>
  <si>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</si>
  <si>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</si>
  <si>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</si>
  <si>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</si>
  <si>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</si>
  <si>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</si>
  <si>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</si>
  <si>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</si>
  <si>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</si>
  <si>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</si>
  <si>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</si>
  <si>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</si>
  <si>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</si>
  <si>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</si>
  <si>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</si>
  <si>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</si>
  <si>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</si>
  <si>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</si>
  <si>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</si>
  <si>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</si>
  <si>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</si>
  <si>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</si>
  <si>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</si>
  <si>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</si>
  <si>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</si>
  <si>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</si>
  <si>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</si>
  <si>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</si>
  <si>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</si>
  <si>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</si>
  <si>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</si>
  <si>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</si>
  <si>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</si>
  <si>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</si>
  <si>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</si>
  <si>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</si>
  <si>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</si>
  <si>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</si>
  <si>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</si>
  <si>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</si>
  <si>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</si>
  <si>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</si>
  <si>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</si>
  <si>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</si>
  <si>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</si>
  <si>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</si>
  <si>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</si>
  <si>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</si>
  <si>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</si>
  <si>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</si>
  <si>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</si>
  <si>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</si>
  <si>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</si>
  <si>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</si>
  <si>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</si>
  <si>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</si>
  <si>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</si>
  <si>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</si>
  <si>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</si>
  <si>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</si>
  <si>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</si>
  <si>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</si>
  <si>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</si>
  <si>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</si>
  <si>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</si>
  <si>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</si>
  <si>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</si>
  <si>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</si>
  <si>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</si>
  <si>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</si>
  <si>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</si>
  <si>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</si>
  <si>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</si>
  <si>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</si>
  <si>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</si>
  <si>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</si>
  <si>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</si>
  <si>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</si>
  <si>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</si>
  <si>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</si>
  <si>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</si>
  <si>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</si>
  <si>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</si>
  <si>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</si>
  <si>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</si>
  <si>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</si>
  <si>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</si>
  <si>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</si>
  <si>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</si>
  <si>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</si>
  <si>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</si>
  <si>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</si>
  <si>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</si>
  <si>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</si>
  <si>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</si>
  <si>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</si>
  <si>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</si>
  <si>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</si>
  <si>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</si>
  <si>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</si>
  <si>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</si>
  <si>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</si>
  <si>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</si>
  <si>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</si>
  <si>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</si>
  <si>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</si>
  <si>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</si>
  <si>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</si>
  <si>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</si>
  <si>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</si>
  <si>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</si>
  <si>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</si>
  <si>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</si>
  <si>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</si>
  <si>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</si>
  <si>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</si>
  <si>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</si>
  <si>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</si>
  <si>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</si>
  <si>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</si>
  <si>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</si>
  <si>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</si>
  <si>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</si>
  <si>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</si>
  <si>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</si>
  <si>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</si>
  <si>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</si>
  <si>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</si>
  <si>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</si>
  <si>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</si>
  <si>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</si>
  <si>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</si>
  <si>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</si>
  <si>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</si>
  <si>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</si>
  <si>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</si>
  <si>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</si>
  <si>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</si>
  <si>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</si>
  <si>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</si>
  <si>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</si>
  <si>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</si>
  <si>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</si>
  <si>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</si>
  <si>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</si>
  <si>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</si>
  <si>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</si>
  <si>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</si>
  <si>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</si>
  <si>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</si>
  <si>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</si>
  <si>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</si>
  <si>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</si>
  <si>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</si>
  <si>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</si>
  <si>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</si>
  <si>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</si>
  <si>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</si>
  <si>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</si>
  <si>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</si>
  <si>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</si>
  <si>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</si>
  <si>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</si>
  <si>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</si>
  <si>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</si>
  <si>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</si>
  <si>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</si>
  <si>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</si>
  <si>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</si>
  <si>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</si>
  <si>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</si>
  <si>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</si>
  <si>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</si>
  <si>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</si>
  <si>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</si>
  <si>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</si>
  <si>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</si>
  <si>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</si>
  <si>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</si>
  <si>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</si>
  <si>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</si>
  <si>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</si>
  <si>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</si>
  <si>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</si>
  <si>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</si>
  <si>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</si>
  <si>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</si>
  <si>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</si>
  <si>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</si>
  <si>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</si>
  <si>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</si>
  <si>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</si>
  <si>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</si>
  <si>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</si>
  <si>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</si>
  <si>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</si>
  <si>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</si>
  <si>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</si>
  <si>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</si>
  <si>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</si>
  <si>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</si>
  <si>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</si>
  <si>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</si>
  <si>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</si>
  <si>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</si>
  <si>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</si>
  <si>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</si>
  <si>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</si>
  <si>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</si>
  <si>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</si>
  <si>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</si>
  <si>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</si>
  <si>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</si>
  <si>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</si>
  <si>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</si>
  <si>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</si>
  <si>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</si>
  <si>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</si>
  <si>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</si>
  <si>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</si>
  <si>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</si>
  <si>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</si>
  <si>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</si>
  <si>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</si>
  <si>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</si>
  <si>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</si>
  <si>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</si>
  <si>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</si>
  <si>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</si>
  <si>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</si>
  <si>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</si>
  <si>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</si>
  <si>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</si>
  <si>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</si>
  <si>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</si>
  <si>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</si>
  <si>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</si>
  <si>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</si>
  <si>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</si>
  <si>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</si>
  <si>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</si>
  <si>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</si>
  <si>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</si>
  <si>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</si>
  <si>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</si>
  <si>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</si>
  <si>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</si>
  <si>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</si>
  <si>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</si>
  <si>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</si>
  <si>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</si>
  <si>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</si>
  <si>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</si>
  <si>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</si>
  <si>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</si>
  <si>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</si>
  <si>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</si>
  <si>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</si>
  <si>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</si>
  <si>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</si>
  <si>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</si>
  <si>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</si>
  <si>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</si>
  <si>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</si>
  <si>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</si>
  <si>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</si>
  <si>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</si>
  <si>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</si>
  <si>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</si>
  <si>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</si>
  <si>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</si>
  <si>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</si>
  <si>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</si>
  <si>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</si>
  <si>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</si>
  <si>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</si>
  <si>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</si>
  <si>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</si>
  <si>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</si>
  <si>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</si>
  <si>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</si>
  <si>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</si>
  <si>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</si>
  <si>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</si>
  <si>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</si>
  <si>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</si>
  <si>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</si>
  <si>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</si>
  <si>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</si>
  <si>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</si>
  <si>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</si>
  <si>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</si>
  <si>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</si>
  <si>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</si>
  <si>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</si>
  <si>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</si>
  <si>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</si>
  <si>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</si>
  <si>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</si>
  <si>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</si>
  <si>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</si>
  <si>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</si>
  <si>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</si>
  <si>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</si>
  <si>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</si>
  <si>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</si>
  <si>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</si>
  <si>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</si>
  <si>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</si>
  <si>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</si>
  <si>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</si>
  <si>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</si>
  <si>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</si>
  <si>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</si>
  <si>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</si>
  <si>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</si>
  <si>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</si>
  <si>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</si>
  <si>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</si>
  <si>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</si>
  <si>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</si>
  <si>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</si>
  <si>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</si>
  <si>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</si>
  <si>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</si>
  <si>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</si>
  <si>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</si>
  <si>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</si>
  <si>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</si>
  <si>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</si>
  <si>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</si>
  <si>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</si>
  <si>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</si>
  <si>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</si>
  <si>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</si>
  <si>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</si>
  <si>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</si>
  <si>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</si>
  <si>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</si>
  <si>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</si>
  <si>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</si>
  <si>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</si>
  <si>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</si>
  <si>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</si>
  <si>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</si>
  <si>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</si>
  <si>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</si>
  <si>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</si>
  <si>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</si>
  <si>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</si>
  <si>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</si>
  <si>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</si>
  <si>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</si>
  <si>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</si>
  <si>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</si>
  <si>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</si>
  <si>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</si>
  <si>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</si>
  <si>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</si>
  <si>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</si>
  <si>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</si>
  <si>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</si>
  <si>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</si>
  <si>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</si>
  <si>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</si>
  <si>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</si>
  <si>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</si>
  <si>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</si>
  <si>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</si>
  <si>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</si>
  <si>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</si>
  <si>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</si>
  <si>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</si>
  <si>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</si>
  <si>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</si>
  <si>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</si>
  <si>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</si>
  <si>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</si>
  <si>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</si>
  <si>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</si>
  <si>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</si>
  <si>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</si>
  <si>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</si>
  <si>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</si>
  <si>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</si>
  <si>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</si>
  <si>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</si>
  <si>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</si>
  <si>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</si>
  <si>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</si>
  <si>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</si>
  <si>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</si>
  <si>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</si>
  <si>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</si>
  <si>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</si>
  <si>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</si>
  <si>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</si>
  <si>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</si>
  <si>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</si>
  <si>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</si>
  <si>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</si>
  <si>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</si>
  <si>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</si>
  <si>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</si>
  <si>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</si>
  <si>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</si>
  <si>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</si>
  <si>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</si>
  <si>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</si>
  <si>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</si>
  <si>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</si>
  <si>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</si>
  <si>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</si>
  <si>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</si>
  <si>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</si>
  <si>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</si>
  <si>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</si>
  <si>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</si>
  <si>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</si>
  <si>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</si>
  <si>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</si>
  <si>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</si>
  <si>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</si>
  <si>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</si>
  <si>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</si>
  <si>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</si>
  <si>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</si>
  <si>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</si>
  <si>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</si>
  <si>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</si>
  <si>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</si>
  <si>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</si>
  <si>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</si>
  <si>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</si>
  <si>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</si>
  <si>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</si>
  <si>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</si>
  <si>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</si>
  <si>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</si>
  <si>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</si>
  <si>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</si>
  <si>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</si>
  <si>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</si>
  <si>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</si>
  <si>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</si>
  <si>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</si>
  <si>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</si>
  <si>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</si>
  <si>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</si>
  <si>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</si>
  <si>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</si>
  <si>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</si>
  <si>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</si>
  <si>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</si>
  <si>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</si>
  <si>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</si>
  <si>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</si>
  <si>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</si>
  <si>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</si>
  <si>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</si>
  <si>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</si>
  <si>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</si>
  <si>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</si>
  <si>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</si>
  <si>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</si>
  <si>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</si>
  <si>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</si>
  <si>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</si>
  <si>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</si>
  <si>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</si>
  <si>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</si>
  <si>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</si>
  <si>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</si>
  <si>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</si>
  <si>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</si>
  <si>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</si>
  <si>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</si>
  <si>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</si>
  <si>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</si>
  <si>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</si>
  <si>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</si>
  <si>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</si>
  <si>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</si>
  <si>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</si>
  <si>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</si>
  <si>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</si>
  <si>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</si>
  <si>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</si>
  <si>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</si>
  <si>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</si>
  <si>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</si>
  <si>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</si>
  <si>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</si>
  <si>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</si>
  <si>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</si>
  <si>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</si>
  <si>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</si>
  <si>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</si>
  <si>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</si>
  <si>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</si>
  <si>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</si>
  <si>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</si>
  <si>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</si>
  <si>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</si>
  <si>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</si>
  <si>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</si>
  <si>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</si>
  <si>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</si>
  <si>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</si>
  <si>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</si>
  <si>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</si>
  <si>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</si>
  <si>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</si>
  <si>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</si>
  <si>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</si>
  <si>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</si>
  <si>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</si>
  <si>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</si>
  <si>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</si>
  <si>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</si>
  <si>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</si>
  <si>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</si>
  <si>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</si>
  <si>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</si>
  <si>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</si>
  <si>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</si>
  <si>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</si>
  <si>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</si>
  <si>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</si>
  <si>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</si>
  <si>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</si>
  <si>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</si>
  <si>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</si>
  <si>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</si>
  <si>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</si>
  <si>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</si>
  <si>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</si>
  <si>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</si>
  <si>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</si>
  <si>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</si>
  <si>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</si>
  <si>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</si>
  <si>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</si>
  <si>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</si>
  <si>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</si>
  <si>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</si>
  <si>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</si>
  <si>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</si>
  <si>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</si>
  <si>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</si>
  <si>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</si>
  <si>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</si>
  <si>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</si>
  <si>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</si>
  <si>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</si>
  <si>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</si>
  <si>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</si>
  <si>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</si>
  <si>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</si>
  <si>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</si>
  <si>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</si>
  <si>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</si>
  <si>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</si>
  <si>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</si>
  <si>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</si>
  <si>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</si>
  <si>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</si>
  <si>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</si>
  <si>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</si>
  <si>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</si>
  <si>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</si>
  <si>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</si>
  <si>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</si>
  <si>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</si>
  <si>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</si>
  <si>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</si>
  <si>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</si>
  <si>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</si>
  <si>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</si>
  <si>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</si>
  <si>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</si>
  <si>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</si>
  <si>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</si>
  <si>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</si>
  <si>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</si>
  <si>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</si>
  <si>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</si>
  <si>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</si>
  <si>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</si>
  <si>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</si>
  <si>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</si>
  <si>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</si>
  <si>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</si>
  <si>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</si>
  <si>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</si>
  <si>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</si>
  <si>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</si>
  <si>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</si>
  <si>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</si>
  <si>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</si>
  <si>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</si>
  <si>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</si>
  <si>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</si>
  <si>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</si>
  <si>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</si>
  <si>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</si>
  <si>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</si>
  <si>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</si>
  <si>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</si>
  <si>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</si>
  <si>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</si>
  <si>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</si>
  <si>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</si>
  <si>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</si>
  <si>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</si>
  <si>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</si>
  <si>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</si>
  <si>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</si>
  <si>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</si>
  <si>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</si>
  <si>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</si>
  <si>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</si>
  <si>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</si>
  <si>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</si>
  <si>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</si>
  <si>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</si>
  <si>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</si>
  <si>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</si>
  <si>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</si>
  <si>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</si>
  <si>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</si>
  <si>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</si>
  <si>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</si>
  <si>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</si>
  <si>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</si>
  <si>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</si>
  <si>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</si>
  <si>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</si>
  <si>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</si>
  <si>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</si>
  <si>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</si>
  <si>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</si>
  <si>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</si>
  <si>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</si>
  <si>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</si>
  <si>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</si>
  <si>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</si>
  <si>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</si>
  <si>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</si>
  <si>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</si>
  <si>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</si>
  <si>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</si>
  <si>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</si>
  <si>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</si>
  <si>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</si>
  <si>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</si>
  <si>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</si>
  <si>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</si>
  <si>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</si>
  <si>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</si>
  <si>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</si>
  <si>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</si>
  <si>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</si>
  <si>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</si>
  <si>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</si>
  <si>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</si>
  <si>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</si>
  <si>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</si>
  <si>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</si>
  <si>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</si>
  <si>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</si>
  <si>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</si>
  <si>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</si>
  <si>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</si>
  <si>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</si>
  <si>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</si>
  <si>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</si>
  <si>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</si>
  <si>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</si>
  <si>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</si>
  <si>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</si>
  <si>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</si>
  <si>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</si>
  <si>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</si>
  <si>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</si>
  <si>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</si>
  <si>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</si>
  <si>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</si>
  <si>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</si>
  <si>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</si>
  <si>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</si>
  <si>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</si>
  <si>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</si>
  <si>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</si>
  <si>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</si>
  <si>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</si>
  <si>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</si>
  <si>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</si>
  <si>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</si>
  <si>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</si>
  <si>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</si>
  <si>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</si>
  <si>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</si>
  <si>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</si>
  <si>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</si>
  <si>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</si>
  <si>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</si>
  <si>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</si>
  <si>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</si>
  <si>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</si>
  <si>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</si>
  <si>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</si>
  <si>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</si>
  <si>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</si>
  <si>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</si>
  <si>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</si>
  <si>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</si>
  <si>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</si>
  <si>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</si>
  <si>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</si>
  <si>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</si>
  <si>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</si>
  <si>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</si>
  <si>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</si>
  <si>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</si>
  <si>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</si>
  <si>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</si>
  <si>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</si>
  <si>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</si>
  <si>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</si>
  <si>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</si>
  <si>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</si>
  <si>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</si>
  <si>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</si>
  <si>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</si>
  <si>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</si>
  <si>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</si>
  <si>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</si>
  <si>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</si>
  <si>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</si>
  <si>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</si>
  <si>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</si>
  <si>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</si>
  <si>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</si>
  <si>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</si>
  <si>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</si>
  <si>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</si>
  <si>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</si>
  <si>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</si>
  <si>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</si>
  <si>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</si>
  <si>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</si>
  <si>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</si>
  <si>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</si>
  <si>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</si>
  <si>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</si>
  <si>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</si>
  <si>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</si>
  <si>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</si>
  <si>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</si>
  <si>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</si>
  <si>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</si>
  <si>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</si>
  <si>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</si>
  <si>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</si>
  <si>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</si>
  <si>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</si>
  <si>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</si>
  <si>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</si>
  <si>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</si>
  <si>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</si>
  <si>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</si>
  <si>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</si>
  <si>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</si>
  <si>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</si>
  <si>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</si>
  <si>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</si>
  <si>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</si>
  <si>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</si>
  <si>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</si>
  <si>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</si>
  <si>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</si>
  <si>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</si>
  <si>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</si>
  <si>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</si>
  <si>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</si>
  <si>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</si>
  <si>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</si>
  <si>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</si>
  <si>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</si>
  <si>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</si>
  <si>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</si>
  <si>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</si>
  <si>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</si>
  <si>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</si>
  <si>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</si>
  <si>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</si>
  <si>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</si>
  <si>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</si>
  <si>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</si>
  <si>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</si>
  <si>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</si>
  <si>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</si>
  <si>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</si>
  <si>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</si>
  <si>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</si>
  <si>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</si>
  <si>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</si>
  <si>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</si>
  <si>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</si>
  <si>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</si>
  <si>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</si>
  <si>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</si>
  <si>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</si>
  <si>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</si>
  <si>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</si>
  <si>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</si>
  <si>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</si>
  <si>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</si>
  <si>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</si>
  <si>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</si>
  <si>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</si>
  <si>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</si>
  <si>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</si>
  <si>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</si>
  <si>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</si>
  <si>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</si>
  <si>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</si>
  <si>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</si>
  <si>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</si>
  <si>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</si>
  <si>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</si>
  <si>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</si>
  <si>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</si>
  <si>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</si>
  <si>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</si>
  <si>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</si>
  <si>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</si>
  <si>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</si>
  <si>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</si>
  <si>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</si>
  <si>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</si>
  <si>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</si>
  <si>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</si>
  <si>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</si>
  <si>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</si>
  <si>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</si>
  <si>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</si>
  <si>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</si>
  <si>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</si>
  <si>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</si>
  <si>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</si>
  <si>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</si>
  <si>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</si>
  <si>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</si>
  <si>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</si>
  <si>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</si>
  <si>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</si>
  <si>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</si>
  <si>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</si>
  <si>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</si>
  <si>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</si>
  <si>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</si>
  <si>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</si>
  <si>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</si>
  <si>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</si>
  <si>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</si>
  <si>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</si>
  <si>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</si>
  <si>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</si>
  <si>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</si>
  <si>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</si>
  <si>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</si>
  <si>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</si>
  <si>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</si>
  <si>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</si>
  <si>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</si>
  <si>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</si>
  <si>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</si>
  <si>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</si>
  <si>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</si>
  <si>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</si>
  <si>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</si>
  <si>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</si>
  <si>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</si>
  <si>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</si>
  <si>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</si>
  <si>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</si>
  <si>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</si>
  <si>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</si>
  <si>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</si>
  <si>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</si>
  <si>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</si>
  <si>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</si>
  <si>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</si>
  <si>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</si>
  <si>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</si>
  <si>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</si>
  <si>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</si>
  <si>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</si>
  <si>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</si>
  <si>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</si>
  <si>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</si>
  <si>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</si>
  <si>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</si>
  <si>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</si>
  <si>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</si>
  <si>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</si>
  <si>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</si>
  <si>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</si>
  <si>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</si>
  <si>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</si>
  <si>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</si>
  <si>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</si>
  <si>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</si>
  <si>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</si>
  <si>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</si>
  <si>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</si>
  <si>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</si>
  <si>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</si>
  <si>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</si>
  <si>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</si>
  <si>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</si>
  <si>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</si>
  <si>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</si>
  <si>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</si>
  <si>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</si>
  <si>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</si>
  <si>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</si>
  <si>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</si>
  <si>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</si>
  <si>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</si>
  <si>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</si>
  <si>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</si>
  <si>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</si>
  <si>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</si>
  <si>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</si>
  <si>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</si>
  <si>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</si>
  <si>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</si>
  <si>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</si>
  <si>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</si>
  <si>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</si>
  <si>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</si>
  <si>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</si>
  <si>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</si>
  <si>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</si>
  <si>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</si>
  <si>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</si>
  <si>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</si>
  <si>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</si>
  <si>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</si>
  <si>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</si>
  <si>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</si>
  <si>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</si>
  <si>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</si>
  <si>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</si>
  <si>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</si>
  <si>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</si>
  <si>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</si>
  <si>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</si>
  <si>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</si>
  <si>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</si>
  <si>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</si>
  <si>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</si>
  <si>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</si>
  <si>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</si>
  <si>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</si>
  <si>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</si>
  <si>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</si>
  <si>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</si>
  <si>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</si>
  <si>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</si>
  <si>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</si>
  <si>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</si>
  <si>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</si>
  <si>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</si>
  <si>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</si>
  <si>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</si>
  <si>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</si>
  <si>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</si>
  <si>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</si>
  <si>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</si>
  <si>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</si>
  <si>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</si>
  <si>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</si>
  <si>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</si>
  <si>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</si>
  <si>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</si>
  <si>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</si>
  <si>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</si>
  <si>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</si>
  <si>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</si>
  <si>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</si>
  <si>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</si>
  <si>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</si>
  <si>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</si>
  <si>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</si>
  <si>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</si>
  <si>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</si>
  <si>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</si>
  <si>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</si>
  <si>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</si>
  <si>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</si>
  <si>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</si>
  <si>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</si>
  <si>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</si>
  <si>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</si>
  <si>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</si>
  <si>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</si>
  <si>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</si>
  <si>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</si>
  <si>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</si>
  <si>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</si>
  <si>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</si>
  <si>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</si>
  <si>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</si>
  <si>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</si>
  <si>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</si>
  <si>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</si>
  <si>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</si>
  <si>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</si>
  <si>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</si>
  <si>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</si>
  <si>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</si>
  <si>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</si>
  <si>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</si>
  <si>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</si>
  <si>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</si>
  <si>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</si>
  <si>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</si>
  <si>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</si>
  <si>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</si>
  <si>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</si>
  <si>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</si>
  <si>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</si>
  <si>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</si>
  <si>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</si>
  <si>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</si>
  <si>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</si>
  <si>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</si>
  <si>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</si>
  <si>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</si>
  <si>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</si>
  <si>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</si>
  <si>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</si>
  <si>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</si>
  <si>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</si>
  <si>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</si>
  <si>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</si>
  <si>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</si>
  <si>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</si>
  <si>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</si>
  <si>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</si>
  <si>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</si>
  <si>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</si>
  <si>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</si>
  <si>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</si>
  <si>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</si>
  <si>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</si>
  <si>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</si>
  <si>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</si>
  <si>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</si>
  <si>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</si>
  <si>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</si>
  <si>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</si>
  <si>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</si>
  <si>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</si>
  <si>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</si>
  <si>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</si>
  <si>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</si>
  <si>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</si>
  <si>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</si>
  <si>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</si>
  <si>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</si>
  <si>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</si>
  <si>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</si>
  <si>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</si>
  <si>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</si>
  <si>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</si>
  <si>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</si>
  <si>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</si>
  <si>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</si>
  <si>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</si>
  <si>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</si>
  <si>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</si>
  <si>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</si>
  <si>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</si>
  <si>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</si>
  <si>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</si>
  <si>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</si>
  <si>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</si>
  <si>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</si>
  <si>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</si>
  <si>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</si>
  <si>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</si>
  <si>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</si>
  <si>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</si>
  <si>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</si>
  <si>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</si>
  <si>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</si>
  <si>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</si>
  <si>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</si>
  <si>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</si>
  <si>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</si>
  <si>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</si>
  <si>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</si>
  <si>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</si>
  <si>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</si>
  <si>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</si>
  <si>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</si>
  <si>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</si>
  <si>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</si>
  <si>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</si>
  <si>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</si>
  <si>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</si>
  <si>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</si>
  <si>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</si>
  <si>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</si>
  <si>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</si>
  <si>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</si>
  <si>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</si>
  <si>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</si>
  <si>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</si>
  <si>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</si>
  <si>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</si>
  <si>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</si>
  <si>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</si>
  <si>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</si>
  <si>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</si>
  <si>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</si>
  <si>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</si>
  <si>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</si>
  <si>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</si>
  <si>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</si>
  <si>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</si>
  <si>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</si>
  <si>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</si>
  <si>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</si>
  <si>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</si>
  <si>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</si>
  <si>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</si>
  <si>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</si>
  <si>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</si>
  <si>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</si>
  <si>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</si>
  <si>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</si>
  <si>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</si>
  <si>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</si>
  <si>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</si>
  <si>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</si>
  <si>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</si>
  <si>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</si>
  <si>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</si>
  <si>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</si>
  <si>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</si>
  <si>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</si>
  <si>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</si>
  <si>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</si>
  <si>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</si>
  <si>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</si>
  <si>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</si>
  <si>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</si>
  <si>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</si>
  <si>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</si>
  <si>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</si>
  <si>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</si>
  <si>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</si>
  <si>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</si>
  <si>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</si>
  <si>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</si>
  <si>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</si>
  <si>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</si>
  <si>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</si>
  <si>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</si>
  <si>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</si>
  <si>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</si>
  <si>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</si>
  <si>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</si>
  <si>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</si>
  <si>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</si>
  <si>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</si>
  <si>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</si>
  <si>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</si>
  <si>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</si>
  <si>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</si>
  <si>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</si>
  <si>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</si>
  <si>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</si>
  <si>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</si>
  <si>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</si>
  <si>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</si>
  <si>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</si>
  <si>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</si>
  <si>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</si>
  <si>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</si>
  <si>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</si>
  <si>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</si>
  <si>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</si>
  <si>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</si>
  <si>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</si>
  <si>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</si>
  <si>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</si>
  <si>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</si>
  <si>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</si>
  <si>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</si>
  <si>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</si>
  <si>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</si>
  <si>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</si>
  <si>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</si>
  <si>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</si>
  <si>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</si>
  <si>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</si>
  <si>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</si>
  <si>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</si>
  <si>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</si>
  <si>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</si>
  <si>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</si>
  <si>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</si>
  <si>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</si>
  <si>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</si>
  <si>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</si>
  <si>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</si>
  <si>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</si>
  <si>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</si>
  <si>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</si>
  <si>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</si>
  <si>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</si>
  <si>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</si>
  <si>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</si>
  <si>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</si>
  <si>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</si>
  <si>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</si>
  <si>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</si>
  <si>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</si>
  <si>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</si>
  <si>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</si>
  <si>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</si>
  <si>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</si>
  <si>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</si>
  <si>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</si>
  <si>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</si>
  <si>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</si>
  <si>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</si>
  <si>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</si>
  <si>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</si>
  <si>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</si>
  <si>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</si>
  <si>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</si>
  <si>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</si>
  <si>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</si>
  <si>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</si>
  <si>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</si>
  <si>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</si>
  <si>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</si>
  <si>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</si>
  <si>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</si>
  <si>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</si>
  <si>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</si>
  <si>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</si>
  <si>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</si>
  <si>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</si>
  <si>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</si>
  <si>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</si>
  <si>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</si>
  <si>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</si>
  <si>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</si>
  <si>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</si>
  <si>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</si>
  <si>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</si>
  <si>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</si>
  <si>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</si>
  <si>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</si>
  <si>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</si>
  <si>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</si>
  <si>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</si>
  <si>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</si>
  <si>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</si>
  <si>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</si>
  <si>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</si>
  <si>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</si>
  <si>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</si>
  <si>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</si>
  <si>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</si>
  <si>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</si>
  <si>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</si>
  <si>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</si>
  <si>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</si>
  <si>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</si>
  <si>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</si>
  <si>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</si>
  <si>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</si>
  <si>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</si>
  <si>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</si>
  <si>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</si>
  <si>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</si>
  <si>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</si>
  <si>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</si>
  <si>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</si>
  <si>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</si>
  <si>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</si>
  <si>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</si>
  <si>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</si>
  <si>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</si>
  <si>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</si>
  <si>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</si>
  <si>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</si>
  <si>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</si>
  <si>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</si>
  <si>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</si>
  <si>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</si>
  <si>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</si>
  <si>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</si>
  <si>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</si>
  <si>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</si>
  <si>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</si>
  <si>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</si>
  <si>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</si>
  <si>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</si>
  <si>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</si>
  <si>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</si>
  <si>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</si>
  <si>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</si>
  <si>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</si>
  <si>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</si>
  <si>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</si>
  <si>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</si>
  <si>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</si>
  <si>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</si>
  <si>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</si>
  <si>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</si>
  <si>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</si>
  <si>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</si>
  <si>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</si>
  <si>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</si>
  <si>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</si>
  <si>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</si>
  <si>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</si>
  <si>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</si>
  <si>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</si>
  <si>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</si>
  <si>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</si>
  <si>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</si>
  <si>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</si>
  <si>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</si>
  <si>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</si>
  <si>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</si>
  <si>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</si>
  <si>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</si>
  <si>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</si>
  <si>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</si>
  <si>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</si>
  <si>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</si>
  <si>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</si>
  <si>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</si>
  <si>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</si>
  <si>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</si>
  <si>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</si>
  <si>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</si>
  <si>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</si>
  <si>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</si>
  <si>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</si>
  <si>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</si>
  <si>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</si>
  <si>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</si>
  <si>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</si>
  <si>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</si>
  <si>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</si>
  <si>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</si>
  <si>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</si>
  <si>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</si>
  <si>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</si>
  <si>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</si>
  <si>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</si>
  <si>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</si>
  <si>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</si>
  <si>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</si>
  <si>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</si>
  <si>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</si>
  <si>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</si>
  <si>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</si>
  <si>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</si>
  <si>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</si>
  <si>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</si>
  <si>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</si>
  <si>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</si>
  <si>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</si>
  <si>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</si>
  <si>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</si>
  <si>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</si>
  <si>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</si>
  <si>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</si>
  <si>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</si>
  <si>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</si>
  <si>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</si>
  <si>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</si>
  <si>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</si>
  <si>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</si>
  <si>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</si>
  <si>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</si>
  <si>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</si>
  <si>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</si>
  <si>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</si>
  <si>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</si>
  <si>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</si>
  <si>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</si>
  <si>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</si>
  <si>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</si>
  <si>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</si>
  <si>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</si>
  <si>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</si>
  <si>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</si>
  <si>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</si>
  <si>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</si>
  <si>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</si>
  <si>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</si>
  <si>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</si>
  <si>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</si>
  <si>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</si>
  <si>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</si>
  <si>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</si>
  <si>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</si>
  <si>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</si>
  <si>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</si>
  <si>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</si>
  <si>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</si>
  <si>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</si>
  <si>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</si>
  <si>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</si>
  <si>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</si>
  <si>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</si>
  <si>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</si>
  <si>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</si>
  <si>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</si>
  <si>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</si>
  <si>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</si>
  <si>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</si>
  <si>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</si>
  <si>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</si>
  <si>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</si>
  <si>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</si>
  <si>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</si>
  <si>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</si>
  <si>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</si>
  <si>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</si>
  <si>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</si>
  <si>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</si>
  <si>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</si>
  <si>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</si>
  <si>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</si>
  <si>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</si>
  <si>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</si>
  <si>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</si>
  <si>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</si>
  <si>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</si>
  <si>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</si>
  <si>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</si>
  <si>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</si>
  <si>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</si>
  <si>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</si>
  <si>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</si>
  <si>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</si>
  <si>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</si>
  <si>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</si>
  <si>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</si>
  <si>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</si>
  <si>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</si>
  <si>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</si>
  <si>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</si>
  <si>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</si>
  <si>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</si>
  <si>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</si>
  <si>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</si>
  <si>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</si>
  <si>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</si>
  <si>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</si>
  <si>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</si>
  <si>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</si>
  <si>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</si>
  <si>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</si>
  <si>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</si>
  <si>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</si>
  <si>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</si>
  <si>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</si>
  <si>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</si>
  <si>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</si>
  <si>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</si>
  <si>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</si>
  <si>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</si>
  <si>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</si>
  <si>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</si>
  <si>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</si>
  <si>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</si>
  <si>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</si>
  <si>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</si>
  <si>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</si>
  <si>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</si>
  <si>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</si>
  <si>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</si>
  <si>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</si>
  <si>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</si>
  <si>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</si>
  <si>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</si>
  <si>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</si>
  <si>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</si>
  <si>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</si>
  <si>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</si>
  <si>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</si>
  <si>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</si>
  <si>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</si>
  <si>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</si>
  <si>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</si>
  <si>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</si>
  <si>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</si>
  <si>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</si>
  <si>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</si>
  <si>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</si>
  <si>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</si>
  <si>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</si>
  <si>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</si>
  <si>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</si>
  <si>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</si>
  <si>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</si>
  <si>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</si>
  <si>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</si>
  <si>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</si>
  <si>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</si>
  <si>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</si>
  <si>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</si>
  <si>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</si>
  <si>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</si>
  <si>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</si>
  <si>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</si>
  <si>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</si>
  <si>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</si>
  <si>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</si>
  <si>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</si>
  <si>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</si>
  <si>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</si>
  <si>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</si>
  <si>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</si>
  <si>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</si>
  <si>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</si>
  <si>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</si>
  <si>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</si>
  <si>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</si>
  <si>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</si>
  <si>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</si>
  <si>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</si>
  <si>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</si>
  <si>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</si>
  <si>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</si>
  <si>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</si>
  <si>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</si>
  <si>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</si>
  <si>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</si>
  <si>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</si>
  <si>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</si>
  <si>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</si>
  <si>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</si>
  <si>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</si>
  <si>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</si>
  <si>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</si>
  <si>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</si>
  <si>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</si>
  <si>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</si>
  <si>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</si>
  <si>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</si>
  <si>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</si>
  <si>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</si>
  <si>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</si>
  <si>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</si>
  <si>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</si>
  <si>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</si>
  <si>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</si>
  <si>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</si>
  <si>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</si>
  <si>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</si>
  <si>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</si>
  <si>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</si>
  <si>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</si>
  <si>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</si>
  <si>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</si>
  <si>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</si>
  <si>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</si>
  <si>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</si>
  <si>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</si>
  <si>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</si>
  <si>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</si>
  <si>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</si>
  <si>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</si>
  <si>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</si>
  <si>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</si>
  <si>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</si>
  <si>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</si>
  <si>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</si>
  <si>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</si>
  <si>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</si>
  <si>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</si>
  <si>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</si>
  <si>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</si>
  <si>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</si>
  <si>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</si>
  <si>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</si>
  <si>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</si>
  <si>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</si>
  <si>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</si>
  <si>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</si>
  <si>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</si>
  <si>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</si>
  <si>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</si>
  <si>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</si>
  <si>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</si>
  <si>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</si>
  <si>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</si>
  <si>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</si>
  <si>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</si>
  <si>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</si>
  <si>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</si>
  <si>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</si>
  <si>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</si>
  <si>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</si>
  <si>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</si>
  <si>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</si>
  <si>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</si>
  <si>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</si>
  <si>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</si>
  <si>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</si>
  <si>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</si>
  <si>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</si>
  <si>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</si>
  <si>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</si>
  <si>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</si>
  <si>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</si>
  <si>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</si>
  <si>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</si>
  <si>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</si>
  <si>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</si>
  <si>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</si>
  <si>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</si>
  <si>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</si>
  <si>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</si>
  <si>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</si>
  <si>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</si>
  <si>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</si>
  <si>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</si>
  <si>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</si>
  <si>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</si>
  <si>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</si>
  <si>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</si>
  <si>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</si>
  <si>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</si>
  <si>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</si>
  <si>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</si>
  <si>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</si>
  <si>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</si>
  <si>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</si>
  <si>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</si>
  <si>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</si>
  <si>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</si>
  <si>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</si>
  <si>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</si>
  <si>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</si>
  <si>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</si>
  <si>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</si>
  <si>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</si>
  <si>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</si>
  <si>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</si>
  <si>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</si>
  <si>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</si>
  <si>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</si>
  <si>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</si>
  <si>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</si>
  <si>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</si>
  <si>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</si>
  <si>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</si>
  <si>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</si>
  <si>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</si>
  <si>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</si>
  <si>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</si>
  <si>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</si>
  <si>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</si>
  <si>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</si>
  <si>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</si>
  <si>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</si>
  <si>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</si>
  <si>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</si>
  <si>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</si>
  <si>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</si>
  <si>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</si>
  <si>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</si>
  <si>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</si>
  <si>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</si>
  <si>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</si>
  <si>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</si>
  <si>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</si>
  <si>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</si>
  <si>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</si>
  <si>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</si>
  <si>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</si>
  <si>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</si>
  <si>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</si>
  <si>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</si>
  <si>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</si>
  <si>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</si>
  <si>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</si>
  <si>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</si>
  <si>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</si>
  <si>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</si>
  <si>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</si>
  <si>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</si>
  <si>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</si>
  <si>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</si>
  <si>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</si>
  <si>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</si>
  <si>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</si>
  <si>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</si>
  <si>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</si>
  <si>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</si>
  <si>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</si>
  <si>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</si>
  <si>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</si>
  <si>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</si>
  <si>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</si>
  <si>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</si>
  <si>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</si>
  <si>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</si>
  <si>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</si>
  <si>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</si>
  <si>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</si>
  <si>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</si>
  <si>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</si>
  <si>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</si>
  <si>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</si>
  <si>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</si>
  <si>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</si>
  <si>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</si>
  <si>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</si>
  <si>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</si>
  <si>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</si>
  <si>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</si>
  <si>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</si>
  <si>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</si>
  <si>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</si>
  <si>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</si>
  <si>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</si>
  <si>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</si>
  <si>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</si>
  <si>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</si>
  <si>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</si>
  <si>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</si>
  <si>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</si>
  <si>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</si>
  <si>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</si>
  <si>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</si>
  <si>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</si>
  <si>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</si>
  <si>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</si>
  <si>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</si>
  <si>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</si>
  <si>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</si>
  <si>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</si>
  <si>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</si>
  <si>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</si>
  <si>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</si>
  <si>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</si>
  <si>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</si>
  <si>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</si>
  <si>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</si>
  <si>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</si>
  <si>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</si>
  <si>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</si>
  <si>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</si>
  <si>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</si>
  <si>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</si>
  <si>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</si>
  <si>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</si>
  <si>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</si>
  <si>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</si>
  <si>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</si>
  <si>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</si>
  <si>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</si>
  <si>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</si>
  <si>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</si>
  <si>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</si>
  <si>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</si>
  <si>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</si>
  <si>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</si>
  <si>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</si>
  <si>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</si>
  <si>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</si>
  <si>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</si>
  <si>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</si>
  <si>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</si>
  <si>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</si>
  <si>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</si>
  <si>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</si>
  <si>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</si>
  <si>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</si>
  <si>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</si>
  <si>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</si>
  <si>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</si>
  <si>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</si>
  <si>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</si>
  <si>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</si>
  <si>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</si>
  <si>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</si>
  <si>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</si>
  <si>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</si>
  <si>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</si>
  <si>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</si>
  <si>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</si>
  <si>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</si>
  <si>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</si>
  <si>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</si>
  <si>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</si>
  <si>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</si>
  <si>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</si>
  <si>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</si>
  <si>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</si>
  <si>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</si>
  <si>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</si>
  <si>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</si>
  <si>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</si>
  <si>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</si>
  <si>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</si>
  <si>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</si>
  <si>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</si>
  <si>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</si>
  <si>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</si>
  <si>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</si>
  <si>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</si>
  <si>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</si>
  <si>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</si>
  <si>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</si>
  <si>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</si>
  <si>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</si>
  <si>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</si>
  <si>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</si>
  <si>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</si>
  <si>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</si>
  <si>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</si>
  <si>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</si>
  <si>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</si>
  <si>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</si>
  <si>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</si>
  <si>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</si>
  <si>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</si>
  <si>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</si>
  <si>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</si>
  <si>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</si>
  <si>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</si>
  <si>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</si>
  <si>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</si>
  <si>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</si>
  <si>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</si>
  <si>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</si>
  <si>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</si>
  <si>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</si>
  <si>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</si>
  <si>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</si>
  <si>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</si>
  <si>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</si>
  <si>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</si>
  <si>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</si>
  <si>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</si>
  <si>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</si>
  <si>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</si>
  <si>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</si>
  <si>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</si>
  <si>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</si>
  <si>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</si>
  <si>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</si>
  <si>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</si>
  <si>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</si>
  <si>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</si>
  <si>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</si>
  <si>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</si>
  <si>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</si>
  <si>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</si>
  <si>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</si>
  <si>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</si>
  <si>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</si>
  <si>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</si>
  <si>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</si>
  <si>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</si>
  <si>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</si>
  <si>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</si>
  <si>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</si>
  <si>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</si>
  <si>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</si>
  <si>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</si>
  <si>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</si>
  <si>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</si>
  <si>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</si>
  <si>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</si>
  <si>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</si>
  <si>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</si>
  <si>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</si>
  <si>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</si>
  <si>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</si>
  <si>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</si>
  <si>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</si>
  <si>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</si>
  <si>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</si>
  <si>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</si>
  <si>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</si>
  <si>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</si>
  <si>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</si>
  <si>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</si>
  <si>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</si>
  <si>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</si>
  <si>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</si>
  <si>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</si>
  <si>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</si>
  <si>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</si>
  <si>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</si>
  <si>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</si>
  <si>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</si>
  <si>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</si>
  <si>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</si>
  <si>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</si>
  <si>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</si>
  <si>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</si>
  <si>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</si>
  <si>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</si>
  <si>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</si>
  <si>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</si>
  <si>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</si>
  <si>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</si>
  <si>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</si>
  <si>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</si>
  <si>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</si>
  <si>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</si>
  <si>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</si>
  <si>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</si>
  <si>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</si>
  <si>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</si>
  <si>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</si>
  <si>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</si>
  <si>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</si>
  <si>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</si>
  <si>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</si>
  <si>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</si>
  <si>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</si>
  <si>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</si>
  <si>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</si>
  <si>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</si>
  <si>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</si>
  <si>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</si>
  <si>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</si>
  <si>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</si>
  <si>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</si>
  <si>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</si>
  <si>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</si>
  <si>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</si>
  <si>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</si>
  <si>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</si>
  <si>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</si>
  <si>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</si>
  <si>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</si>
  <si>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</si>
  <si>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</si>
  <si>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</si>
  <si>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</si>
  <si>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</si>
  <si>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</si>
  <si>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</si>
  <si>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</si>
  <si>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</si>
  <si>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</si>
  <si>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</si>
  <si>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</si>
  <si>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</si>
  <si>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</si>
  <si>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</si>
  <si>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</si>
  <si>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</si>
  <si>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</si>
  <si>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</si>
  <si>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</si>
  <si>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</si>
  <si>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</si>
  <si>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</si>
  <si>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</si>
  <si>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</si>
  <si>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</si>
  <si>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</si>
  <si>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</si>
  <si>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</si>
  <si>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</si>
  <si>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</si>
  <si>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</si>
  <si>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</si>
  <si>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</si>
  <si>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</si>
  <si>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</si>
  <si>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</si>
  <si>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</si>
  <si>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</si>
  <si>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</si>
  <si>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</si>
  <si>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</si>
  <si>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</si>
  <si>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</si>
  <si>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</si>
  <si>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</si>
  <si>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</si>
  <si>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</si>
  <si>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</si>
  <si>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</si>
  <si>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</si>
  <si>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</si>
  <si>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</si>
  <si>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</si>
  <si>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</si>
  <si>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</si>
  <si>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</si>
  <si>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</si>
  <si>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</si>
  <si>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</si>
  <si>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</si>
  <si>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</si>
  <si>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</si>
  <si>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</si>
  <si>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</si>
  <si>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</si>
  <si>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</si>
  <si>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</si>
  <si>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</si>
  <si>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</si>
  <si>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</si>
  <si>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</si>
  <si>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</si>
  <si>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</si>
  <si>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</si>
  <si>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</si>
  <si>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</si>
  <si>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</si>
  <si>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</si>
  <si>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</si>
  <si>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</si>
  <si>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</si>
  <si>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</si>
  <si>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</si>
  <si>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</si>
  <si>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</si>
  <si>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</si>
  <si>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</si>
  <si>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</si>
  <si>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</si>
  <si>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</si>
  <si>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</si>
  <si>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</si>
  <si>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</si>
  <si>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</si>
  <si>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</si>
  <si>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</si>
  <si>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</si>
  <si>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</si>
  <si>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</si>
  <si>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</si>
  <si>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</si>
  <si>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</si>
  <si>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</si>
  <si>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</si>
  <si>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</si>
  <si>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</si>
  <si>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</si>
  <si>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</si>
  <si>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</si>
  <si>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</si>
  <si>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</si>
  <si>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</si>
  <si>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</si>
  <si>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</si>
  <si>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</si>
  <si>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</si>
  <si>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</si>
  <si>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</si>
  <si>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</si>
  <si>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</si>
  <si>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</si>
  <si>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</si>
  <si>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</si>
  <si>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</si>
  <si>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</si>
  <si>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</si>
  <si>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</si>
  <si>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</si>
  <si>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</si>
  <si>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</si>
  <si>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</si>
  <si>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</si>
  <si>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</si>
  <si>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</si>
  <si>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</si>
  <si>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</si>
  <si>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</si>
  <si>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</si>
  <si>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</si>
  <si>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</si>
  <si>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</si>
  <si>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</si>
  <si>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</si>
  <si>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</si>
  <si>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</si>
  <si>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</si>
  <si>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</si>
  <si>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</si>
  <si>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</si>
  <si>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</si>
  <si>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</si>
  <si>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</si>
  <si>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</si>
  <si>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</si>
  <si>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</si>
  <si>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</si>
  <si>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</si>
  <si>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</si>
  <si>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</si>
  <si>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</si>
  <si>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</si>
  <si>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</si>
  <si>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</si>
  <si>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</si>
  <si>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</si>
  <si>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</si>
  <si>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</si>
  <si>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</si>
  <si>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</si>
  <si>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</si>
  <si>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</si>
  <si>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</si>
  <si>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</si>
  <si>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</si>
  <si>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</si>
  <si>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</si>
  <si>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</si>
  <si>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</si>
  <si>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</si>
  <si>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</si>
  <si>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</si>
  <si>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</si>
  <si>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</si>
  <si>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</si>
  <si>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</si>
  <si>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</si>
  <si>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</si>
  <si>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</si>
  <si>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</si>
  <si>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</si>
  <si>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</si>
  <si>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</si>
  <si>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</si>
  <si>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</si>
  <si>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</si>
  <si>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</si>
  <si>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</si>
  <si>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</si>
  <si>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</si>
  <si>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</si>
  <si>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</si>
  <si>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</si>
  <si>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</si>
  <si>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</si>
  <si>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</si>
  <si>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</si>
  <si>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</si>
  <si>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</si>
  <si>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</si>
  <si>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</si>
  <si>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</si>
  <si>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</si>
  <si>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</si>
  <si>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</si>
  <si>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</si>
  <si>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</si>
  <si>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</si>
  <si>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</si>
  <si>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</si>
  <si>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</si>
  <si>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</si>
  <si>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</si>
  <si>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</si>
  <si>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</si>
  <si>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</si>
  <si>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</si>
  <si>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</si>
  <si>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</si>
  <si>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</si>
  <si>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</si>
  <si>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</si>
  <si>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</si>
  <si>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</si>
  <si>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</si>
  <si>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</si>
  <si>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</si>
  <si>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</si>
  <si>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</si>
  <si>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</si>
  <si>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</si>
  <si>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</si>
  <si>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</si>
  <si>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</si>
  <si>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</si>
  <si>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</si>
  <si>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</si>
  <si>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</si>
  <si>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</si>
  <si>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</si>
  <si>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</si>
  <si>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</si>
  <si>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</si>
  <si>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</si>
  <si>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</si>
  <si>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</si>
  <si>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</si>
  <si>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</si>
  <si>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</si>
  <si>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</si>
  <si>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</si>
  <si>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</si>
  <si>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</si>
  <si>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</si>
  <si>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</si>
  <si>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</si>
  <si>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</si>
  <si>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</si>
  <si>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</si>
  <si>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</si>
  <si>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</si>
  <si>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</si>
  <si>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</si>
  <si>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</si>
  <si>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</si>
  <si>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</si>
  <si>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</si>
  <si>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</si>
  <si>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</si>
  <si>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</si>
  <si>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</si>
  <si>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</si>
  <si>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</si>
  <si>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</si>
  <si>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</si>
  <si>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</si>
  <si>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</si>
  <si>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</si>
  <si>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</si>
  <si>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</si>
  <si>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</si>
  <si>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</si>
  <si>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</si>
  <si>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</si>
  <si>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</si>
  <si>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</si>
  <si>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</si>
  <si>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</si>
  <si>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</si>
  <si>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</si>
  <si>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</si>
  <si>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</si>
  <si>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</si>
  <si>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</si>
  <si>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</si>
  <si>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</si>
  <si>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</si>
  <si>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</si>
  <si>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</si>
  <si>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</si>
  <si>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</si>
  <si>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</si>
  <si>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</si>
  <si>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</si>
  <si>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</si>
  <si>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</si>
  <si>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</si>
  <si>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</si>
  <si>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</si>
  <si>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</si>
  <si>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</si>
  <si>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</si>
  <si>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</si>
  <si>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</si>
  <si>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</si>
  <si>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</si>
  <si>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</si>
  <si>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</si>
  <si>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</si>
  <si>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</si>
  <si>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</si>
  <si>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</si>
  <si>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</si>
  <si>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</si>
  <si>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</si>
  <si>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</si>
  <si>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</si>
  <si>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</si>
  <si>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</si>
  <si>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</si>
  <si>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</si>
  <si>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</si>
  <si>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</si>
  <si>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</si>
  <si>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</si>
  <si>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</si>
  <si>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</si>
  <si>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</si>
  <si>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</si>
  <si>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</si>
  <si>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</si>
  <si>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</si>
  <si>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</si>
  <si>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</si>
  <si>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</si>
  <si>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</si>
  <si>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</si>
  <si>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</si>
  <si>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</si>
  <si>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</si>
  <si>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</si>
  <si>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</si>
  <si>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</si>
  <si>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</si>
  <si>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</si>
  <si>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</si>
  <si>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</si>
  <si>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</si>
  <si>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</si>
  <si>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</si>
  <si>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</si>
  <si>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</si>
  <si>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</si>
  <si>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</si>
  <si>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</si>
  <si>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</si>
  <si>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</si>
  <si>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</si>
  <si>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</si>
  <si>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</si>
  <si>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</si>
  <si>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</si>
  <si>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</si>
  <si>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</si>
  <si>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</si>
  <si>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</si>
  <si>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</si>
  <si>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</si>
  <si>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</si>
  <si>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</si>
  <si>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</si>
  <si>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</si>
  <si>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</si>
  <si>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</si>
  <si>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</si>
  <si>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</si>
  <si>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</si>
  <si>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</si>
  <si>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</si>
  <si>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</si>
  <si>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</si>
  <si>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</si>
  <si>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</si>
  <si>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</si>
  <si>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</si>
  <si>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</si>
  <si>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</si>
  <si>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</si>
  <si>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</si>
  <si>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</si>
  <si>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</si>
  <si>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</si>
  <si>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</si>
  <si>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</si>
  <si>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</si>
  <si>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</si>
  <si>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</si>
  <si>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</si>
  <si>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</si>
  <si>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</si>
  <si>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</si>
  <si>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</si>
  <si>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</si>
  <si>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</si>
  <si>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</si>
  <si>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</si>
  <si>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</si>
  <si>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</si>
  <si>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</si>
  <si>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</si>
  <si>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</si>
  <si>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</si>
  <si>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</si>
  <si>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</si>
  <si>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</si>
  <si>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</si>
  <si>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</si>
  <si>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</si>
  <si>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</si>
  <si>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</si>
  <si>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</si>
  <si>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</si>
  <si>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</si>
  <si>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</si>
  <si>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</si>
  <si>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</si>
  <si>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</si>
  <si>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</si>
  <si>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</si>
  <si>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</si>
  <si>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</si>
  <si>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</si>
  <si>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</si>
  <si>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</si>
  <si>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</si>
  <si>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</si>
  <si>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</si>
  <si>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</si>
  <si>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</si>
  <si>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</si>
  <si>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</si>
  <si>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</si>
  <si>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</si>
  <si>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</si>
  <si>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</si>
  <si>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</si>
  <si>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</si>
  <si>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</si>
  <si>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</si>
  <si>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</si>
  <si>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</si>
  <si>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</si>
  <si>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</si>
  <si>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</si>
  <si>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</si>
  <si>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</si>
  <si>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</si>
  <si>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</si>
  <si>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</si>
  <si>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</si>
  <si>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</si>
  <si>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</si>
  <si>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</si>
  <si>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</si>
  <si>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</si>
  <si>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</si>
  <si>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</si>
  <si>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</si>
  <si>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</si>
  <si>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</si>
  <si>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</si>
  <si>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</si>
  <si>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</si>
  <si>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</si>
  <si>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</si>
  <si>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</si>
  <si>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</si>
  <si>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</si>
  <si>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</si>
  <si>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</si>
  <si>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</si>
  <si>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</si>
  <si>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</si>
  <si>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</si>
  <si>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</si>
  <si>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</si>
  <si>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</si>
  <si>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</si>
  <si>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</si>
  <si>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</si>
  <si>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</si>
  <si>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</si>
  <si>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</si>
  <si>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</si>
  <si>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</si>
  <si>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</si>
  <si>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</si>
  <si>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</si>
  <si>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</si>
  <si>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</si>
  <si>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</si>
  <si>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</si>
  <si>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</si>
  <si>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</si>
  <si>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</si>
  <si>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</si>
  <si>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</si>
  <si>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</si>
  <si>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</si>
  <si>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</si>
  <si>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</si>
  <si>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</si>
  <si>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</si>
  <si>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</si>
  <si>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</si>
  <si>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</si>
  <si>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</si>
  <si>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</si>
  <si>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</si>
  <si>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</si>
  <si>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</si>
  <si>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</si>
  <si>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</si>
  <si>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</si>
  <si>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</si>
  <si>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</si>
  <si>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</si>
  <si>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</si>
  <si>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</si>
  <si>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</si>
  <si>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</si>
  <si>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</si>
  <si>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</si>
  <si>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</si>
  <si>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</si>
  <si>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</si>
  <si>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</si>
  <si>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</si>
  <si>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</si>
  <si>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</si>
  <si>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</si>
  <si>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</si>
  <si>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</si>
  <si>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</si>
  <si>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</si>
  <si>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</si>
  <si>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</si>
  <si>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</si>
  <si>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</si>
  <si>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</si>
  <si>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</si>
  <si>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</si>
  <si>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</si>
  <si>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</si>
  <si>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</si>
  <si>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</si>
  <si>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</si>
  <si>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</si>
  <si>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</si>
  <si>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</si>
  <si>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</si>
  <si>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</si>
  <si>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</si>
  <si>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</si>
  <si>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</si>
  <si>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</si>
  <si>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</si>
  <si>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</si>
  <si>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</si>
  <si>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</si>
  <si>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</si>
  <si>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</si>
  <si>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</si>
  <si>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</si>
  <si>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</si>
  <si>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</si>
  <si>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</si>
  <si>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</si>
  <si>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</si>
  <si>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</si>
  <si>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</si>
  <si>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</si>
  <si>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</si>
  <si>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</si>
  <si>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</si>
  <si>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</si>
  <si>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</si>
  <si>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</si>
  <si>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</si>
  <si>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</si>
  <si>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</si>
  <si>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</si>
  <si>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</si>
  <si>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</si>
  <si>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</si>
  <si>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</si>
  <si>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</si>
  <si>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</si>
  <si>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</si>
  <si>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</si>
  <si>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</si>
  <si>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</si>
  <si>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</si>
  <si>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</si>
  <si>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</si>
  <si>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</si>
  <si>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</si>
  <si>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</si>
  <si>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</si>
  <si>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</si>
  <si>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</si>
  <si>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</si>
  <si>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</si>
  <si>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</si>
  <si>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</si>
  <si>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</si>
  <si>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</si>
  <si>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</si>
  <si>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</si>
  <si>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</si>
  <si>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</si>
  <si>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</si>
  <si>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</si>
  <si>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</si>
  <si>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</si>
  <si>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</si>
  <si>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</si>
  <si>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</si>
  <si>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</si>
  <si>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</si>
  <si>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</si>
  <si>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</si>
  <si>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</si>
  <si>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</si>
  <si>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</si>
  <si>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</si>
  <si>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</si>
  <si>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</si>
  <si>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</si>
  <si>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</si>
  <si>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</si>
  <si>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</si>
  <si>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</si>
  <si>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</si>
  <si>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</si>
  <si>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</si>
  <si>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</si>
  <si>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</si>
  <si>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</si>
  <si>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</si>
  <si>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</si>
  <si>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</si>
  <si>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</si>
  <si>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</si>
  <si>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</si>
  <si>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</si>
  <si>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</si>
  <si>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</si>
  <si>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</si>
  <si>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</si>
  <si>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</si>
  <si>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</si>
  <si>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</si>
  <si>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</si>
  <si>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</si>
  <si>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</si>
  <si>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</si>
  <si>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</si>
  <si>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</si>
  <si>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</si>
  <si>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</si>
  <si>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</si>
  <si>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</si>
  <si>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</si>
  <si>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</si>
  <si>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</si>
  <si>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</si>
  <si>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</si>
  <si>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</si>
  <si>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</si>
  <si>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</si>
  <si>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</si>
  <si>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</si>
  <si>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</si>
  <si>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</si>
  <si>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</si>
  <si>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</si>
  <si>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</si>
  <si>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</si>
  <si>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</si>
  <si>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</si>
  <si>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</si>
  <si>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</si>
  <si>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</si>
  <si>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</si>
  <si>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</si>
  <si>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</si>
  <si>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</si>
  <si>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</si>
  <si>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</si>
  <si>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</si>
  <si>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</si>
  <si>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</si>
  <si>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</si>
  <si>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</si>
  <si>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</si>
  <si>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</si>
  <si>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</si>
  <si>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</si>
  <si>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</si>
  <si>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</si>
  <si>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</si>
  <si>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</si>
  <si>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</si>
  <si>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</si>
  <si>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</si>
  <si>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</si>
  <si>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</si>
  <si>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</si>
  <si>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</si>
  <si>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</si>
  <si>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</si>
  <si>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</si>
  <si>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</si>
  <si>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</si>
  <si>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</si>
  <si>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</si>
  <si>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</si>
  <si>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</si>
  <si>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</si>
  <si>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</si>
  <si>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</si>
  <si>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</si>
  <si>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</si>
  <si>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</si>
  <si>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</si>
  <si>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</si>
  <si>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</si>
  <si>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</si>
  <si>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</si>
  <si>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</si>
  <si>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</si>
  <si>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</si>
  <si>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</si>
  <si>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</si>
  <si>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</si>
  <si>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</si>
  <si>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</si>
  <si>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</si>
  <si>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</si>
  <si>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</si>
  <si>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</si>
  <si>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</si>
  <si>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</si>
  <si>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</si>
  <si>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</si>
  <si>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</si>
  <si>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</si>
  <si>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</si>
  <si>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</si>
  <si>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</si>
  <si>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</si>
  <si>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</si>
  <si>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</si>
  <si>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</si>
  <si>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</si>
  <si>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</si>
  <si>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</si>
  <si>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</si>
  <si>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</si>
  <si>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</si>
  <si>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</si>
  <si>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</si>
  <si>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</si>
  <si>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</si>
  <si>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</si>
  <si>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</si>
  <si>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</si>
  <si>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</si>
  <si>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</si>
  <si>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</si>
  <si>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</si>
  <si>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</si>
  <si>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</si>
  <si>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</si>
  <si>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</si>
  <si>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</si>
  <si>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</si>
  <si>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</si>
  <si>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</si>
  <si>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</si>
  <si>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</si>
  <si>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</si>
  <si>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</si>
  <si>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</si>
  <si>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</si>
  <si>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</si>
  <si>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</si>
  <si>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</si>
  <si>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</si>
  <si>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</si>
  <si>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</si>
  <si>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</si>
  <si>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</si>
  <si>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</si>
  <si>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</si>
  <si>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</si>
  <si>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</si>
  <si>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</si>
  <si>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</si>
  <si>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</si>
  <si>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</si>
  <si>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</si>
  <si>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</si>
  <si>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</si>
  <si>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</si>
  <si>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</si>
  <si>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</si>
  <si>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</si>
  <si>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</si>
  <si>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</si>
  <si>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</si>
  <si>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</si>
  <si>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</si>
  <si>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</si>
  <si>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</si>
  <si>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</si>
  <si>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</si>
  <si>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</si>
  <si>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</si>
  <si>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</si>
  <si>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</si>
  <si>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</si>
  <si>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</si>
  <si>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</si>
  <si>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</si>
  <si>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</si>
  <si>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</si>
  <si>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</si>
  <si>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</si>
  <si>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</si>
  <si>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</si>
  <si>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</si>
  <si>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</si>
  <si>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</si>
  <si>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</si>
  <si>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</si>
  <si>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</si>
  <si>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</si>
  <si>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</si>
  <si>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</si>
  <si>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</si>
  <si>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</si>
  <si>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</si>
  <si>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</si>
  <si>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</si>
  <si>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</si>
  <si>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</si>
  <si>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</si>
  <si>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</si>
  <si>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</si>
  <si>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</si>
  <si>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</si>
  <si>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</si>
  <si>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</si>
  <si>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</si>
  <si>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</si>
  <si>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</si>
  <si>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</si>
  <si>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</si>
  <si>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</si>
  <si>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</si>
  <si>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</si>
  <si>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</si>
  <si>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</si>
  <si>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</si>
  <si>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</si>
  <si>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</si>
  <si>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</si>
  <si>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</si>
  <si>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</si>
  <si>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</si>
  <si>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</si>
  <si>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</si>
  <si>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</si>
  <si>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</si>
  <si>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</si>
  <si>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</si>
  <si>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</si>
  <si>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</si>
  <si>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</si>
  <si>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</si>
  <si>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</si>
  <si>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</si>
  <si>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</si>
  <si>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</si>
  <si>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</si>
  <si>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</si>
  <si>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</si>
  <si>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</si>
  <si>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</si>
  <si>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</si>
  <si>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</si>
  <si>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</si>
  <si>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</si>
  <si>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</si>
  <si>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</si>
  <si>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</si>
  <si>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</si>
  <si>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</si>
  <si>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</si>
  <si>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</si>
  <si>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</si>
  <si>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</si>
  <si>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</si>
  <si>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</si>
  <si>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</si>
  <si>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</si>
  <si>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</si>
  <si>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</si>
  <si>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</si>
  <si>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</si>
  <si>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</si>
  <si>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</si>
  <si>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</si>
  <si>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</si>
  <si>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</si>
  <si>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</si>
  <si>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</si>
  <si>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</si>
  <si>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</si>
  <si>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</si>
  <si>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</si>
  <si>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</si>
  <si>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</si>
  <si>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</si>
  <si>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</si>
  <si>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</si>
  <si>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</si>
  <si>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</si>
  <si>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</si>
  <si>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</si>
  <si>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</si>
  <si>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</si>
  <si>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</si>
  <si>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</si>
  <si>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</si>
  <si>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</si>
  <si>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</si>
  <si>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</si>
  <si>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</si>
  <si>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</si>
  <si>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</si>
  <si>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</si>
  <si>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</si>
  <si>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</si>
  <si>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</si>
  <si>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</si>
  <si>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</si>
  <si>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</si>
  <si>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</si>
  <si>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</si>
  <si>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</si>
  <si>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</si>
  <si>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</si>
  <si>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</si>
  <si>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</si>
  <si>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</si>
  <si>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</si>
  <si>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</si>
  <si>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</si>
  <si>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</si>
  <si>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</si>
  <si>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</si>
  <si>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</si>
  <si>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</si>
  <si>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</si>
  <si>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</si>
  <si>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</si>
  <si>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</si>
  <si>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</si>
  <si>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</si>
  <si>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</si>
  <si>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</si>
  <si>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</si>
  <si>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</si>
  <si>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</si>
  <si>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</si>
  <si>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</si>
  <si>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</si>
  <si>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</si>
  <si>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</si>
  <si>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</si>
  <si>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</si>
  <si>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</si>
  <si>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</si>
  <si>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</si>
  <si>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</si>
  <si>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</si>
  <si>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</si>
  <si>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</si>
  <si>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</si>
  <si>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</si>
  <si>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</si>
  <si>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</si>
  <si>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</si>
  <si>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</si>
  <si>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</si>
  <si>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</si>
  <si>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</si>
  <si>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</si>
  <si>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</si>
  <si>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</si>
  <si>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</si>
  <si>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</si>
  <si>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</si>
  <si>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</si>
  <si>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</si>
  <si>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</si>
  <si>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</si>
  <si>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</si>
  <si>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</si>
  <si>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</si>
  <si>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</si>
  <si>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</si>
  <si>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</si>
  <si>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</si>
  <si>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</si>
  <si>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</si>
  <si>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</si>
  <si>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</si>
  <si>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</si>
  <si>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</si>
  <si>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</si>
  <si>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</si>
  <si>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</si>
  <si>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</si>
  <si>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</si>
  <si>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</si>
  <si>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</si>
  <si>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</si>
  <si>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</si>
  <si>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</si>
  <si>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</si>
  <si>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</si>
  <si>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</si>
  <si>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</si>
  <si>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</si>
  <si>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</si>
  <si>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</si>
  <si>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</si>
  <si>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</si>
  <si>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</si>
  <si>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</si>
  <si>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</si>
  <si>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</si>
  <si>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</si>
  <si>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</si>
  <si>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</si>
  <si>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</si>
  <si>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</si>
  <si>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</si>
  <si>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</si>
  <si>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</si>
  <si>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</si>
  <si>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</si>
  <si>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</si>
  <si>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</si>
  <si>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</si>
  <si>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</si>
  <si>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</si>
  <si>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</si>
  <si>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</si>
  <si>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</si>
  <si>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</si>
  <si>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</si>
  <si>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</si>
  <si>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</si>
  <si>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</si>
  <si>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</si>
  <si>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</si>
  <si>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</si>
  <si>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</si>
  <si>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</si>
  <si>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</si>
  <si>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</si>
  <si>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</si>
  <si>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</si>
  <si>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</si>
  <si>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</si>
  <si>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</si>
  <si>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</si>
  <si>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</si>
  <si>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</si>
  <si>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</si>
  <si>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</si>
  <si>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</si>
  <si>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</si>
  <si>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</si>
  <si>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</si>
  <si>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</si>
  <si>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</si>
  <si>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</si>
  <si>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</si>
  <si>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</si>
  <si>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</si>
  <si>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</si>
  <si>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</si>
  <si>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</si>
  <si>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</si>
  <si>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</si>
  <si>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</si>
  <si>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</si>
  <si>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</si>
  <si>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</si>
  <si>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</si>
  <si>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</si>
  <si>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</si>
  <si>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</si>
  <si>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</si>
  <si>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</si>
  <si>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</si>
  <si>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</si>
  <si>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</si>
  <si>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</si>
  <si>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</si>
  <si>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</si>
  <si>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</si>
  <si>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</si>
  <si>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</si>
  <si>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</si>
  <si>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</si>
  <si>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</si>
  <si>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</si>
  <si>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</si>
  <si>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</si>
  <si>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</si>
  <si>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</si>
  <si>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</si>
  <si>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</si>
  <si>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</si>
  <si>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</si>
  <si>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</si>
  <si>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</si>
  <si>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</si>
  <si>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</si>
  <si>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</si>
  <si>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</si>
  <si>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</si>
  <si>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</si>
  <si>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</si>
  <si>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</si>
  <si>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</si>
  <si>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</si>
  <si>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</si>
  <si>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</si>
  <si>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</si>
  <si>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</si>
  <si>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</si>
  <si>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</si>
  <si>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</si>
  <si>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</si>
  <si>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</si>
  <si>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</si>
  <si>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</si>
  <si>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</si>
  <si>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</si>
  <si>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</si>
  <si>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</si>
  <si>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</si>
  <si>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</si>
  <si>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</si>
  <si>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</si>
  <si>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</si>
  <si>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</si>
  <si>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</si>
  <si>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</si>
  <si>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</si>
  <si>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</si>
  <si>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</si>
  <si>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</si>
  <si>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</si>
  <si>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</si>
  <si>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</si>
  <si>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</si>
  <si>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</si>
  <si>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</si>
  <si>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</si>
  <si>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</si>
  <si>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</si>
  <si>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</si>
  <si>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</si>
  <si>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</si>
  <si>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</si>
  <si>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</si>
  <si>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</si>
  <si>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</si>
  <si>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</si>
  <si>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</si>
  <si>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</si>
  <si>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</si>
  <si>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</si>
  <si>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</si>
  <si>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</si>
  <si>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</si>
  <si>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</si>
  <si>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</si>
  <si>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</si>
  <si>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</si>
  <si>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</si>
  <si>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</si>
  <si>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</si>
  <si>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</si>
  <si>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</si>
  <si>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</si>
  <si>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</si>
  <si>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</si>
  <si>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</si>
  <si>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</si>
  <si>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</si>
  <si>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</si>
  <si>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</si>
  <si>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</si>
  <si>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</si>
  <si>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</si>
  <si>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</si>
  <si>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</si>
  <si>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</si>
  <si>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</si>
  <si>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</si>
  <si>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</si>
  <si>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</si>
  <si>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</si>
  <si>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</si>
  <si>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</si>
  <si>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</si>
  <si>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</si>
  <si>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</si>
  <si>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</si>
  <si>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</si>
  <si>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</si>
  <si>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</si>
  <si>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</si>
  <si>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</si>
  <si>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</si>
  <si>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</si>
  <si>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</si>
  <si>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</si>
  <si>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</si>
  <si>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</si>
  <si>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</si>
  <si>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</si>
  <si>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</si>
  <si>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</si>
  <si>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</si>
  <si>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</si>
  <si>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</si>
  <si>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</si>
  <si>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</si>
  <si>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</si>
  <si>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</si>
  <si>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</si>
  <si>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</si>
  <si>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</si>
  <si>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</si>
  <si>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</si>
  <si>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</si>
  <si>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</si>
  <si>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</si>
  <si>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</si>
  <si>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</si>
  <si>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</si>
  <si>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</si>
  <si>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</si>
  <si>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</si>
  <si>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</si>
  <si>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</si>
  <si>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</si>
  <si>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</si>
  <si>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</si>
  <si>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</si>
  <si>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</si>
  <si>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</si>
  <si>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</si>
  <si>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</si>
  <si>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</si>
  <si>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</si>
  <si>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</si>
  <si>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</si>
  <si>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</si>
  <si>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</si>
  <si>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</si>
  <si>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</si>
  <si>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</si>
  <si>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</si>
  <si>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</si>
  <si>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</si>
  <si>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</si>
  <si>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</si>
  <si>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</si>
  <si>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</si>
  <si>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</si>
  <si>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</si>
  <si>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</si>
  <si>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</si>
  <si>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</si>
  <si>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</si>
  <si>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</si>
  <si>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</si>
  <si>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</si>
  <si>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</si>
  <si>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</si>
  <si>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</si>
  <si>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</si>
  <si>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</si>
  <si>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</si>
  <si>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</si>
  <si>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</si>
  <si>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</si>
  <si>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</si>
  <si>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</si>
  <si>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</si>
  <si>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</si>
  <si>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</si>
  <si>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</si>
  <si>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</si>
  <si>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</si>
  <si>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</si>
  <si>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</si>
  <si>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</si>
  <si>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</si>
  <si>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</si>
  <si>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</si>
  <si>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</si>
  <si>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</si>
  <si>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</si>
  <si>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</si>
  <si>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</si>
  <si>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</si>
  <si>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</si>
  <si>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</si>
  <si>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</si>
  <si>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</si>
  <si>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</si>
  <si>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</si>
  <si>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</si>
  <si>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</si>
  <si>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</si>
  <si>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</si>
  <si>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</si>
  <si>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</si>
  <si>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</si>
  <si>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</si>
  <si>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</si>
  <si>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</si>
  <si>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</si>
  <si>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</si>
  <si>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</si>
  <si>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</si>
  <si>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</si>
  <si>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</si>
  <si>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</si>
  <si>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</si>
  <si>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</si>
  <si>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</si>
  <si>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</si>
  <si>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</si>
  <si>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</si>
  <si>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</si>
  <si>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</si>
  <si>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</si>
  <si>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</si>
  <si>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</si>
  <si>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</si>
  <si>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</si>
  <si>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</si>
  <si>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</si>
  <si>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</si>
  <si>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</si>
  <si>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</si>
  <si>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</si>
  <si>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</si>
  <si>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</si>
  <si>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</si>
  <si>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</si>
  <si>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</si>
  <si>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</si>
  <si>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</si>
  <si>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</si>
  <si>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</si>
  <si>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</si>
  <si>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</si>
  <si>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</si>
  <si>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</si>
  <si>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</si>
  <si>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</si>
  <si>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</si>
  <si>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</si>
  <si>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</si>
  <si>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</si>
  <si>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</si>
  <si>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</si>
  <si>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</si>
  <si>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</si>
  <si>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</si>
  <si>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</si>
  <si>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</si>
  <si>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</si>
  <si>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</si>
  <si>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</si>
  <si>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</si>
  <si>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</si>
  <si>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</si>
  <si>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</si>
  <si>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</si>
  <si>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</si>
  <si>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</si>
  <si>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</si>
  <si>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</si>
  <si>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</si>
  <si>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</si>
  <si>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</si>
  <si>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</si>
  <si>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</si>
  <si>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</si>
  <si>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</si>
  <si>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</si>
  <si>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</si>
  <si>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</si>
  <si>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</si>
  <si>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</si>
  <si>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</si>
  <si>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</si>
  <si>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</si>
  <si>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</si>
  <si>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</si>
  <si>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</si>
  <si>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</si>
  <si>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</si>
  <si>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</si>
  <si>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</si>
  <si>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</si>
  <si>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</si>
  <si>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</si>
  <si>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</si>
  <si>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</si>
  <si>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</si>
  <si>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</si>
  <si>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</si>
  <si>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</si>
  <si>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</si>
  <si>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</si>
  <si>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</si>
  <si>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</si>
  <si>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</si>
  <si>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</si>
  <si>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</si>
  <si>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</si>
  <si>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</si>
  <si>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</si>
  <si>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</si>
  <si>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</si>
  <si>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</si>
  <si>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</si>
  <si>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</si>
  <si>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</si>
  <si>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</si>
  <si>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</si>
  <si>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</si>
  <si>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</si>
  <si>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</si>
  <si>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</si>
  <si>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</si>
  <si>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</si>
  <si>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</si>
  <si>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</si>
  <si>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</si>
  <si>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</si>
  <si>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</si>
  <si>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</si>
  <si>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</si>
  <si>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</si>
  <si>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</si>
  <si>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</si>
  <si>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</si>
  <si>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</si>
  <si>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</si>
  <si>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</si>
  <si>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</si>
  <si>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</si>
  <si>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</si>
  <si>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</si>
  <si>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</si>
  <si>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</si>
  <si>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</si>
  <si>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</si>
  <si>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</si>
  <si>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</si>
  <si>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</si>
  <si>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</si>
  <si>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</si>
  <si>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</si>
  <si>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</si>
  <si>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</si>
  <si>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</si>
  <si>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</si>
  <si>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</si>
  <si>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</si>
  <si>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</si>
  <si>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</si>
  <si>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</si>
  <si>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</si>
  <si>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</si>
  <si>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</si>
  <si>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</si>
  <si>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</si>
  <si>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</si>
  <si>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</si>
  <si>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</si>
  <si>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</si>
  <si>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</si>
  <si>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</si>
  <si>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</si>
  <si>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</si>
  <si>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</si>
  <si>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</si>
  <si>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</si>
  <si>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</si>
  <si>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</si>
  <si>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</si>
  <si>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</si>
  <si>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</si>
  <si>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</si>
  <si>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</si>
  <si>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</si>
  <si>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</si>
  <si>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</si>
  <si>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</si>
  <si>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</si>
  <si>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</si>
  <si>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</si>
  <si>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</si>
  <si>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</si>
  <si>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</si>
  <si>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</si>
  <si>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</si>
  <si>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</si>
  <si>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</si>
  <si>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</si>
  <si>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</si>
  <si>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</si>
  <si>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</si>
  <si>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</si>
  <si>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</si>
  <si>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</si>
  <si>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</si>
  <si>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</si>
  <si>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</si>
  <si>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</si>
  <si>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</si>
  <si>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</si>
  <si>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</si>
  <si>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</si>
  <si>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</si>
  <si>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</si>
  <si>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</si>
  <si>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</si>
  <si>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</si>
  <si>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</si>
  <si>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</si>
  <si>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</si>
  <si>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</si>
  <si>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</si>
  <si>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</si>
  <si>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</si>
  <si>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</si>
  <si>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</si>
  <si>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</si>
  <si>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</si>
  <si>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</si>
  <si>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</si>
  <si>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</si>
  <si>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</si>
  <si>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</si>
  <si>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</si>
  <si>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</si>
  <si>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</si>
  <si>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</si>
  <si>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</si>
  <si>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</si>
  <si>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</si>
  <si>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</si>
  <si>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</si>
  <si>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</si>
  <si>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</si>
  <si>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</si>
  <si>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</si>
  <si>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</si>
  <si>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</si>
  <si>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</si>
  <si>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</si>
  <si>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</si>
  <si>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</si>
  <si>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</si>
  <si>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</si>
  <si>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</si>
  <si>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</si>
  <si>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</si>
  <si>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</si>
  <si>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</si>
  <si>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</si>
  <si>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</si>
  <si>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</si>
  <si>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</si>
  <si>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</si>
  <si>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</si>
  <si>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</si>
  <si>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</si>
  <si>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</si>
  <si>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</si>
  <si>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</si>
  <si>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</si>
  <si>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</si>
  <si>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</si>
  <si>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</si>
  <si>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</si>
  <si>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</si>
  <si>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</si>
  <si>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</si>
  <si>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</si>
  <si>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</si>
  <si>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</si>
  <si>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</si>
  <si>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</si>
  <si>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</si>
  <si>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</si>
  <si>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</si>
  <si>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</si>
  <si>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</si>
  <si>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</si>
  <si>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</si>
  <si>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</si>
  <si>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</si>
  <si>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</si>
  <si>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</si>
  <si>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</si>
  <si>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</si>
  <si>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</si>
  <si>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</si>
  <si>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</si>
  <si>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</si>
  <si>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</si>
  <si>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</si>
  <si>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</si>
  <si>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</si>
  <si>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</si>
  <si>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</si>
  <si>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</si>
  <si>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</si>
  <si>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</si>
  <si>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</si>
  <si>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</si>
  <si>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</si>
  <si>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</si>
  <si>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</si>
  <si>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</si>
  <si>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</si>
  <si>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</si>
  <si>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</si>
  <si>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</si>
  <si>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</si>
  <si>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</si>
  <si>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</si>
  <si>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</si>
  <si>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</si>
  <si>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</si>
  <si>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</si>
  <si>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</si>
  <si>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</si>
  <si>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</si>
  <si>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</si>
  <si>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</si>
  <si>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</si>
  <si>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</si>
  <si>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</si>
  <si>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</si>
  <si>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</si>
  <si>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</si>
  <si>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</si>
  <si>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</si>
  <si>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</si>
  <si>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</si>
  <si>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</si>
  <si>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</si>
  <si>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</si>
  <si>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</si>
  <si>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</si>
  <si>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</si>
  <si>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</si>
  <si>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</si>
  <si>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</si>
  <si>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</si>
  <si>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</si>
  <si>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</si>
  <si>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</si>
  <si>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</si>
  <si>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</si>
  <si>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</si>
  <si>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</si>
  <si>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</si>
  <si>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</si>
  <si>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</si>
  <si>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</si>
  <si>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</si>
  <si>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</si>
  <si>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</si>
  <si>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</si>
  <si>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</si>
  <si>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</si>
  <si>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</si>
  <si>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</si>
  <si>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</si>
  <si>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</si>
  <si>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</si>
  <si>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</si>
  <si>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</si>
  <si>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</si>
  <si>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</si>
  <si>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</si>
  <si>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</si>
  <si>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</si>
  <si>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</si>
  <si>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</si>
  <si>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</si>
  <si>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</si>
  <si>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</si>
  <si>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</si>
  <si>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</si>
  <si>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</si>
  <si>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</si>
  <si>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</si>
  <si>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</si>
  <si>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</si>
  <si>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</si>
  <si>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</si>
  <si>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</si>
  <si>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</si>
  <si>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</si>
  <si>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</si>
  <si>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</si>
  <si>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</si>
  <si>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</si>
  <si>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</si>
  <si>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</si>
  <si>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</si>
  <si>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</si>
  <si>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</si>
  <si>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</si>
  <si>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</si>
  <si>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</si>
  <si>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</si>
  <si>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</si>
  <si>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</si>
  <si>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</si>
  <si>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</si>
  <si>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</si>
  <si>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</si>
  <si>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</si>
  <si>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</si>
  <si>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</si>
  <si>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</si>
  <si>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</si>
  <si>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</si>
  <si>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</si>
  <si>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</si>
  <si>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</si>
  <si>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</si>
  <si>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</si>
  <si>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</si>
  <si>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</si>
  <si>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</si>
  <si>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</si>
  <si>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</si>
  <si>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</si>
  <si>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</si>
  <si>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</si>
  <si>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</si>
  <si>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</si>
  <si>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</si>
  <si>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</si>
  <si>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</si>
  <si>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</si>
  <si>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</si>
  <si>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</si>
  <si>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</si>
  <si>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</si>
  <si>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</si>
  <si>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</si>
  <si>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</si>
  <si>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</si>
  <si>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</si>
  <si>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</si>
  <si>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</si>
  <si>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</si>
  <si>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</si>
  <si>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</si>
  <si>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</si>
  <si>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</si>
  <si>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</si>
  <si>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</si>
  <si>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</si>
  <si>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</si>
  <si>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</si>
  <si>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</si>
  <si>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</si>
  <si>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</si>
  <si>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</si>
  <si>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</si>
  <si>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</si>
  <si>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</si>
  <si>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</si>
  <si>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</si>
  <si>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</si>
  <si>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</si>
  <si>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</si>
  <si>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</si>
  <si>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</si>
  <si>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</si>
  <si>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</si>
  <si>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</si>
  <si>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</si>
  <si>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</si>
  <si>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</si>
  <si>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</si>
  <si>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</si>
  <si>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</si>
  <si>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</si>
  <si>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</si>
  <si>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</si>
  <si>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</si>
  <si>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</si>
  <si>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</si>
  <si>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</si>
  <si>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</si>
  <si>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</si>
  <si>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</si>
  <si>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</si>
  <si>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</si>
  <si>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</si>
  <si>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</si>
  <si>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</si>
  <si>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</si>
  <si>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</si>
  <si>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</si>
  <si>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</si>
  <si>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</si>
  <si>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</si>
  <si>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</si>
  <si>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</si>
  <si>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</si>
  <si>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</si>
  <si>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</si>
  <si>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</si>
  <si>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</si>
  <si>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</si>
  <si>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</si>
  <si>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</si>
  <si>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</si>
  <si>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</si>
  <si>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</si>
  <si>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</si>
  <si>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</si>
  <si>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</si>
  <si>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</si>
  <si>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</si>
  <si>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</si>
  <si>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</si>
  <si>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</si>
  <si>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</si>
  <si>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</si>
  <si>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</si>
  <si>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</si>
  <si>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</si>
  <si>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</si>
  <si>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</si>
  <si>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</si>
  <si>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</si>
  <si>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</si>
  <si>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</si>
  <si>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</si>
  <si>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</si>
  <si>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</si>
  <si>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</si>
  <si>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</si>
  <si>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</si>
  <si>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</si>
  <si>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</si>
  <si>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</si>
  <si>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</si>
  <si>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</si>
  <si>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</si>
  <si>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</si>
  <si>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</si>
  <si>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</si>
  <si>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</si>
  <si>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</si>
  <si>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</si>
  <si>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</si>
  <si>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</si>
  <si>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</si>
  <si>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</si>
  <si>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</si>
  <si>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</si>
  <si>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</si>
  <si>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</si>
  <si>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</si>
  <si>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</si>
  <si>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</si>
  <si>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</si>
  <si>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</si>
  <si>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</si>
  <si>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</si>
  <si>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</si>
  <si>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</si>
  <si>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</si>
  <si>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</si>
  <si>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</si>
  <si>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</si>
  <si>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</si>
  <si>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</si>
  <si>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</si>
  <si>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</si>
  <si>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</si>
  <si>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</si>
  <si>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</si>
  <si>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</si>
  <si>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</si>
  <si>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</si>
  <si>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</si>
  <si>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</si>
  <si>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</si>
  <si>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</si>
  <si>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</si>
  <si>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</si>
  <si>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</si>
  <si>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</si>
  <si>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</si>
  <si>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</si>
  <si>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</si>
  <si>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</si>
  <si>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</si>
  <si>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</si>
  <si>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</si>
  <si>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</si>
  <si>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</si>
  <si>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</si>
  <si>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</si>
  <si>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</si>
  <si>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</si>
  <si>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</si>
  <si>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</si>
  <si>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</si>
  <si>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</si>
  <si>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</si>
  <si>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</si>
  <si>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</si>
  <si>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</si>
  <si>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</si>
  <si>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</si>
  <si>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</si>
  <si>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</si>
  <si>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</si>
  <si>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</si>
  <si>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</si>
  <si>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</si>
  <si>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</si>
  <si>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</si>
  <si>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</si>
  <si>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</si>
  <si>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</si>
  <si>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</si>
  <si>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</si>
  <si>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</si>
  <si>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</si>
  <si>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</si>
  <si>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</si>
  <si>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</si>
  <si>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</si>
  <si>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</si>
  <si>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</si>
  <si>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</si>
  <si>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</si>
  <si>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</si>
  <si>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</si>
  <si>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</si>
  <si>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</si>
  <si>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</si>
  <si>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</si>
  <si>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</si>
  <si>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</si>
  <si>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</si>
  <si>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</si>
  <si>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</si>
  <si>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</si>
  <si>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</si>
  <si>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</si>
  <si>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</si>
  <si>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</si>
  <si>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</si>
  <si>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</si>
  <si>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</si>
  <si>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</si>
  <si>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</si>
  <si>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</si>
  <si>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</si>
  <si>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</si>
  <si>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</si>
  <si>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</si>
  <si>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</si>
  <si>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</si>
  <si>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</si>
  <si>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</si>
  <si>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</si>
  <si>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</si>
  <si>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</si>
  <si>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</si>
  <si>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</si>
  <si>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</si>
  <si>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</si>
  <si>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</si>
  <si>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</si>
  <si>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</si>
  <si>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</si>
  <si>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</si>
  <si>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</si>
  <si>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</si>
  <si>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</si>
  <si>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</si>
  <si>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</si>
  <si>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</si>
  <si>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</si>
  <si>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</si>
  <si>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</si>
  <si>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</si>
  <si>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</si>
  <si>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</si>
  <si>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</si>
  <si>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</si>
  <si>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</si>
  <si>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</si>
  <si>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</si>
  <si>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</si>
  <si>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</si>
  <si>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</si>
  <si>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</si>
  <si>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</si>
  <si>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</si>
  <si>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</si>
  <si>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</si>
  <si>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</si>
  <si>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</si>
  <si>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</si>
  <si>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</si>
  <si>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</si>
  <si>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</si>
  <si>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</si>
  <si>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</si>
  <si>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</si>
  <si>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</si>
  <si>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</si>
  <si>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</si>
  <si>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</si>
  <si>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</si>
  <si>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</si>
  <si>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</si>
  <si>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</si>
  <si>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</si>
  <si>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</si>
  <si>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</si>
  <si>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</si>
  <si>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</si>
  <si>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</si>
  <si>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</si>
  <si>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</si>
  <si>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</si>
  <si>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</si>
  <si>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</si>
  <si>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</si>
  <si>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</si>
  <si>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</si>
  <si>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</si>
  <si>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</si>
  <si>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</si>
  <si>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</si>
  <si>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</si>
  <si>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</si>
  <si>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</si>
  <si>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</si>
  <si>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</si>
  <si>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</si>
  <si>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</si>
  <si>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</si>
  <si>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</si>
  <si>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</si>
  <si>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</si>
  <si>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</si>
  <si>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</si>
  <si>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</si>
  <si>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</si>
  <si>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</si>
  <si>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</si>
  <si>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</si>
  <si>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</si>
  <si>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</si>
  <si>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</si>
  <si>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</si>
  <si>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</si>
  <si>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</si>
  <si>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</si>
  <si>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</si>
  <si>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</si>
  <si>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</si>
  <si>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</si>
  <si>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</si>
  <si>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</si>
  <si>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</si>
  <si>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</si>
  <si>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</si>
  <si>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</si>
  <si>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</si>
  <si>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</si>
  <si>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</si>
  <si>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</si>
  <si>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</si>
  <si>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</si>
  <si>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</si>
  <si>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</si>
  <si>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</si>
  <si>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</si>
  <si>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</si>
  <si>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</si>
  <si>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</si>
  <si>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</si>
  <si>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</si>
  <si>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</si>
  <si>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</si>
  <si>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</si>
  <si>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</si>
  <si>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</si>
  <si>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</si>
  <si>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</si>
  <si>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</si>
  <si>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</si>
  <si>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</si>
  <si>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</si>
  <si>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</si>
  <si>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</si>
  <si>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</si>
  <si>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</si>
  <si>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</si>
  <si>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</si>
  <si>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</si>
  <si>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</si>
  <si>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</si>
  <si>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</si>
  <si>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</si>
  <si>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</si>
  <si>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</si>
  <si>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</si>
  <si>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</si>
  <si>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</si>
  <si>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</si>
  <si>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</si>
  <si>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</si>
  <si>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</si>
  <si>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</si>
  <si>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</si>
  <si>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</si>
  <si>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</si>
  <si>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</si>
  <si>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</si>
  <si>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</si>
  <si>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</si>
  <si>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</si>
  <si>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</si>
  <si>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</si>
  <si>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</si>
  <si>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</si>
  <si>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</si>
  <si>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</si>
  <si>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</si>
  <si>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</si>
  <si>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</si>
  <si>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</si>
  <si>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</si>
  <si>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</si>
  <si>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</si>
  <si>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</si>
  <si>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</si>
  <si>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</si>
  <si>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</si>
  <si>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</si>
  <si>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</si>
  <si>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</si>
  <si>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</si>
  <si>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</si>
  <si>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</si>
  <si>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</si>
  <si>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</si>
  <si>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</si>
  <si>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</si>
  <si>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</si>
  <si>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</si>
  <si>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</si>
  <si>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</si>
  <si>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</si>
  <si>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</si>
  <si>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</si>
  <si>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</si>
  <si>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</si>
  <si>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</si>
  <si>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</si>
  <si>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</si>
  <si>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</si>
  <si>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</si>
  <si>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</si>
  <si>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</si>
  <si>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</si>
  <si>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</si>
  <si>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</si>
  <si>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</si>
  <si>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</si>
  <si>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</si>
  <si>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</si>
  <si>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</si>
  <si>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</si>
  <si>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</si>
  <si>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</si>
  <si>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</si>
  <si>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</si>
  <si>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</si>
  <si>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</si>
  <si>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</si>
  <si>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</si>
  <si>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</si>
  <si>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</si>
  <si>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</si>
  <si>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</si>
  <si>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</si>
  <si>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</si>
  <si>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</si>
  <si>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</si>
  <si>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</si>
  <si>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</si>
  <si>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</si>
  <si>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</si>
  <si>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</si>
  <si>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</si>
  <si>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</si>
  <si>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</si>
  <si>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</si>
  <si>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</si>
  <si>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</si>
  <si>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</si>
  <si>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</si>
  <si>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</si>
  <si>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</si>
  <si>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</si>
  <si>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</si>
  <si>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</si>
  <si>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</si>
  <si>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</si>
  <si>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</si>
  <si>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</si>
  <si>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</si>
  <si>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</si>
  <si>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</si>
  <si>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</si>
  <si>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</si>
  <si>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</si>
  <si>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</si>
  <si>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</si>
  <si>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</si>
  <si>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</si>
  <si>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</si>
  <si>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</si>
  <si>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</si>
  <si>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</si>
  <si>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</si>
  <si>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</si>
  <si>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</si>
  <si>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</si>
  <si>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</si>
  <si>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</si>
  <si>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</si>
  <si>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</si>
  <si>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</si>
  <si>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</si>
  <si>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</si>
  <si>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</si>
  <si>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</si>
  <si>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</si>
  <si>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</si>
  <si>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</si>
  <si>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</si>
  <si>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</si>
  <si>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</si>
  <si>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</si>
  <si>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</si>
  <si>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</si>
  <si>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</si>
  <si>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</si>
  <si>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</si>
  <si>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</si>
  <si>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</si>
  <si>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</si>
  <si>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</si>
  <si>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</si>
  <si>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</si>
  <si>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</si>
  <si>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</si>
  <si>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</si>
  <si>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</si>
  <si>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</si>
  <si>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</si>
  <si>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</si>
  <si>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</si>
  <si>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</si>
  <si>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</si>
  <si>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</si>
  <si>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</si>
  <si>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</si>
  <si>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</si>
  <si>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</si>
  <si>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</si>
  <si>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</si>
  <si>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</si>
  <si>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</si>
  <si>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</si>
  <si>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</si>
  <si>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</si>
  <si>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</si>
  <si>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</si>
  <si>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</si>
  <si>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</si>
  <si>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</si>
  <si>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</si>
  <si>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</si>
  <si>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</si>
  <si>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</si>
  <si>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</si>
  <si>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</si>
  <si>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</si>
  <si>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</si>
  <si>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</si>
  <si>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</si>
  <si>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</si>
  <si>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</si>
  <si>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</si>
  <si>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</si>
  <si>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</si>
  <si>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</si>
  <si>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</si>
  <si>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</si>
  <si>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</si>
  <si>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</si>
  <si>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</si>
  <si>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</si>
  <si>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</si>
  <si>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</si>
  <si>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</si>
  <si>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</si>
  <si>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</si>
  <si>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</si>
  <si>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</si>
  <si>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</si>
  <si>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</si>
  <si>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</si>
  <si>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</si>
  <si>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</si>
  <si>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</si>
  <si>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</si>
  <si>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</si>
  <si>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</si>
  <si>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</si>
  <si>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</si>
  <si>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</si>
  <si>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</si>
  <si>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</si>
  <si>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</si>
  <si>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</si>
  <si>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</si>
  <si>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</si>
  <si>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</si>
  <si>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</si>
  <si>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</si>
  <si>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</si>
  <si>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</si>
  <si>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</si>
  <si>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</si>
  <si>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</si>
  <si>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</si>
  <si>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</si>
  <si>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</si>
  <si>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</si>
  <si>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</si>
  <si>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</si>
  <si>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</si>
  <si>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</si>
  <si>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</si>
  <si>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</si>
  <si>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</si>
  <si>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</si>
  <si>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</si>
  <si>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</si>
  <si>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</si>
  <si>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</si>
  <si>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</si>
  <si>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</si>
  <si>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</si>
  <si>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</si>
  <si>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</si>
  <si>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</si>
  <si>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</si>
  <si>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</si>
  <si>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</si>
  <si>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</si>
  <si>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</si>
  <si>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</si>
  <si>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</si>
  <si>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</si>
  <si>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</si>
  <si>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</si>
  <si>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</si>
  <si>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</si>
  <si>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</si>
  <si>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</si>
  <si>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</si>
  <si>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</si>
  <si>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</si>
  <si>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</si>
  <si>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</si>
  <si>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</si>
  <si>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</si>
  <si>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</si>
  <si>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</si>
  <si>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</si>
  <si>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</si>
  <si>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</si>
  <si>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</si>
  <si>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</si>
  <si>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</si>
  <si>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</si>
  <si>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</si>
  <si>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</si>
  <si>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</si>
  <si>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</si>
  <si>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</si>
  <si>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</si>
  <si>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</si>
  <si>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</si>
  <si>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</si>
  <si>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</si>
  <si>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</si>
  <si>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</si>
  <si>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</si>
  <si>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</si>
  <si>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</si>
  <si>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</si>
  <si>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</si>
  <si>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</si>
  <si>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</si>
  <si>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</si>
  <si>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</si>
  <si>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</si>
  <si>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</si>
  <si>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</si>
  <si>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</si>
  <si>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</si>
  <si>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</si>
  <si>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</si>
  <si>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</si>
  <si>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</si>
  <si>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</si>
  <si>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</si>
  <si>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</si>
  <si>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</si>
  <si>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</si>
  <si>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</si>
  <si>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</si>
  <si>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</si>
  <si>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</si>
  <si>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</si>
  <si>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</si>
  <si>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</si>
  <si>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</si>
  <si>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</si>
  <si>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</si>
  <si>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</si>
  <si>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</si>
  <si>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</si>
  <si>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</si>
  <si>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</si>
  <si>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</si>
  <si>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</si>
  <si>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</si>
  <si>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</si>
  <si>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</si>
  <si>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</si>
  <si>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</si>
  <si>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</si>
  <si>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</si>
  <si>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</si>
  <si>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</si>
  <si>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</si>
  <si>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</si>
  <si>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</si>
  <si>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</si>
  <si>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</si>
  <si>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</si>
  <si>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</si>
  <si>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</si>
  <si>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</si>
  <si>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</si>
  <si>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</si>
  <si>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</si>
  <si>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</si>
  <si>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</si>
  <si>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</si>
  <si>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</si>
  <si>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</si>
  <si>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</si>
  <si>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</si>
  <si>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</si>
  <si>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</si>
  <si>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</si>
  <si>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</si>
  <si>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</si>
  <si>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</si>
  <si>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</si>
  <si>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</si>
  <si>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</si>
  <si>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</si>
  <si>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</si>
  <si>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</si>
  <si>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</si>
  <si>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</si>
  <si>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</si>
  <si>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</si>
  <si>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</si>
  <si>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</si>
  <si>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</si>
  <si>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</si>
  <si>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</si>
  <si>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</si>
  <si>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</si>
  <si>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</si>
  <si>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</si>
  <si>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</si>
  <si>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</si>
  <si>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</si>
  <si>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</si>
  <si>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</si>
  <si>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</si>
  <si>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</si>
  <si>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</si>
  <si>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</si>
  <si>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</si>
  <si>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</si>
  <si>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</si>
  <si>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</si>
  <si>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</si>
  <si>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</si>
  <si>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</si>
  <si>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</si>
  <si>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</si>
  <si>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</si>
  <si>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</si>
  <si>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</si>
  <si>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</si>
  <si>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</si>
  <si>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</si>
  <si>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</si>
  <si>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</si>
  <si>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</si>
  <si>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</si>
  <si>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</si>
  <si>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</si>
  <si>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</si>
  <si>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</si>
  <si>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</si>
  <si>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</si>
  <si>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</si>
  <si>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</si>
  <si>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</si>
  <si>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</si>
  <si>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</si>
  <si>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</si>
  <si>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</si>
  <si>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</si>
  <si>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</si>
  <si>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</si>
  <si>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</si>
  <si>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</si>
  <si>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</si>
  <si>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</si>
  <si>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</si>
  <si>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</si>
  <si>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</si>
  <si>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</si>
  <si>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</si>
  <si>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</si>
  <si>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</si>
  <si>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</si>
  <si>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</si>
  <si>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</si>
  <si>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</si>
  <si>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</si>
  <si>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</si>
  <si>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</si>
  <si>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</si>
  <si>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</si>
  <si>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</si>
  <si>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</si>
  <si>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</si>
  <si>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</si>
  <si>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</si>
  <si>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</si>
  <si>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</si>
  <si>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</si>
  <si>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</si>
  <si>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</si>
  <si>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</si>
  <si>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</si>
  <si>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</si>
  <si>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</si>
  <si>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</si>
  <si>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</si>
  <si>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</si>
  <si>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</si>
  <si>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</si>
  <si>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</si>
  <si>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</si>
  <si>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</si>
  <si>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</si>
  <si>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</si>
  <si>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</si>
  <si>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</si>
  <si>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</si>
  <si>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</si>
  <si>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</si>
  <si>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</si>
  <si>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</si>
  <si>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</si>
  <si>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</si>
  <si>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</si>
  <si>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</si>
  <si>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</si>
  <si>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</si>
  <si>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</si>
  <si>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</si>
  <si>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</si>
  <si>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</si>
  <si>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</si>
  <si>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</si>
  <si>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</si>
  <si>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</si>
  <si>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</si>
  <si>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</si>
  <si>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</si>
  <si>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</si>
  <si>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</si>
  <si>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</si>
  <si>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</si>
  <si>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</si>
  <si>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</si>
  <si>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</si>
  <si>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</si>
  <si>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</si>
  <si>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</si>
  <si>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</si>
  <si>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</si>
  <si>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</si>
  <si>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</si>
  <si>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</si>
  <si>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</si>
  <si>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</si>
  <si>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</si>
  <si>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</si>
  <si>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</si>
  <si>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</si>
  <si>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</si>
  <si>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</si>
  <si>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</si>
  <si>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</si>
  <si>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</si>
  <si>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</si>
  <si>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</si>
  <si>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</si>
  <si>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</si>
  <si>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</si>
  <si>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</si>
  <si>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</si>
  <si>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</si>
  <si>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</si>
  <si>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</si>
  <si>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</si>
  <si>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</si>
  <si>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</si>
  <si>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</si>
  <si>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</si>
  <si>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</si>
  <si>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</si>
  <si>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</si>
  <si>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</si>
  <si>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</si>
  <si>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</si>
  <si>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</si>
  <si>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</si>
  <si>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</si>
  <si>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</si>
  <si>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</si>
  <si>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</si>
  <si>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</si>
  <si>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</si>
  <si>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</si>
  <si>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</si>
  <si>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</si>
  <si>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</si>
  <si>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</si>
  <si>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</si>
  <si>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</si>
  <si>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</si>
  <si>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</si>
  <si>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</si>
  <si>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</si>
  <si>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</si>
  <si>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</si>
  <si>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</si>
  <si>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</si>
  <si>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</si>
  <si>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</si>
  <si>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</si>
  <si>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</si>
  <si>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</si>
  <si>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</si>
  <si>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</si>
  <si>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</si>
  <si>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</si>
  <si>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</si>
  <si>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</si>
  <si>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</si>
  <si>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</si>
  <si>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</si>
  <si>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</si>
  <si>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</si>
  <si>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</si>
  <si>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</si>
  <si>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</si>
  <si>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</si>
  <si>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</si>
  <si>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</si>
  <si>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</si>
  <si>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</si>
  <si>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</si>
  <si>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</si>
  <si>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</si>
  <si>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</si>
  <si>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</si>
  <si>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</si>
  <si>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</si>
  <si>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</si>
  <si>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</si>
  <si>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</si>
  <si>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</si>
  <si>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</si>
  <si>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</si>
  <si>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</si>
  <si>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</si>
  <si>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</si>
  <si>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</si>
  <si>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</si>
  <si>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</si>
  <si>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</si>
  <si>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</si>
  <si>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</si>
  <si>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</si>
  <si>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</si>
  <si>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</si>
  <si>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</si>
  <si>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</si>
  <si>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</si>
  <si>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</si>
  <si>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</si>
  <si>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</si>
  <si>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</si>
  <si>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</si>
  <si>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</si>
  <si>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</si>
  <si>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</si>
  <si>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</si>
  <si>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</si>
  <si>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</si>
  <si>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</si>
  <si>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</si>
  <si>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</si>
  <si>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</si>
  <si>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</si>
  <si>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</si>
  <si>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</si>
  <si>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</si>
  <si>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</si>
  <si>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</si>
  <si>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</si>
  <si>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</si>
  <si>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</si>
  <si>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</si>
  <si>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</si>
  <si>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</si>
  <si>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</si>
  <si>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</si>
  <si>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</si>
  <si>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</si>
  <si>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</si>
  <si>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</si>
  <si>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</si>
  <si>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</si>
  <si>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</si>
  <si>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</si>
  <si>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</si>
  <si>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</si>
  <si>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</si>
  <si>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</si>
  <si>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</si>
  <si>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</si>
  <si>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</si>
  <si>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</si>
  <si>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</si>
  <si>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</si>
  <si>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</si>
  <si>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</si>
  <si>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</si>
  <si>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</si>
  <si>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</si>
  <si>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</si>
  <si>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</si>
  <si>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</si>
  <si>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</si>
  <si>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</si>
  <si>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</si>
  <si>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</si>
  <si>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</si>
  <si>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</si>
  <si>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</si>
  <si>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</si>
  <si>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</si>
  <si>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</si>
  <si>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</si>
  <si>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</si>
  <si>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</si>
  <si>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</si>
  <si>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</si>
  <si>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</si>
  <si>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</si>
  <si>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</si>
  <si>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</si>
  <si>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</si>
  <si>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</si>
  <si>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</si>
  <si>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</si>
  <si>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</si>
  <si>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</si>
  <si>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</si>
  <si>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</si>
  <si>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</si>
  <si>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</si>
  <si>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</si>
  <si>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</si>
  <si>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</si>
  <si>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</si>
  <si>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</si>
  <si>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</si>
  <si>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</si>
  <si>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</si>
  <si>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</si>
  <si>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</si>
  <si>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</si>
  <si>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</si>
  <si>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</si>
  <si>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</si>
  <si>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</si>
  <si>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</si>
  <si>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</si>
  <si>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</si>
  <si>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</si>
  <si>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</si>
  <si>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</si>
  <si>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</si>
  <si>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</si>
  <si>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</si>
  <si>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</si>
  <si>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</si>
  <si>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</si>
  <si>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</si>
  <si>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</si>
  <si>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</si>
  <si>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</si>
  <si>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</si>
  <si>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</si>
  <si>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</si>
  <si>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</si>
  <si>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</si>
  <si>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</si>
  <si>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</si>
  <si>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</si>
  <si>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</si>
  <si>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</si>
  <si>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</si>
  <si>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</si>
  <si>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</si>
  <si>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</si>
  <si>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</si>
  <si>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</si>
  <si>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</si>
  <si>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</si>
  <si>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</si>
  <si>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</si>
  <si>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</si>
  <si>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</si>
  <si>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</si>
  <si>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</si>
  <si>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</si>
  <si>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</si>
  <si>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</si>
  <si>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</si>
  <si>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</si>
  <si>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</si>
  <si>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</si>
  <si>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</si>
  <si>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</si>
  <si>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</si>
  <si>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</si>
  <si>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</si>
  <si>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</si>
  <si>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</si>
  <si>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</si>
  <si>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</si>
  <si>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</si>
  <si>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</si>
  <si>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</si>
  <si>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</si>
  <si>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</si>
  <si>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</si>
  <si>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</si>
  <si>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</si>
  <si>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</si>
  <si>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</si>
  <si>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</si>
  <si>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</si>
  <si>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</si>
  <si>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</si>
  <si>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</si>
  <si>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</si>
  <si>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</si>
  <si>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</si>
  <si>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</si>
  <si>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</si>
  <si>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</si>
  <si>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</si>
  <si>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</si>
  <si>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</si>
  <si>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</si>
  <si>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</si>
  <si>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</si>
  <si>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</si>
  <si>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</si>
  <si>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</si>
  <si>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</si>
  <si>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</si>
  <si>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</si>
  <si>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</si>
  <si>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</si>
  <si>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</si>
  <si>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</si>
  <si>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</si>
  <si>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</si>
  <si>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</si>
  <si>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</si>
  <si>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</si>
  <si>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</si>
  <si>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</si>
  <si>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</si>
  <si>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</si>
  <si>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</si>
  <si>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</si>
  <si>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</si>
  <si>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</si>
  <si>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</si>
  <si>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</si>
  <si>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</si>
  <si>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</si>
  <si>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</si>
  <si>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</si>
  <si>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</si>
  <si>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</si>
  <si>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</si>
  <si>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</si>
  <si>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</si>
  <si>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</si>
  <si>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</si>
  <si>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</si>
  <si>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</si>
  <si>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</si>
  <si>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</si>
  <si>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</si>
  <si>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</si>
  <si>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</si>
  <si>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</si>
  <si>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</si>
  <si>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</si>
  <si>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</si>
  <si>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</si>
  <si>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</si>
  <si>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</si>
  <si>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</si>
  <si>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</si>
  <si>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</si>
  <si>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</si>
  <si>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</si>
  <si>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</si>
  <si>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</si>
  <si>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</si>
  <si>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</si>
  <si>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</si>
  <si>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</si>
  <si>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</si>
  <si>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</si>
  <si>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</si>
  <si>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</si>
  <si>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</si>
  <si>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</si>
  <si>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</si>
  <si>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</si>
  <si>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</si>
  <si>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</si>
  <si>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</si>
  <si>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</si>
  <si>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</si>
  <si>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</si>
  <si>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</si>
  <si>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</si>
  <si>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</si>
  <si>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</si>
  <si>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</si>
  <si>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</si>
  <si>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</si>
  <si>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</si>
  <si>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</si>
  <si>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</si>
  <si>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</si>
  <si>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</si>
  <si>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</si>
  <si>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</si>
  <si>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</si>
  <si>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</si>
  <si>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</si>
  <si>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</si>
  <si>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</si>
  <si>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</si>
  <si>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</si>
  <si>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</si>
  <si>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</si>
  <si>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</si>
  <si>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</si>
  <si>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</si>
  <si>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</si>
  <si>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</si>
  <si>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</si>
  <si>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</si>
  <si>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</si>
  <si>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</si>
  <si>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</si>
  <si>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</si>
  <si>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</si>
  <si>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</si>
  <si>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</si>
  <si>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</si>
  <si>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</si>
  <si>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</si>
  <si>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</si>
  <si>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</si>
  <si>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</si>
  <si>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</si>
  <si>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</si>
  <si>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</si>
  <si>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</si>
  <si>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</si>
  <si>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</si>
  <si>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</si>
  <si>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</si>
  <si>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</si>
  <si>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</si>
  <si>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</si>
  <si>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</si>
  <si>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</si>
  <si>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</si>
  <si>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</si>
  <si>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</si>
  <si>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</si>
  <si>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</si>
  <si>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</si>
  <si>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</si>
  <si>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</si>
  <si>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</si>
  <si>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</si>
  <si>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</si>
  <si>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</si>
  <si>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</si>
  <si>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</si>
  <si>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</si>
  <si>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</si>
  <si>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</si>
  <si>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</si>
  <si>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</si>
  <si>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</si>
  <si>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</si>
  <si>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</si>
  <si>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</si>
  <si>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</si>
  <si>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</si>
  <si>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</si>
  <si>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</si>
  <si>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</si>
  <si>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</si>
  <si>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</si>
  <si>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</si>
  <si>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</si>
  <si>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</si>
  <si>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</si>
  <si>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</si>
  <si>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</si>
  <si>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</si>
  <si>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</si>
  <si>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</si>
  <si>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</si>
  <si>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</si>
  <si>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</si>
  <si>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</si>
  <si>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</si>
  <si>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</si>
  <si>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</si>
  <si>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</si>
  <si>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</si>
  <si>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</si>
  <si>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</si>
  <si>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</si>
  <si>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</si>
  <si>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</si>
  <si>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</si>
  <si>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</si>
  <si>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</si>
  <si>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</si>
  <si>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</si>
  <si>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</si>
  <si>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</si>
  <si>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</si>
  <si>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</si>
  <si>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</si>
  <si>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</si>
  <si>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</si>
  <si>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</si>
  <si>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</si>
  <si>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</si>
  <si>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</si>
  <si>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</si>
  <si>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</si>
  <si>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</si>
  <si>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</si>
  <si>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</si>
  <si>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</si>
  <si>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</si>
  <si>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</si>
  <si>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</si>
  <si>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</si>
  <si>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</si>
  <si>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</si>
  <si>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</si>
  <si>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</si>
  <si>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</si>
  <si>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</si>
  <si>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</si>
  <si>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</si>
  <si>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</si>
  <si>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</si>
  <si>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</si>
  <si>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</si>
  <si>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</si>
  <si>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</si>
  <si>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</si>
  <si>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</si>
  <si>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</si>
  <si>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</si>
  <si>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</si>
  <si>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</si>
  <si>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</si>
  <si>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</si>
  <si>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</si>
  <si>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</si>
  <si>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</si>
  <si>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</si>
  <si>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</si>
  <si>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</si>
  <si>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</si>
  <si>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</si>
  <si>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</si>
  <si>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</si>
  <si>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</si>
  <si>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</si>
  <si>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</si>
  <si>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</si>
  <si>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</si>
  <si>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</si>
  <si>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</si>
  <si>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</si>
  <si>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</si>
  <si>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</si>
  <si>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</si>
  <si>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</si>
  <si>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</si>
  <si>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</si>
  <si>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</si>
  <si>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</si>
  <si>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</si>
  <si>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</si>
  <si>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</si>
  <si>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</si>
  <si>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</si>
  <si>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</si>
  <si>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</si>
  <si>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</si>
  <si>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</si>
  <si>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</si>
  <si>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</si>
  <si>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</si>
  <si>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</si>
  <si>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</si>
  <si>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</si>
  <si>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</si>
  <si>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</si>
  <si>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</si>
  <si>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</si>
  <si>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</si>
  <si>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</si>
  <si>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</si>
  <si>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</si>
  <si>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</si>
  <si>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</si>
  <si>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</si>
  <si>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</si>
  <si>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</si>
  <si>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</si>
  <si>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</si>
  <si>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</si>
  <si>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</si>
  <si>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</si>
  <si>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</si>
  <si>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</si>
  <si>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</si>
  <si>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</si>
  <si>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</si>
  <si>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</si>
  <si>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</si>
  <si>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</si>
  <si>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</si>
  <si>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</si>
  <si>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</si>
  <si>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</si>
  <si>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</si>
  <si>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</si>
  <si>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</si>
  <si>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</si>
  <si>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</si>
  <si>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</si>
  <si>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</si>
  <si>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</si>
  <si>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</si>
  <si>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</si>
  <si>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</si>
  <si>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</si>
  <si>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</si>
  <si>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</si>
  <si>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</si>
  <si>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</si>
  <si>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</si>
  <si>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</si>
  <si>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</si>
  <si>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</si>
  <si>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</si>
  <si>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</si>
  <si>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</si>
  <si>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</si>
  <si>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</si>
  <si>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</si>
  <si>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</si>
  <si>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</si>
  <si>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</si>
  <si>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</si>
  <si>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</si>
  <si>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</si>
  <si>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</si>
  <si>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</si>
  <si>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</si>
  <si>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</si>
  <si>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</si>
  <si>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</si>
  <si>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</si>
  <si>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</si>
  <si>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</si>
  <si>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</si>
  <si>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</si>
  <si>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</si>
  <si>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</si>
  <si>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</si>
  <si>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</si>
  <si>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</si>
  <si>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</si>
  <si>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</si>
  <si>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</si>
  <si>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</si>
  <si>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</si>
  <si>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</si>
  <si>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</si>
  <si>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</si>
  <si>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</si>
  <si>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</si>
  <si>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</si>
  <si>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</si>
  <si>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</si>
  <si>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</si>
  <si>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</si>
  <si>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</si>
  <si>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</si>
  <si>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</si>
  <si>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</si>
  <si>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</si>
  <si>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</si>
  <si>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</si>
  <si>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</si>
  <si>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</si>
  <si>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</si>
  <si>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</si>
  <si>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</si>
  <si>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</si>
  <si>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</si>
  <si>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</si>
  <si>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</si>
  <si>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</si>
  <si>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</si>
  <si>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</si>
  <si>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</si>
  <si>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</si>
  <si>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</si>
  <si>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</si>
  <si>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</si>
  <si>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</si>
  <si>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</si>
  <si>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</si>
  <si>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</si>
  <si>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</si>
  <si>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</si>
  <si>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</si>
  <si>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</si>
  <si>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</si>
  <si>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</si>
  <si>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</si>
  <si>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</si>
  <si>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</si>
  <si>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</si>
  <si>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</si>
  <si>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</si>
  <si>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</si>
  <si>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</si>
  <si>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</si>
  <si>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</si>
  <si>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</si>
  <si>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</si>
  <si>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</si>
  <si>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</si>
  <si>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</si>
  <si>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</si>
  <si>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</si>
  <si>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</si>
  <si>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</si>
  <si>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</si>
  <si>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</si>
  <si>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</si>
  <si>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</si>
  <si>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</si>
  <si>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</si>
  <si>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</si>
  <si>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</si>
  <si>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</si>
  <si>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</si>
  <si>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</si>
  <si>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</si>
  <si>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</si>
  <si>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</si>
  <si>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</si>
  <si>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</si>
  <si>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</si>
  <si>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</si>
  <si>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</si>
  <si>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</si>
  <si>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</si>
  <si>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</si>
  <si>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</si>
  <si>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</si>
  <si>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</si>
  <si>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</si>
  <si>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</si>
  <si>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</si>
  <si>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</si>
  <si>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</si>
  <si>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</si>
  <si>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</si>
  <si>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</si>
  <si>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</si>
  <si>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</si>
  <si>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</si>
  <si>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</si>
  <si>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</si>
  <si>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</si>
  <si>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</si>
  <si>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</si>
  <si>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</si>
  <si>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</si>
  <si>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</si>
  <si>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</si>
  <si>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</si>
  <si>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</si>
  <si>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</si>
  <si>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</si>
  <si>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</si>
  <si>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</si>
  <si>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</si>
  <si>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</si>
  <si>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</si>
  <si>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</si>
  <si>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</si>
  <si>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</si>
  <si>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</si>
  <si>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</si>
  <si>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</si>
  <si>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</si>
  <si>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</si>
  <si>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</si>
  <si>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</si>
  <si>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</si>
  <si>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</si>
  <si>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</si>
  <si>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</si>
  <si>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</si>
  <si>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</si>
  <si>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</si>
  <si>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</si>
  <si>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</si>
  <si>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</si>
  <si>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</si>
  <si>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</si>
  <si>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</si>
  <si>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</si>
  <si>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</si>
  <si>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</si>
  <si>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</si>
  <si>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</si>
  <si>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</si>
  <si>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</si>
  <si>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</si>
  <si>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</si>
  <si>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</si>
  <si>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</si>
  <si>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</si>
  <si>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</si>
  <si>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</si>
  <si>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</si>
  <si>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</si>
  <si>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</si>
  <si>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</si>
  <si>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</si>
  <si>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</si>
  <si>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</si>
  <si>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</si>
  <si>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</si>
  <si>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</si>
  <si>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</si>
  <si>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</si>
  <si>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</si>
  <si>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</si>
  <si>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</si>
  <si>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</si>
  <si>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</si>
  <si>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</si>
  <si>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</si>
  <si>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</si>
  <si>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</si>
  <si>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</si>
  <si>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</si>
  <si>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</si>
  <si>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</si>
  <si>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</si>
  <si>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</si>
  <si>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</si>
  <si>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</si>
  <si>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</si>
  <si>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</si>
  <si>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</si>
  <si>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</si>
  <si>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</si>
  <si>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</si>
  <si>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</si>
  <si>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</si>
  <si>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</si>
  <si>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</si>
  <si>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</si>
  <si>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</si>
  <si>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</si>
  <si>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</si>
  <si>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</si>
  <si>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</si>
  <si>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</si>
  <si>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</si>
  <si>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</si>
  <si>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</si>
  <si>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</si>
  <si>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</si>
  <si>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</si>
  <si>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</si>
  <si>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</si>
  <si>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</si>
  <si>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</si>
  <si>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</si>
  <si>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</si>
  <si>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</si>
  <si>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</si>
  <si>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</si>
  <si>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</si>
  <si>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</si>
  <si>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</si>
  <si>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</si>
  <si>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</si>
  <si>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</si>
  <si>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</si>
  <si>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</si>
  <si>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</si>
  <si>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</si>
  <si>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</si>
  <si>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</si>
  <si>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</si>
  <si>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</si>
  <si>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</si>
  <si>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</si>
  <si>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</si>
  <si>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</si>
  <si>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</si>
  <si>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</si>
  <si>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</si>
  <si>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</si>
  <si>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</si>
  <si>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</si>
  <si>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</si>
  <si>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</si>
  <si>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</si>
  <si>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</si>
  <si>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</si>
  <si>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</si>
  <si>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</si>
  <si>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</si>
  <si>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</si>
  <si>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</si>
  <si>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</si>
  <si>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</si>
  <si>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</si>
  <si>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</si>
  <si>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</si>
  <si>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</si>
  <si>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</si>
  <si>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</si>
  <si>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</si>
  <si>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</si>
  <si>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</si>
  <si>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</si>
  <si>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</si>
  <si>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</si>
  <si>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</si>
  <si>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</si>
  <si>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</si>
  <si>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</si>
  <si>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</si>
  <si>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</si>
  <si>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</si>
  <si>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</si>
  <si>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</si>
  <si>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</si>
  <si>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</si>
  <si>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</si>
  <si>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</si>
  <si>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</si>
  <si>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</si>
  <si>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</si>
  <si>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</si>
  <si>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</si>
  <si>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</si>
  <si>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</si>
  <si>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</si>
  <si>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</si>
  <si>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</si>
  <si>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</si>
  <si>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</si>
  <si>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</si>
  <si>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</si>
  <si>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</si>
  <si>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</si>
  <si>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</si>
  <si>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</si>
  <si>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</si>
  <si>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</si>
  <si>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</si>
  <si>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</si>
  <si>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</si>
  <si>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</si>
  <si>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</si>
  <si>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</si>
  <si>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</si>
  <si>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</si>
  <si>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</si>
  <si>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</si>
  <si>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</si>
  <si>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</si>
  <si>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</si>
  <si>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</si>
  <si>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</si>
  <si>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</si>
  <si>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</si>
  <si>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</si>
  <si>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</si>
  <si>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</si>
  <si>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</si>
  <si>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</si>
  <si>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</si>
  <si>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</si>
  <si>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</si>
  <si>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</si>
  <si>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</si>
  <si>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</si>
  <si>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</si>
  <si>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</si>
  <si>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</si>
  <si>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</si>
  <si>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</si>
  <si>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</si>
  <si>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</si>
  <si>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</si>
  <si>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</si>
  <si>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</si>
  <si>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</si>
  <si>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</si>
  <si>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</si>
  <si>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</si>
  <si>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</si>
  <si>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</si>
  <si>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</si>
  <si>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</si>
  <si>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</si>
  <si>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</si>
  <si>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</si>
  <si>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</si>
  <si>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</si>
  <si>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</si>
  <si>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</si>
  <si>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</si>
  <si>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</si>
  <si>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</si>
  <si>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</si>
  <si>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</si>
  <si>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</si>
  <si>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</si>
  <si>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</si>
  <si>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</si>
  <si>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</si>
  <si>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</si>
  <si>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</si>
  <si>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</si>
  <si>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</si>
  <si>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</si>
  <si>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</si>
  <si>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</si>
  <si>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</si>
  <si>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</si>
  <si>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</si>
  <si>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</si>
  <si>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</si>
  <si>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</si>
  <si>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</si>
  <si>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</si>
  <si>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</si>
  <si>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</si>
  <si>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</si>
  <si>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</si>
  <si>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</si>
  <si>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</si>
  <si>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</si>
  <si>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</si>
  <si>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</si>
  <si>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</si>
  <si>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</si>
  <si>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</si>
  <si>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</si>
  <si>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</si>
  <si>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</si>
  <si>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</si>
  <si>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</si>
  <si>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</si>
  <si>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</si>
  <si>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</si>
  <si>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</si>
  <si>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</si>
  <si>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</si>
  <si>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</si>
  <si>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</si>
  <si>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</si>
  <si>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</si>
  <si>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</si>
  <si>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</si>
  <si>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</si>
  <si>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</si>
  <si>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</si>
  <si>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</si>
  <si>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</si>
  <si>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</si>
  <si>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</si>
  <si>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</si>
  <si>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</si>
  <si>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</si>
  <si>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</si>
  <si>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</si>
  <si>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</si>
  <si>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</si>
  <si>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</si>
  <si>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</si>
  <si>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</si>
  <si>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</si>
  <si>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</si>
  <si>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</si>
  <si>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</si>
  <si>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</si>
  <si>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</si>
  <si>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</si>
  <si>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</si>
  <si>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</si>
  <si>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</si>
  <si>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</si>
  <si>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</si>
  <si>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</si>
  <si>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</si>
  <si>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</si>
  <si>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</si>
  <si>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</si>
  <si>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</si>
  <si>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</si>
  <si>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</si>
  <si>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</si>
  <si>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</si>
  <si>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</si>
  <si>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</si>
  <si>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</si>
  <si>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</si>
  <si>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</si>
  <si>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</si>
  <si>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</si>
  <si>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</si>
  <si>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</si>
  <si>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</si>
  <si>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</si>
  <si>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</si>
  <si>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</si>
  <si>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</si>
  <si>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</si>
  <si>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</si>
  <si>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</si>
  <si>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</si>
  <si>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</si>
  <si>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</si>
  <si>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</si>
  <si>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</si>
  <si>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</si>
  <si>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</si>
  <si>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</si>
  <si>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</si>
  <si>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</si>
  <si>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</si>
  <si>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</si>
  <si>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</si>
  <si>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</si>
  <si>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</si>
  <si>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</si>
  <si>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</si>
  <si>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</si>
  <si>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</si>
  <si>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</si>
  <si>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</si>
  <si>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</si>
  <si>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</si>
  <si>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</si>
  <si>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</si>
  <si>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</si>
  <si>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</si>
  <si>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</si>
  <si>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</si>
  <si>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</si>
  <si>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</si>
  <si>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</si>
  <si>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</si>
  <si>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</si>
  <si>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</si>
  <si>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</si>
  <si>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</si>
  <si>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</si>
  <si>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</si>
  <si>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</si>
  <si>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</si>
  <si>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</si>
  <si>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</si>
  <si>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</si>
  <si>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</si>
  <si>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</si>
  <si>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</si>
  <si>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</si>
  <si>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</si>
  <si>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</si>
  <si>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</si>
  <si>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</si>
  <si>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</si>
  <si>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</si>
  <si>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</si>
  <si>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</si>
  <si>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</si>
  <si>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</si>
  <si>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</si>
  <si>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</si>
  <si>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</si>
  <si>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</si>
  <si>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</si>
  <si>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</si>
  <si>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</si>
  <si>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</si>
  <si>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</si>
  <si>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</si>
  <si>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</si>
  <si>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</si>
  <si>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</si>
  <si>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</si>
  <si>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</si>
  <si>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</si>
  <si>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</si>
  <si>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</si>
  <si>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</si>
  <si>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</si>
  <si>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</si>
  <si>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</si>
  <si>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</si>
  <si>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</si>
  <si>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</si>
  <si>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</si>
  <si>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</si>
  <si>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</si>
  <si>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</si>
  <si>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</si>
  <si>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</si>
  <si>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</si>
  <si>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</si>
  <si>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</si>
  <si>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</si>
  <si>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</si>
  <si>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</si>
  <si>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</si>
  <si>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</si>
  <si>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</si>
  <si>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</si>
  <si>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</si>
  <si>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</si>
  <si>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</si>
  <si>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</si>
  <si>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</si>
  <si>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</si>
  <si>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</si>
  <si>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</si>
  <si>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</si>
  <si>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</si>
  <si>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</si>
  <si>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</si>
  <si>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</si>
  <si>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</si>
  <si>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</si>
  <si>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</si>
  <si>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</si>
  <si>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</si>
  <si>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</si>
  <si>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</si>
  <si>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</si>
  <si>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</si>
  <si>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</si>
  <si>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</si>
  <si>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</si>
  <si>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</si>
  <si>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</si>
  <si>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</si>
  <si>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</si>
  <si>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</si>
  <si>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</si>
  <si>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</si>
  <si>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</si>
  <si>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</si>
  <si>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</si>
  <si>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</si>
  <si>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</si>
  <si>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</si>
  <si>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</si>
  <si>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</si>
  <si>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</si>
  <si>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</si>
  <si>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</si>
  <si>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</si>
  <si>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</si>
  <si>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</si>
  <si>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</si>
  <si>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</si>
  <si>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</si>
  <si>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</si>
  <si>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</si>
  <si>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</si>
  <si>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</si>
  <si>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</si>
  <si>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</si>
  <si>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</si>
  <si>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</si>
  <si>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</si>
  <si>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</si>
  <si>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</si>
  <si>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</si>
  <si>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</si>
  <si>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</si>
  <si>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</si>
  <si>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</si>
  <si>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</si>
  <si>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</si>
  <si>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</si>
  <si>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</si>
  <si>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</si>
  <si>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</si>
  <si>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</si>
  <si>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</si>
  <si>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</si>
  <si>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</si>
  <si>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</si>
  <si>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</si>
  <si>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</si>
  <si>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</si>
  <si>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</si>
  <si>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</si>
  <si>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</si>
  <si>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</si>
  <si>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</si>
  <si>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</si>
  <si>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</si>
  <si>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</si>
  <si>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</si>
  <si>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</si>
  <si>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</si>
  <si>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</si>
  <si>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</si>
  <si>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</si>
  <si>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</si>
  <si>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</si>
  <si>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</si>
  <si>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</si>
  <si>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</si>
  <si>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</si>
  <si>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</si>
  <si>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</si>
  <si>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</si>
  <si>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</si>
  <si>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</si>
  <si>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</si>
  <si>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</si>
  <si>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</si>
  <si>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</si>
  <si>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</si>
  <si>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</si>
  <si>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</si>
  <si>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</si>
  <si>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</si>
  <si>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</si>
  <si>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</si>
  <si>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</si>
  <si>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</si>
  <si>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</si>
  <si>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</si>
  <si>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</si>
  <si>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</si>
  <si>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</si>
  <si>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</si>
  <si>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</si>
  <si>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</si>
  <si>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</si>
  <si>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</si>
  <si>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</si>
  <si>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</si>
  <si>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</si>
  <si>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</si>
  <si>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</si>
  <si>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</si>
  <si>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</si>
  <si>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</si>
  <si>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</si>
  <si>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</si>
  <si>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</si>
  <si>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</si>
  <si>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</si>
  <si>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</si>
  <si>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</si>
  <si>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</si>
  <si>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</si>
  <si>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</si>
  <si>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</si>
  <si>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</si>
  <si>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</si>
  <si>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</si>
  <si>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</si>
  <si>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</si>
  <si>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</si>
  <si>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</si>
  <si>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</si>
  <si>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</si>
  <si>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</si>
  <si>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</si>
  <si>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</si>
  <si>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</si>
  <si>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</si>
  <si>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</si>
  <si>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</si>
  <si>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</si>
  <si>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</si>
  <si>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</si>
  <si>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</si>
  <si>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</si>
  <si>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</si>
  <si>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</si>
  <si>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</si>
  <si>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</si>
  <si>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</si>
  <si>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</si>
  <si>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</si>
  <si>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</si>
  <si>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</si>
  <si>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</si>
  <si>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</si>
  <si>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</si>
  <si>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</si>
  <si>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</si>
  <si>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</si>
  <si>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</si>
  <si>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</si>
  <si>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</si>
  <si>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</si>
  <si>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</si>
  <si>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</si>
  <si>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</si>
  <si>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</si>
  <si>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</si>
  <si>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</si>
  <si>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</si>
  <si>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</si>
  <si>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</si>
  <si>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</si>
  <si>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</si>
  <si>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</si>
  <si>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</si>
  <si>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</si>
  <si>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</si>
  <si>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</si>
  <si>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</si>
  <si>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</si>
  <si>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</si>
  <si>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</si>
  <si>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</si>
  <si>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</si>
  <si>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</si>
  <si>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</si>
  <si>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</si>
  <si>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</si>
  <si>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</si>
  <si>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</si>
  <si>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</si>
  <si>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</si>
  <si>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</si>
  <si>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</si>
  <si>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</si>
  <si>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</si>
  <si>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</si>
  <si>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</si>
  <si>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</si>
  <si>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</si>
  <si>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</si>
  <si>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</si>
  <si>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</si>
  <si>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</si>
  <si>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</si>
  <si>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</si>
  <si>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</si>
  <si>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</si>
  <si>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</si>
  <si>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</si>
  <si>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</si>
  <si>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</si>
  <si>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</si>
  <si>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</si>
  <si>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</si>
  <si>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</si>
  <si>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</si>
  <si>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</si>
  <si>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</si>
  <si>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</si>
  <si>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</si>
  <si>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</si>
  <si>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</si>
  <si>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</si>
  <si>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</si>
  <si>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</si>
  <si>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</si>
  <si>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</si>
  <si>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</si>
  <si>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</si>
  <si>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</si>
  <si>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</si>
  <si>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</si>
  <si>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</si>
  <si>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</si>
  <si>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</si>
  <si>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</si>
  <si>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</si>
  <si>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</si>
  <si>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</si>
  <si>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</si>
  <si>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</si>
  <si>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</si>
  <si>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</si>
  <si>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</si>
  <si>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</si>
  <si>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</si>
  <si>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</si>
  <si>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</si>
  <si>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</si>
  <si>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</si>
  <si>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</si>
  <si>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</si>
  <si>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</si>
  <si>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</si>
  <si>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</si>
  <si>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</si>
  <si>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</si>
  <si>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</si>
  <si>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</si>
  <si>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</si>
  <si>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</si>
  <si>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</si>
  <si>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</si>
  <si>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</si>
  <si>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</si>
  <si>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</si>
  <si>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</si>
  <si>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</si>
  <si>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</si>
  <si>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</si>
  <si>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</si>
  <si>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</si>
  <si>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</si>
  <si>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</si>
  <si>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</si>
  <si>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</si>
  <si>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</si>
  <si>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</si>
  <si>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</si>
  <si>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</si>
  <si>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</si>
  <si>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</si>
  <si>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</si>
  <si>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</si>
  <si>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</si>
  <si>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</si>
  <si>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</si>
  <si>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</si>
  <si>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</si>
  <si>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</si>
  <si>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</si>
  <si>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</si>
  <si>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</si>
  <si>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</si>
  <si>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</si>
  <si>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</si>
  <si>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</si>
  <si>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</si>
  <si>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</si>
  <si>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</si>
  <si>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</si>
  <si>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</si>
  <si>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</si>
  <si>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</si>
  <si>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</si>
  <si>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</si>
  <si>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</si>
  <si>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</si>
  <si>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</si>
  <si>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</si>
  <si>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</si>
  <si>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</si>
  <si>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</si>
  <si>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</si>
  <si>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</si>
  <si>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</si>
  <si>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</si>
  <si>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</si>
  <si>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</si>
  <si>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</si>
  <si>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</si>
  <si>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</si>
  <si>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</si>
  <si>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</si>
  <si>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</si>
  <si>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</si>
  <si>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</si>
  <si>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</si>
  <si>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</si>
  <si>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</si>
  <si>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</si>
  <si>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</si>
  <si>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</si>
  <si>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</si>
  <si>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</si>
  <si>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</si>
  <si>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</si>
  <si>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</si>
  <si>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</si>
  <si>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</si>
  <si>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</si>
  <si>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</si>
  <si>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</si>
  <si>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</si>
  <si>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</si>
  <si>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</si>
  <si>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</si>
  <si>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</si>
  <si>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</si>
  <si>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</si>
  <si>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</si>
  <si>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</si>
  <si>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</si>
  <si>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</si>
  <si>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</si>
  <si>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</si>
  <si>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</si>
  <si>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</si>
  <si>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</si>
  <si>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</si>
  <si>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</si>
  <si>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</si>
  <si>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</si>
  <si>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</si>
  <si>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</si>
  <si>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</si>
  <si>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</si>
  <si>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</si>
  <si>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</si>
  <si>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</si>
  <si>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</si>
  <si>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</si>
  <si>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</si>
  <si>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</si>
  <si>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</si>
  <si>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</si>
  <si>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</si>
  <si>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</si>
  <si>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</si>
  <si>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</si>
  <si>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</si>
  <si>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</si>
  <si>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</si>
  <si>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</si>
  <si>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</si>
  <si>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</si>
  <si>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</si>
  <si>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</si>
  <si>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</si>
  <si>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</si>
  <si>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</si>
  <si>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</si>
  <si>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</si>
  <si>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</si>
  <si>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</si>
  <si>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</si>
  <si>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</si>
  <si>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</si>
  <si>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</si>
  <si>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</si>
  <si>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</si>
  <si>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</si>
  <si>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</si>
  <si>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</si>
  <si>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</si>
  <si>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</si>
  <si>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</si>
  <si>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</si>
  <si>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</si>
  <si>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</si>
  <si>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</si>
  <si>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</si>
  <si>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</si>
  <si>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</si>
  <si>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</si>
  <si>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</si>
  <si>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</si>
  <si>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</si>
  <si>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</si>
  <si>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</si>
  <si>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</si>
  <si>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</si>
  <si>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</si>
  <si>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</si>
  <si>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</si>
  <si>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</si>
  <si>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</si>
  <si>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</si>
  <si>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</si>
  <si>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</si>
  <si>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</si>
  <si>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</si>
  <si>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</si>
  <si>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</si>
  <si>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</si>
  <si>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</si>
  <si>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</si>
  <si>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</si>
  <si>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</si>
  <si>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</si>
  <si>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</si>
  <si>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</si>
  <si>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</si>
  <si>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</si>
  <si>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</si>
  <si>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</si>
  <si>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</si>
  <si>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</si>
  <si>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</si>
  <si>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</si>
  <si>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</si>
  <si>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</si>
  <si>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</si>
  <si>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</si>
  <si>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</si>
  <si>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</si>
  <si>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</si>
  <si>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</si>
  <si>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</si>
  <si>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</si>
  <si>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</si>
  <si>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</si>
  <si>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</si>
  <si>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</si>
  <si>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</si>
  <si>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</si>
  <si>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</si>
  <si>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</si>
  <si>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</si>
  <si>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</si>
  <si>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</si>
  <si>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</si>
  <si>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</si>
  <si>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</si>
  <si>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</si>
  <si>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</si>
  <si>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</si>
  <si>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</si>
  <si>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</si>
  <si>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</si>
  <si>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</si>
  <si>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</si>
  <si>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</si>
  <si>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</si>
  <si>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</si>
  <si>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</si>
  <si>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</si>
  <si>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</si>
  <si>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</si>
  <si>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</si>
  <si>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</si>
  <si>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</si>
  <si>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</si>
  <si>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</si>
  <si>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</si>
  <si>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</si>
  <si>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</si>
  <si>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</si>
  <si>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</si>
  <si>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</si>
  <si>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</si>
  <si>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</si>
  <si>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</si>
  <si>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</si>
  <si>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</si>
  <si>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</si>
  <si>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</si>
  <si>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</si>
  <si>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</si>
  <si>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</si>
  <si>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</si>
  <si>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</si>
  <si>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</si>
  <si>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</si>
  <si>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</si>
  <si>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</si>
  <si>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</si>
  <si>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</si>
  <si>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</si>
  <si>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</si>
  <si>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</si>
  <si>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</si>
  <si>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</si>
  <si>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</si>
  <si>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</si>
  <si>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</si>
  <si>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</si>
  <si>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</si>
  <si>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</si>
  <si>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</si>
  <si>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</si>
  <si>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</si>
  <si>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</si>
  <si>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</si>
  <si>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</si>
  <si>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</si>
  <si>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</si>
  <si>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</si>
  <si>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</si>
  <si>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</si>
  <si>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</si>
  <si>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</si>
  <si>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</si>
  <si>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</si>
  <si>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</si>
  <si>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</si>
  <si>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</si>
  <si>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</si>
  <si>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</si>
  <si>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</si>
  <si>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</si>
  <si>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</si>
  <si>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</si>
  <si>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</si>
  <si>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</si>
  <si>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</si>
  <si>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</si>
  <si>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</si>
  <si>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</si>
  <si>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</si>
  <si>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</si>
  <si>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</si>
  <si>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</si>
  <si>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</si>
  <si>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</si>
  <si>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</si>
  <si>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</si>
  <si>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</si>
  <si>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</si>
  <si>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</si>
  <si>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</si>
  <si>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</si>
  <si>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</si>
  <si>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</si>
  <si>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</si>
  <si>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</si>
  <si>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</si>
  <si>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</si>
  <si>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</si>
  <si>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</si>
  <si>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</si>
  <si>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</si>
  <si>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</si>
  <si>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</si>
  <si>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</si>
  <si>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</si>
  <si>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</si>
  <si>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</si>
  <si>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</si>
  <si>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</si>
  <si>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</si>
  <si>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</si>
  <si>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</si>
  <si>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</si>
  <si>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</si>
  <si>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</si>
  <si>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</si>
  <si>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</si>
  <si>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</si>
  <si>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</si>
  <si>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</si>
  <si>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</si>
  <si>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</si>
  <si>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</si>
  <si>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</si>
  <si>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</si>
  <si>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</si>
  <si>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</si>
  <si>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</si>
  <si>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</si>
  <si>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</si>
  <si>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</si>
  <si>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</si>
  <si>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</si>
  <si>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</si>
  <si>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</si>
  <si>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</si>
  <si>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</si>
  <si>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</si>
  <si>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</si>
  <si>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</si>
  <si>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</si>
  <si>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</si>
  <si>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</si>
  <si>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</si>
  <si>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</si>
  <si>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</si>
  <si>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</si>
  <si>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</si>
  <si>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</si>
  <si>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</si>
  <si>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</si>
  <si>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</si>
  <si>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</si>
  <si>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</si>
  <si>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</si>
  <si>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</si>
  <si>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</si>
  <si>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</si>
  <si>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</si>
  <si>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</si>
  <si>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</si>
  <si>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</si>
  <si>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</si>
  <si>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</si>
  <si>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</si>
  <si>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</si>
  <si>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</si>
  <si>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</si>
  <si>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</si>
  <si>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</si>
  <si>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</si>
  <si>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</si>
  <si>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</si>
  <si>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</si>
  <si>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</si>
  <si>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</si>
  <si>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</si>
  <si>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</si>
  <si>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</si>
  <si>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</si>
  <si>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</si>
  <si>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</si>
  <si>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</si>
  <si>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</si>
  <si>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</si>
  <si>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</si>
  <si>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</si>
  <si>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</si>
  <si>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</si>
  <si>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</si>
  <si>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</si>
  <si>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</si>
  <si>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</si>
  <si>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</si>
  <si>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</si>
  <si>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</si>
  <si>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</si>
  <si>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</si>
  <si>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</si>
  <si>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</si>
  <si>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</si>
  <si>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</si>
  <si>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</si>
  <si>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</si>
  <si>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</si>
  <si>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</si>
  <si>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</si>
  <si>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</si>
  <si>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</si>
  <si>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</si>
  <si>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</si>
  <si>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</si>
  <si>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</si>
  <si>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</si>
  <si>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</si>
  <si>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</si>
  <si>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</si>
  <si>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</si>
  <si>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</si>
  <si>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</si>
  <si>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</si>
  <si>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</si>
  <si>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</si>
  <si>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</si>
  <si>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</si>
  <si>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</si>
  <si>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</si>
  <si>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</si>
  <si>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</si>
  <si>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</si>
  <si>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</si>
  <si>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</si>
  <si>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</si>
  <si>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</si>
  <si>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</si>
  <si>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</si>
  <si>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</si>
  <si>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</si>
  <si>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</si>
  <si>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</si>
  <si>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</si>
  <si>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</si>
  <si>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</si>
  <si>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</si>
  <si>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</si>
  <si>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</si>
  <si>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</si>
  <si>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</si>
  <si>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</si>
  <si>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</si>
  <si>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</si>
  <si>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</si>
  <si>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</si>
  <si>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</si>
  <si>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</si>
  <si>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</si>
  <si>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</si>
  <si>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</si>
  <si>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</si>
  <si>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</si>
  <si>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</si>
  <si>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</si>
  <si>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</si>
  <si>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</si>
  <si>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</si>
  <si>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</si>
  <si>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</si>
  <si>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</si>
  <si>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</si>
  <si>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</si>
  <si>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</si>
  <si>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</si>
  <si>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</si>
  <si>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</si>
  <si>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</si>
  <si>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</si>
  <si>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</si>
  <si>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</si>
  <si>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</si>
  <si>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</si>
  <si>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</si>
  <si>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</si>
  <si>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</si>
  <si>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</si>
  <si>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</si>
  <si>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</si>
  <si>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</si>
  <si>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</si>
  <si>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</si>
  <si>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</si>
  <si>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</si>
  <si>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</si>
  <si>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</si>
  <si>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</si>
  <si>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</si>
  <si>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</si>
  <si>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</si>
  <si>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</si>
  <si>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</si>
  <si>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</si>
  <si>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</si>
  <si>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</si>
  <si>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</si>
  <si>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</si>
  <si>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</si>
  <si>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</si>
  <si>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</si>
  <si>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</si>
  <si>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</si>
  <si>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</si>
  <si>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</si>
  <si>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</si>
  <si>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</si>
  <si>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</si>
  <si>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</si>
  <si>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</si>
  <si>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</si>
  <si>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</si>
  <si>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</si>
  <si>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</si>
  <si>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</si>
  <si>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</si>
  <si>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</si>
  <si>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</si>
  <si>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</si>
  <si>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</si>
  <si>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</si>
  <si>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</si>
  <si>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</si>
  <si>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</si>
  <si>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</si>
  <si>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</si>
  <si>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</si>
  <si>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</si>
  <si>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</si>
  <si>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</si>
  <si>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</si>
  <si>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</si>
  <si>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</si>
  <si>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</si>
  <si>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</si>
  <si>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</si>
  <si>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</si>
  <si>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</si>
  <si>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</si>
  <si>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</si>
  <si>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</si>
  <si>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</si>
  <si>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</si>
  <si>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</si>
  <si>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</si>
  <si>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</si>
  <si>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</si>
  <si>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</si>
  <si>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</si>
  <si>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</si>
  <si>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</si>
  <si>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</si>
  <si>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</si>
  <si>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</si>
  <si>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</si>
  <si>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</si>
  <si>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</si>
  <si>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</si>
  <si>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</si>
  <si>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</si>
  <si>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</si>
  <si>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</si>
  <si>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</si>
  <si>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</si>
  <si>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</si>
  <si>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</si>
  <si>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</si>
  <si>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</si>
  <si>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</si>
  <si>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</si>
  <si>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</si>
  <si>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</si>
  <si>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</si>
  <si>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</si>
  <si>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</si>
  <si>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</si>
  <si>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</si>
  <si>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</si>
  <si>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</si>
  <si>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</si>
  <si>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</si>
  <si>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</si>
  <si>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</si>
  <si>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</si>
  <si>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</si>
  <si>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</si>
  <si>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</si>
  <si>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</si>
  <si>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</si>
  <si>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</si>
  <si>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</si>
  <si>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</si>
  <si>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</si>
  <si>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</si>
  <si>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</si>
  <si>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</si>
  <si>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</si>
  <si>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</si>
  <si>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</si>
  <si>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</si>
  <si>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</si>
  <si>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</si>
  <si>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</si>
  <si>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</si>
  <si>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</si>
  <si>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</si>
  <si>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</si>
  <si>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</si>
  <si>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</si>
  <si>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</si>
  <si>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</si>
  <si>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</si>
  <si>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</si>
  <si>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</si>
  <si>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</si>
  <si>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</si>
  <si>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</si>
  <si>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</si>
  <si>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</si>
  <si>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</si>
  <si>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</si>
  <si>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</si>
  <si>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</si>
  <si>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</si>
  <si>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</si>
  <si>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</si>
  <si>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</si>
  <si>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</si>
  <si>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</si>
  <si>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</si>
  <si>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</si>
  <si>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</si>
  <si>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</si>
  <si>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</si>
  <si>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</si>
  <si>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</si>
  <si>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</si>
  <si>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</si>
  <si>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</si>
  <si>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</si>
  <si>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</si>
  <si>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</si>
  <si>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</si>
  <si>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</si>
  <si>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</si>
  <si>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</si>
  <si>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</si>
  <si>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</si>
  <si>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</si>
  <si>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</si>
  <si>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</si>
  <si>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</si>
  <si>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</si>
  <si>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</si>
  <si>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</si>
  <si>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</si>
  <si>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</si>
  <si>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</si>
  <si>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</si>
  <si>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</si>
  <si>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</si>
  <si>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</si>
  <si>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</si>
  <si>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</si>
  <si>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</si>
  <si>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</si>
  <si>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</si>
  <si>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</si>
  <si>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</si>
  <si>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</si>
  <si>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</si>
  <si>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</si>
  <si>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</si>
  <si>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</si>
  <si>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</si>
  <si>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</si>
  <si>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</si>
  <si>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</si>
  <si>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</si>
  <si>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</si>
  <si>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</si>
  <si>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</si>
  <si>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</si>
  <si>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</si>
  <si>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</si>
  <si>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</si>
  <si>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</si>
  <si>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</si>
  <si>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</si>
  <si>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</si>
  <si>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</si>
  <si>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</si>
  <si>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</si>
  <si>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</si>
  <si>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</si>
  <si>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</si>
  <si>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</si>
  <si>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</si>
  <si>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</si>
  <si>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</si>
  <si>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</si>
  <si>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</si>
  <si>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</si>
  <si>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</si>
  <si>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</si>
  <si>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</si>
  <si>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</si>
  <si>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</si>
  <si>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</si>
  <si>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</si>
  <si>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</si>
  <si>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</si>
  <si>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</si>
  <si>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</si>
  <si>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</si>
  <si>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</si>
  <si>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</si>
  <si>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</si>
  <si>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</si>
  <si>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</si>
  <si>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</si>
  <si>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</si>
  <si>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</si>
  <si>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</si>
  <si>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</si>
  <si>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</si>
  <si>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</si>
  <si>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</si>
  <si>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</si>
  <si>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</si>
  <si>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</si>
  <si>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</si>
  <si>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</si>
  <si>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</si>
  <si>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</si>
  <si>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</si>
  <si>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</si>
  <si>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</si>
  <si>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</si>
  <si>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</si>
  <si>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</si>
  <si>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</si>
  <si>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</si>
  <si>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</si>
  <si>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</si>
  <si>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</si>
  <si>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</si>
  <si>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</si>
  <si>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</si>
  <si>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</si>
  <si>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</si>
  <si>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</si>
  <si>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</si>
  <si>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</si>
  <si>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</si>
  <si>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</si>
  <si>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</si>
  <si>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</si>
  <si>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</si>
  <si>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</si>
  <si>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</si>
  <si>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</si>
  <si>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</si>
  <si>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</si>
  <si>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</si>
  <si>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</si>
  <si>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</si>
  <si>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</si>
  <si>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</si>
  <si>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</si>
  <si>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</si>
  <si>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</si>
  <si>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</si>
  <si>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</si>
  <si>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</si>
  <si>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</si>
  <si>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</si>
  <si>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</si>
  <si>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</si>
  <si>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</si>
  <si>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</si>
  <si>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</si>
  <si>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</si>
  <si>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</si>
  <si>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</si>
  <si>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</si>
  <si>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</si>
  <si>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</si>
  <si>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</si>
  <si>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</si>
  <si>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</si>
  <si>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</si>
  <si>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</si>
  <si>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</si>
  <si>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</si>
  <si>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</si>
  <si>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</si>
  <si>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</si>
  <si>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</si>
  <si>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</si>
  <si>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</si>
  <si>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</si>
  <si>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</si>
  <si>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</si>
  <si>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</si>
  <si>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</si>
  <si>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</si>
  <si>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</si>
  <si>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</si>
  <si>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</si>
  <si>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</si>
  <si>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</si>
  <si>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</si>
  <si>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</si>
  <si>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</si>
  <si>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</si>
  <si>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</si>
  <si>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</si>
  <si>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</si>
  <si>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</si>
  <si>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</si>
  <si>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</si>
  <si>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</si>
  <si>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</si>
  <si>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</si>
  <si>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</si>
  <si>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</si>
  <si>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</si>
  <si>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</si>
  <si>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</si>
  <si>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</si>
  <si>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</si>
  <si>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</si>
  <si>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</si>
  <si>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</si>
  <si>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</si>
  <si>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</si>
  <si>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</si>
  <si>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</si>
  <si>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</si>
  <si>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</si>
  <si>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</si>
  <si>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</si>
  <si>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</si>
  <si>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</si>
  <si>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</si>
  <si>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</si>
  <si>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</si>
  <si>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</si>
  <si>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</si>
  <si>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</si>
  <si>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</si>
  <si>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</si>
  <si>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</si>
  <si>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</si>
  <si>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</si>
  <si>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</si>
  <si>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</si>
  <si>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</si>
  <si>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</si>
  <si>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</si>
  <si>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</si>
  <si>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</si>
  <si>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</si>
  <si>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</si>
  <si>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</si>
  <si>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</si>
  <si>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</si>
  <si>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</si>
  <si>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</si>
  <si>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</si>
  <si>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</si>
  <si>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</si>
  <si>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</si>
  <si>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</si>
  <si>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</si>
  <si>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</si>
  <si>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</si>
  <si>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</si>
  <si>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</si>
  <si>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</si>
  <si>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</si>
  <si>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</si>
  <si>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</si>
  <si>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</si>
  <si>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</si>
  <si>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</si>
  <si>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</si>
  <si>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</si>
  <si>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</si>
  <si>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</si>
  <si>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</si>
  <si>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</si>
  <si>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</si>
  <si>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</si>
  <si>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</si>
  <si>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</si>
  <si>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</si>
  <si>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</si>
  <si>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</si>
  <si>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</si>
  <si>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</si>
  <si>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</si>
  <si>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</si>
  <si>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</si>
  <si>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</si>
  <si>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</si>
  <si>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</si>
  <si>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</si>
  <si>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</si>
  <si>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</si>
  <si>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</si>
  <si>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</si>
  <si>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</si>
  <si>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</si>
  <si>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</si>
  <si>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</si>
  <si>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</si>
  <si>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</si>
  <si>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</si>
  <si>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</si>
  <si>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</si>
  <si>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</si>
  <si>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</si>
  <si>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</si>
  <si>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</si>
  <si>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</si>
  <si>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</si>
  <si>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</si>
  <si>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</si>
  <si>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</si>
  <si>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</si>
  <si>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</si>
  <si>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</si>
  <si>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</si>
  <si>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</si>
  <si>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</si>
  <si>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</si>
  <si>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</si>
  <si>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</si>
  <si>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</si>
  <si>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</si>
  <si>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</si>
  <si>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</si>
  <si>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</si>
  <si>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</si>
  <si>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</si>
  <si>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</si>
  <si>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</si>
  <si>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</si>
  <si>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</si>
  <si>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</si>
  <si>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</si>
  <si>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</si>
  <si>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</si>
  <si>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</si>
  <si>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</si>
  <si>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</si>
  <si>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</si>
  <si>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</si>
  <si>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</si>
  <si>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</si>
  <si>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</si>
  <si>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</si>
  <si>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</si>
  <si>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</si>
  <si>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</si>
  <si>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</si>
  <si>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</si>
  <si>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</si>
  <si>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</si>
  <si>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</si>
  <si>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</si>
  <si>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</si>
  <si>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</si>
  <si>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</si>
  <si>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</si>
  <si>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</si>
  <si>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</si>
  <si>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</si>
  <si>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</si>
  <si>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</si>
  <si>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</si>
  <si>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</si>
  <si>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</si>
  <si>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</si>
  <si>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</si>
  <si>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</si>
  <si>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</si>
  <si>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</si>
  <si>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</si>
  <si>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</si>
  <si>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</si>
  <si>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</si>
  <si>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</si>
  <si>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</si>
  <si>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</si>
  <si>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</si>
  <si>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</si>
  <si>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</si>
  <si>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</si>
  <si>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</si>
  <si>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</si>
  <si>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</si>
  <si>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</si>
  <si>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</si>
  <si>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</si>
  <si>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</si>
  <si>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</si>
  <si>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</si>
  <si>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</si>
  <si>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</si>
  <si>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</si>
  <si>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</si>
  <si>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</si>
  <si>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</si>
  <si>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</si>
  <si>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</si>
  <si>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</si>
  <si>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</si>
  <si>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</si>
  <si>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</si>
  <si>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</si>
  <si>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</si>
  <si>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</si>
  <si>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</si>
  <si>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</si>
  <si>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</si>
  <si>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</si>
  <si>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</si>
  <si>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</si>
  <si>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</si>
  <si>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</si>
  <si>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</si>
  <si>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</si>
  <si>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</si>
  <si>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</si>
  <si>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</si>
  <si>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</si>
  <si>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</si>
  <si>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</si>
  <si>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</si>
  <si>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</si>
  <si>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</si>
  <si>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</si>
  <si>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</si>
  <si>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</si>
  <si>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</si>
  <si>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</si>
  <si>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</si>
  <si>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</si>
  <si>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</si>
  <si>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</si>
  <si>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</si>
  <si>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</si>
  <si>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</si>
  <si>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</si>
  <si>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</si>
  <si>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</si>
  <si>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</si>
  <si>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</si>
  <si>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</si>
  <si>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</si>
  <si>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</si>
  <si>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</si>
  <si>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</si>
  <si>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</si>
  <si>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</si>
  <si>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</si>
  <si>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</si>
  <si>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</si>
  <si>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</si>
  <si>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</si>
  <si>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</si>
  <si>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</si>
  <si>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</si>
  <si>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</si>
  <si>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</si>
  <si>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</si>
  <si>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</si>
  <si>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</si>
  <si>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</si>
  <si>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</si>
  <si>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</si>
  <si>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</si>
  <si>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</si>
  <si>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</si>
  <si>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</si>
  <si>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</si>
  <si>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</si>
  <si>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</si>
  <si>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</si>
  <si>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</si>
  <si>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</si>
  <si>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</si>
  <si>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</si>
  <si>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</si>
  <si>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</si>
  <si>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</si>
  <si>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</si>
  <si>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</si>
  <si>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</si>
  <si>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</si>
  <si>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</si>
  <si>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</si>
  <si>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</si>
  <si>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</si>
  <si>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</si>
  <si>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</si>
  <si>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</si>
  <si>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</si>
  <si>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</si>
  <si>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</si>
  <si>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</si>
  <si>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</si>
  <si>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</si>
  <si>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</si>
  <si>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</si>
  <si>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</si>
  <si>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</si>
  <si>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</si>
  <si>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</si>
  <si>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</si>
  <si>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</si>
  <si>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</si>
  <si>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</si>
  <si>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</si>
  <si>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</si>
  <si>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</si>
  <si>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</si>
  <si>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</si>
  <si>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</si>
  <si>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</si>
  <si>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</si>
  <si>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</si>
  <si>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</si>
  <si>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</si>
  <si>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</si>
  <si>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</si>
  <si>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</si>
  <si>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</si>
  <si>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</si>
  <si>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</si>
  <si>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</si>
  <si>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</si>
  <si>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</si>
  <si>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</si>
  <si>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</si>
  <si>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</si>
  <si>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</si>
  <si>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</si>
  <si>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</si>
  <si>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</si>
  <si>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</si>
  <si>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</si>
  <si>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</si>
  <si>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</si>
  <si>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</si>
  <si>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</si>
  <si>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</si>
  <si>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</si>
  <si>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</si>
  <si>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</si>
  <si>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</si>
  <si>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</si>
  <si>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</si>
  <si>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</si>
  <si>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</si>
  <si>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</si>
  <si>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</si>
  <si>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</si>
  <si>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</si>
  <si>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</si>
  <si>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</si>
  <si>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</si>
  <si>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</si>
  <si>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</si>
  <si>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</si>
  <si>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</si>
  <si>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</si>
  <si>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</si>
  <si>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</si>
  <si>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</si>
  <si>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</si>
  <si>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</si>
  <si>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</si>
  <si>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</si>
  <si>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</si>
  <si>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</si>
  <si>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</si>
  <si>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</si>
  <si>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</si>
  <si>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</si>
  <si>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</si>
  <si>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</si>
  <si>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</si>
  <si>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</si>
  <si>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</si>
  <si>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</si>
  <si>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</si>
  <si>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</si>
  <si>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</si>
  <si>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</si>
  <si>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</si>
  <si>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</si>
  <si>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</si>
  <si>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</si>
  <si>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</si>
  <si>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</si>
  <si>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</si>
  <si>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</si>
  <si>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</si>
  <si>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</si>
  <si>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</si>
  <si>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</si>
  <si>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</si>
  <si>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</si>
  <si>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</si>
  <si>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</si>
  <si>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</si>
  <si>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</si>
  <si>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</si>
  <si>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</si>
  <si>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</si>
  <si>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</si>
  <si>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</si>
  <si>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</si>
  <si>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</si>
  <si>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</si>
  <si>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</si>
  <si>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</si>
  <si>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</si>
  <si>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</si>
  <si>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</si>
  <si>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</si>
  <si>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</si>
  <si>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</si>
  <si>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</si>
  <si>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</si>
  <si>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</si>
  <si>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</si>
  <si>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</si>
  <si>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</si>
  <si>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</si>
  <si>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</si>
  <si>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</si>
  <si>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</si>
  <si>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</si>
  <si>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</si>
  <si>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</si>
  <si>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</si>
  <si>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</si>
  <si>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</si>
  <si>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</si>
  <si>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</si>
  <si>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</si>
  <si>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</si>
  <si>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</si>
  <si>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</si>
  <si>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</si>
  <si>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</si>
  <si>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</si>
  <si>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</si>
  <si>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</si>
  <si>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</si>
  <si>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</si>
  <si>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</si>
  <si>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</si>
  <si>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</si>
  <si>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</si>
  <si>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</si>
  <si>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</si>
  <si>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</si>
  <si>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</si>
  <si>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</si>
  <si>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</si>
  <si>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</si>
  <si>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</si>
  <si>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</si>
  <si>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</si>
  <si>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</si>
  <si>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</si>
  <si>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</si>
  <si>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</si>
  <si>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</si>
  <si>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</si>
  <si>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</si>
  <si>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</si>
  <si>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</si>
  <si>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</si>
  <si>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</si>
  <si>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</si>
  <si>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</si>
  <si>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</si>
  <si>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</si>
  <si>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</si>
  <si>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</si>
  <si>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</si>
  <si>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</si>
  <si>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</si>
  <si>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</si>
  <si>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</si>
  <si>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</si>
  <si>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</si>
  <si>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</si>
  <si>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</si>
  <si>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</si>
  <si>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</si>
  <si>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</si>
  <si>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</si>
  <si>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</si>
  <si>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</si>
  <si>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</si>
  <si>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</si>
  <si>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</si>
  <si>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</si>
  <si>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</si>
  <si>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</si>
  <si>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</si>
  <si>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</si>
  <si>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</si>
  <si>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</si>
  <si>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</si>
  <si>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</si>
  <si>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</si>
  <si>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</si>
  <si>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</si>
  <si>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</si>
  <si>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</si>
  <si>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</si>
  <si>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</si>
  <si>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</si>
  <si>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</si>
  <si>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</si>
  <si>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</si>
  <si>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</si>
  <si>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</si>
  <si>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</si>
  <si>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</si>
  <si>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</si>
  <si>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</si>
  <si>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</si>
  <si>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</si>
  <si>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</si>
  <si>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</si>
  <si>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</si>
  <si>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</si>
  <si>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</si>
  <si>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</si>
  <si>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</si>
  <si>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</si>
  <si>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</si>
  <si>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</si>
  <si>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</si>
  <si>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</si>
  <si>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</si>
  <si>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</si>
  <si>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</si>
  <si>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</si>
  <si>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</si>
  <si>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</si>
  <si>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</si>
  <si>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</si>
  <si>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</si>
  <si>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</si>
  <si>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</si>
  <si>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</si>
  <si>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</si>
  <si>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</si>
  <si>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</si>
  <si>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</si>
  <si>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</si>
  <si>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</si>
  <si>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</si>
  <si>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</si>
  <si>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</si>
  <si>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</si>
  <si>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</si>
  <si>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</si>
  <si>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</si>
  <si>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</si>
  <si>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</si>
  <si>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</si>
  <si>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</si>
  <si>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</si>
  <si>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</si>
  <si>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</si>
  <si>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</si>
  <si>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</si>
  <si>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</si>
  <si>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</si>
  <si>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</si>
  <si>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</si>
  <si>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</si>
  <si>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</si>
  <si>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</si>
  <si>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</si>
  <si>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</si>
  <si>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</si>
  <si>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</si>
  <si>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</si>
  <si>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</si>
  <si>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</si>
  <si>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</si>
  <si>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</si>
  <si>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</si>
  <si>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</si>
  <si>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</si>
  <si>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</si>
  <si>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</si>
  <si>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</si>
  <si>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</si>
  <si>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</si>
  <si>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</si>
  <si>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</si>
  <si>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</si>
  <si>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</si>
  <si>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</si>
  <si>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</si>
  <si>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</si>
  <si>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</si>
  <si>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</si>
  <si>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</si>
  <si>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</si>
  <si>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</si>
  <si>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</si>
  <si>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</si>
  <si>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</si>
  <si>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</si>
  <si>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</si>
  <si>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</si>
  <si>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</si>
  <si>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</si>
  <si>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</si>
  <si>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</si>
  <si>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</si>
  <si>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</si>
  <si>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</si>
  <si>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</si>
  <si>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</si>
  <si>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</si>
  <si>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</si>
  <si>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</si>
  <si>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</si>
  <si>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</si>
  <si>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</si>
  <si>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</si>
  <si>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</si>
  <si>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</si>
  <si>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</si>
  <si>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</si>
  <si>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</si>
  <si>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</si>
  <si>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</si>
  <si>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</si>
  <si>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</si>
  <si>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</si>
  <si>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</si>
  <si>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</si>
  <si>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</si>
  <si>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</si>
  <si>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</si>
  <si>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</si>
  <si>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</si>
  <si>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</si>
  <si>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</si>
  <si>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</si>
  <si>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</si>
  <si>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</si>
  <si>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</si>
  <si>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</si>
  <si>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</si>
  <si>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</si>
  <si>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</si>
  <si>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</si>
  <si>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</si>
  <si>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</si>
  <si>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</si>
  <si>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</si>
  <si>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</si>
  <si>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</si>
  <si>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</si>
  <si>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</si>
  <si>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</si>
  <si>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</si>
  <si>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</si>
  <si>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</si>
  <si>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</si>
  <si>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</si>
  <si>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</si>
  <si>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</si>
  <si>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</si>
  <si>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</si>
  <si>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</si>
  <si>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</si>
  <si>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</si>
  <si>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</si>
  <si>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</si>
  <si>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</si>
  <si>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</si>
  <si>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</si>
  <si>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</si>
  <si>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</si>
  <si>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</si>
  <si>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</si>
  <si>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</si>
  <si>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</si>
  <si>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</si>
  <si>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</si>
  <si>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</si>
  <si>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</si>
  <si>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</si>
  <si>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</si>
  <si>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</si>
  <si>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</si>
  <si>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</si>
  <si>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</si>
  <si>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</si>
  <si>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</si>
  <si>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</si>
  <si>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</si>
  <si>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</si>
  <si>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</si>
  <si>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</si>
  <si>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</si>
  <si>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</si>
  <si>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</si>
  <si>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</si>
  <si>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</si>
  <si>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</si>
  <si>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</si>
  <si>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</si>
  <si>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</si>
  <si>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</si>
  <si>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</si>
  <si>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</si>
  <si>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</si>
  <si>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</si>
  <si>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</si>
  <si>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</si>
  <si>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</si>
  <si>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</si>
  <si>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</si>
  <si>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</si>
  <si>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</si>
  <si>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</si>
  <si>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</si>
  <si>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</si>
  <si>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</si>
  <si>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</si>
  <si>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</si>
  <si>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</si>
  <si>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</si>
  <si>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</si>
  <si>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</si>
  <si>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</si>
  <si>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</si>
  <si>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</si>
  <si>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</si>
  <si>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</si>
  <si>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</si>
  <si>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</si>
  <si>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</si>
  <si>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</si>
  <si>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</si>
  <si>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</si>
  <si>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</si>
  <si>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</si>
  <si>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</si>
  <si>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</si>
  <si>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</si>
  <si>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</si>
  <si>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</si>
  <si>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</si>
  <si>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</si>
  <si>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</si>
  <si>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</si>
  <si>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</si>
  <si>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</si>
  <si>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</si>
  <si>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</si>
  <si>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</si>
  <si>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</si>
  <si>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</si>
  <si>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</si>
  <si>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</si>
  <si>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</si>
  <si>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</si>
  <si>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</si>
  <si>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</si>
  <si>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</si>
  <si>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</si>
  <si>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</si>
  <si>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</si>
  <si>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</si>
  <si>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</si>
  <si>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</si>
  <si>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</si>
  <si>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</si>
  <si>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</si>
  <si>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</si>
  <si>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</si>
  <si>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</si>
  <si>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</si>
  <si>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</si>
  <si>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</si>
  <si>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</si>
  <si>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</si>
  <si>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</si>
  <si>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</si>
  <si>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</si>
  <si>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</si>
  <si>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</si>
  <si>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</si>
  <si>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</si>
  <si>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</si>
  <si>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</si>
  <si>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</si>
  <si>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</si>
  <si>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</si>
  <si>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</si>
  <si>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</si>
  <si>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</si>
  <si>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</si>
  <si>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</si>
  <si>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</si>
  <si>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</si>
  <si>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</si>
  <si>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</si>
  <si>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</si>
  <si>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</si>
  <si>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</si>
  <si>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</si>
  <si>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</si>
  <si>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</si>
  <si>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</si>
  <si>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</si>
  <si>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</si>
  <si>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</si>
  <si>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</si>
  <si>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</si>
  <si>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</si>
  <si>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</si>
  <si>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</si>
  <si>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</si>
  <si>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</si>
  <si>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</si>
  <si>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</si>
  <si>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</si>
  <si>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</si>
  <si>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</si>
  <si>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</si>
  <si>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</si>
  <si>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</si>
  <si>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</si>
  <si>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</si>
  <si>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</si>
  <si>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</si>
  <si>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</si>
  <si>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</si>
  <si>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</si>
  <si>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</si>
  <si>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</si>
  <si>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</si>
  <si>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</si>
  <si>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</si>
  <si>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</si>
  <si>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</si>
  <si>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</si>
  <si>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</si>
  <si>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</si>
  <si>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</si>
  <si>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</si>
  <si>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</si>
  <si>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</si>
  <si>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</si>
  <si>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</si>
  <si>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</si>
  <si>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</si>
  <si>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</si>
  <si>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</si>
  <si>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</si>
  <si>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</si>
  <si>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</si>
  <si>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</si>
  <si>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</si>
  <si>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</si>
  <si>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</si>
  <si>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</si>
  <si>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</si>
  <si>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</si>
  <si>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</si>
  <si>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</si>
  <si>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</si>
  <si>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</si>
  <si>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</si>
  <si>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</si>
  <si>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</si>
  <si>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</si>
  <si>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</si>
  <si>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</si>
  <si>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</si>
  <si>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</si>
  <si>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</si>
  <si>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</si>
  <si>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</si>
  <si>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</si>
  <si>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</si>
  <si>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</si>
  <si>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</si>
  <si>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</si>
  <si>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</si>
  <si>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</si>
  <si>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</si>
  <si>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</si>
  <si>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</si>
  <si>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</si>
  <si>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</si>
  <si>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</si>
  <si>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</si>
  <si>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</si>
  <si>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</si>
  <si>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</si>
  <si>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</si>
  <si>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</si>
  <si>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</si>
  <si>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</si>
  <si>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</si>
  <si>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</si>
  <si>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</si>
  <si>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</si>
  <si>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</si>
  <si>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</si>
  <si>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</si>
  <si>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</si>
  <si>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</si>
  <si>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</si>
  <si>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</si>
  <si>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</si>
  <si>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</si>
  <si>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</si>
  <si>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</si>
  <si>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</si>
  <si>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</si>
  <si>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</si>
  <si>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</si>
  <si>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</si>
  <si>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</si>
  <si>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</si>
  <si>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</si>
  <si>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</si>
  <si>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</si>
  <si>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</si>
  <si>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</si>
  <si>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</si>
  <si>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</si>
  <si>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</si>
  <si>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</si>
  <si>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</si>
  <si>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</si>
  <si>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</si>
  <si>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</si>
  <si>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</si>
  <si>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</si>
  <si>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</si>
  <si>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</si>
  <si>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</si>
  <si>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</si>
  <si>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</si>
  <si>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</si>
  <si>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</si>
  <si>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</si>
  <si>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</si>
  <si>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</si>
  <si>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</si>
  <si>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</si>
  <si>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</si>
  <si>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</si>
  <si>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</si>
  <si>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</si>
  <si>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</si>
  <si>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</si>
  <si>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</si>
  <si>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</si>
  <si>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</si>
  <si>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</si>
  <si>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</si>
  <si>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</si>
  <si>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</si>
  <si>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</si>
  <si>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</si>
  <si>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</si>
  <si>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</si>
  <si>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</si>
  <si>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</si>
  <si>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</si>
  <si>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</si>
  <si>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</si>
  <si>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</si>
  <si>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</si>
  <si>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</si>
  <si>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</si>
  <si>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</si>
  <si>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</si>
  <si>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</si>
  <si>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</si>
  <si>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</si>
  <si>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</si>
  <si>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</si>
  <si>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</si>
  <si>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</si>
  <si>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</si>
  <si>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</si>
  <si>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</si>
  <si>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</si>
  <si>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</si>
  <si>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</si>
  <si>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</si>
  <si>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</si>
  <si>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</si>
  <si>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</si>
  <si>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</si>
  <si>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</si>
  <si>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</si>
  <si>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</si>
  <si>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</si>
  <si>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</si>
  <si>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</si>
  <si>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</si>
  <si>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</si>
  <si>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</si>
  <si>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</si>
  <si>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</si>
  <si>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</si>
  <si>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</si>
  <si>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</si>
  <si>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</si>
  <si>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</si>
  <si>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</si>
  <si>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</si>
  <si>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</si>
  <si>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</si>
  <si>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</si>
  <si>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</si>
  <si>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</si>
  <si>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</si>
  <si>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</si>
  <si>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</si>
  <si>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</si>
  <si>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</si>
  <si>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</si>
  <si>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</si>
  <si>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</si>
  <si>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</si>
  <si>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</si>
  <si>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</si>
  <si>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</si>
  <si>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</si>
  <si>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</si>
  <si>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</si>
  <si>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</si>
  <si>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</si>
  <si>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</si>
  <si>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</si>
  <si>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</si>
  <si>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</si>
  <si>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</si>
  <si>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</si>
  <si>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</si>
  <si>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</si>
  <si>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</si>
  <si>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</si>
  <si>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</si>
  <si>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</si>
  <si>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</si>
  <si>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</si>
  <si>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</si>
  <si>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</si>
  <si>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</si>
  <si>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</si>
  <si>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</si>
  <si>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</si>
  <si>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</si>
  <si>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</si>
  <si>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</si>
  <si>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</si>
  <si>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</si>
  <si>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</si>
  <si>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</si>
  <si>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</si>
  <si>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</si>
  <si>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</si>
  <si>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</si>
  <si>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</si>
  <si>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</si>
  <si>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</si>
  <si>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</si>
  <si>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</si>
  <si>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</si>
  <si>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</si>
  <si>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</si>
  <si>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</si>
  <si>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</si>
  <si>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</si>
  <si>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</si>
  <si>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</si>
  <si>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</si>
  <si>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</si>
  <si>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</si>
  <si>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</si>
  <si>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</si>
  <si>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</si>
  <si>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</si>
  <si>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</si>
  <si>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</si>
  <si>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</si>
  <si>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</si>
  <si>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</si>
  <si>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</si>
  <si>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</si>
  <si>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</si>
  <si>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</si>
  <si>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</si>
  <si>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</si>
  <si>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</si>
  <si>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</si>
  <si>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</si>
  <si>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</si>
  <si>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</si>
  <si>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</si>
  <si>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</si>
  <si>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</si>
  <si>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</si>
  <si>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</si>
  <si>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</si>
  <si>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</si>
  <si>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</si>
  <si>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</si>
  <si>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</si>
  <si>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</si>
  <si>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</si>
  <si>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</si>
  <si>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</si>
  <si>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</si>
  <si>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</si>
  <si>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</si>
  <si>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</si>
  <si>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</si>
  <si>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</si>
  <si>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</si>
  <si>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</si>
  <si>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</si>
  <si>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</si>
  <si>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</si>
  <si>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</si>
  <si>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</si>
  <si>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</si>
  <si>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</si>
  <si>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</si>
  <si>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</si>
  <si>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</si>
  <si>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</si>
  <si>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</si>
  <si>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</si>
  <si>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</si>
  <si>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</si>
  <si>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</si>
  <si>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</si>
  <si>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</si>
  <si>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</si>
  <si>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</si>
  <si>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</si>
  <si>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</si>
  <si>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</si>
  <si>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</si>
  <si>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</si>
  <si>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</si>
  <si>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</si>
  <si>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</si>
  <si>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</si>
  <si>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</si>
  <si>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</si>
  <si>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</si>
  <si>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</si>
  <si>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</si>
  <si>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</si>
  <si>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</si>
  <si>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</si>
  <si>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</si>
  <si>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</si>
  <si>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</si>
  <si>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</si>
  <si>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</si>
  <si>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</si>
  <si>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</si>
  <si>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</si>
  <si>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</si>
  <si>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</si>
  <si>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</si>
  <si>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</si>
  <si>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</si>
  <si>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</si>
  <si>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</si>
  <si>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</si>
  <si>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</si>
  <si>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</si>
  <si>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</si>
  <si>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</si>
  <si>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</si>
  <si>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</si>
  <si>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</si>
  <si>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</si>
  <si>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</si>
  <si>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</si>
  <si>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</si>
  <si>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</si>
  <si>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</si>
  <si>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</si>
  <si>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</si>
  <si>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</si>
  <si>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</si>
  <si>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</si>
  <si>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</si>
  <si>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</si>
  <si>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</si>
  <si>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</si>
  <si>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</si>
  <si>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</si>
  <si>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</si>
  <si>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</si>
  <si>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</si>
  <si>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</si>
  <si>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</si>
  <si>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</si>
  <si>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</si>
  <si>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</si>
  <si>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</si>
  <si>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</si>
  <si>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</si>
  <si>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</si>
  <si>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</si>
  <si>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</si>
  <si>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</si>
  <si>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</si>
  <si>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</si>
  <si>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</si>
  <si>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</si>
  <si>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</si>
  <si>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</si>
  <si>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</si>
  <si>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</si>
  <si>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</si>
  <si>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</si>
  <si>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</si>
  <si>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</si>
  <si>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</si>
  <si>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</si>
  <si>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</si>
  <si>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</si>
  <si>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</si>
  <si>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</si>
  <si>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</si>
  <si>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</si>
  <si>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</si>
  <si>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</si>
  <si>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</si>
  <si>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</si>
  <si>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</si>
  <si>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</si>
  <si>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</si>
  <si>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</si>
  <si>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</si>
  <si>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</si>
  <si>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</si>
  <si>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</si>
  <si>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</si>
  <si>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</si>
  <si>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</si>
  <si>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</si>
  <si>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</si>
  <si>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</si>
  <si>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</si>
  <si>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</si>
  <si>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</si>
  <si>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</si>
  <si>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</si>
  <si>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</si>
  <si>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</si>
  <si>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</si>
  <si>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</si>
  <si>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</si>
  <si>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</si>
  <si>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</si>
  <si>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</si>
  <si>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</si>
  <si>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</si>
  <si>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</si>
  <si>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</si>
  <si>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</si>
  <si>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</si>
  <si>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</si>
  <si>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</si>
  <si>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</si>
  <si>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</si>
  <si>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</si>
  <si>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</si>
  <si>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</si>
  <si>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</si>
  <si>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</si>
  <si>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</si>
  <si>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</si>
  <si>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</si>
  <si>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</si>
  <si>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</si>
  <si>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</si>
  <si>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</si>
  <si>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</si>
  <si>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</si>
  <si>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</si>
  <si>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</si>
  <si>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</si>
  <si>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</si>
  <si>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</si>
  <si>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</si>
  <si>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</si>
  <si>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</si>
  <si>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</si>
  <si>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</si>
  <si>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</si>
  <si>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</si>
  <si>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</si>
  <si>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</si>
  <si>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</si>
  <si>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</si>
  <si>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</si>
  <si>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</si>
  <si>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</si>
  <si>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</si>
  <si>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</si>
  <si>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</si>
  <si>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</si>
  <si>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</si>
  <si>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</si>
  <si>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</si>
  <si>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</si>
  <si>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</si>
  <si>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</si>
  <si>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</si>
  <si>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</si>
  <si>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</si>
  <si>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</si>
  <si>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</si>
  <si>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</si>
  <si>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</si>
  <si>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</si>
  <si>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</si>
  <si>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</si>
  <si>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</si>
  <si>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</si>
  <si>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</si>
  <si>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</si>
  <si>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</si>
  <si>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</si>
  <si>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</si>
  <si>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</si>
  <si>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</si>
  <si>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</si>
  <si>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</si>
  <si>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</si>
  <si>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</si>
  <si>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</si>
  <si>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</si>
  <si>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</si>
  <si>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</si>
  <si>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</si>
  <si>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</si>
  <si>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</si>
  <si>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</si>
  <si>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</si>
  <si>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</si>
  <si>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</si>
  <si>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</si>
  <si>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</si>
  <si>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</si>
  <si>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</si>
  <si>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</si>
  <si>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</si>
  <si>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</si>
  <si>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</si>
  <si>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</si>
  <si>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</si>
  <si>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</si>
  <si>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</si>
  <si>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</si>
  <si>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</si>
  <si>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</si>
  <si>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</si>
  <si>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</si>
  <si>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</si>
  <si>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</si>
  <si>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</si>
  <si>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</si>
  <si>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</si>
  <si>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</si>
  <si>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</si>
  <si>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</si>
  <si>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</si>
  <si>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</si>
  <si>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</si>
  <si>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</si>
  <si>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</si>
  <si>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</si>
  <si>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</si>
  <si>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</si>
  <si>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</si>
  <si>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</si>
  <si>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</si>
  <si>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</si>
  <si>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</si>
  <si>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</si>
  <si>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</si>
  <si>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</si>
  <si>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</si>
  <si>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</si>
  <si>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</si>
  <si>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</si>
  <si>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</si>
  <si>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</si>
  <si>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</si>
  <si>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</si>
  <si>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</si>
  <si>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</si>
  <si>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</si>
  <si>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</si>
  <si>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</si>
  <si>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</si>
  <si>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</si>
  <si>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</si>
  <si>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</si>
  <si>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</si>
  <si>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</si>
  <si>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</si>
  <si>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</si>
  <si>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</si>
  <si>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</si>
  <si>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</si>
  <si>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</si>
  <si>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</si>
  <si>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</si>
  <si>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</si>
  <si>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</si>
  <si>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</si>
  <si>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</si>
  <si>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</si>
  <si>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</si>
  <si>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</si>
  <si>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</si>
  <si>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</si>
  <si>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</si>
  <si>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</si>
  <si>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</si>
  <si>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</si>
  <si>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</si>
  <si>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</si>
  <si>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</si>
  <si>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</si>
  <si>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</si>
  <si>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</si>
  <si>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</si>
  <si>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</si>
  <si>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</si>
  <si>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</si>
  <si>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</si>
  <si>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</si>
  <si>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</si>
  <si>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</si>
  <si>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</si>
  <si>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</si>
  <si>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</si>
  <si>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</si>
  <si>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</si>
  <si>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</si>
  <si>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</si>
  <si>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</si>
  <si>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</si>
  <si>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</si>
  <si>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</si>
  <si>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</si>
  <si>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</si>
  <si>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</si>
  <si>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</si>
  <si>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</si>
  <si>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</si>
  <si>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</si>
  <si>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</si>
  <si>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</si>
  <si>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</si>
  <si>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</si>
  <si>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</si>
  <si>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</si>
  <si>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</si>
  <si>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</si>
  <si>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</si>
  <si>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</si>
  <si>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</si>
  <si>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</si>
  <si>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</si>
  <si>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</si>
  <si>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</si>
  <si>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</si>
  <si>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</si>
  <si>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</si>
  <si>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</si>
  <si>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</si>
  <si>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</si>
  <si>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</si>
  <si>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</si>
  <si>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</si>
  <si>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</si>
  <si>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</si>
  <si>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</si>
  <si>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</si>
  <si>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</si>
  <si>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</si>
  <si>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</si>
  <si>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</si>
  <si>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</si>
  <si>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</si>
  <si>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</si>
  <si>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</si>
  <si>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</si>
  <si>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</si>
  <si>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</si>
  <si>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</si>
  <si>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</si>
  <si>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</si>
  <si>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</si>
  <si>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</si>
  <si>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</si>
  <si>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</si>
  <si>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</si>
  <si>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</si>
  <si>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</si>
  <si>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</si>
  <si>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</si>
  <si>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</si>
  <si>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</si>
  <si>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</si>
  <si>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</si>
  <si>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</si>
  <si>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</si>
  <si>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</si>
  <si>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</si>
  <si>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</si>
  <si>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</si>
  <si>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</si>
  <si>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</si>
  <si>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</si>
  <si>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</si>
  <si>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</si>
  <si>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</si>
  <si>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</si>
  <si>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</si>
  <si>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</si>
  <si>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</si>
  <si>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</si>
  <si>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</si>
  <si>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</si>
  <si>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</si>
  <si>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</si>
  <si>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</si>
  <si>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</si>
  <si>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</si>
  <si>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</si>
  <si>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</si>
  <si>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</si>
  <si>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</si>
  <si>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</si>
  <si>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</si>
  <si>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</si>
  <si>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</si>
  <si>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</si>
  <si>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</si>
  <si>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</si>
  <si>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</si>
  <si>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</si>
  <si>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</si>
  <si>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</si>
  <si>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</si>
  <si>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</si>
  <si>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</si>
  <si>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</si>
  <si>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</si>
  <si>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</si>
  <si>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</si>
  <si>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</si>
  <si>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</si>
  <si>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</si>
  <si>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</si>
  <si>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</si>
  <si>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</si>
  <si>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</si>
  <si>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</si>
  <si>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</si>
  <si>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</si>
  <si>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</si>
  <si>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</si>
  <si>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</si>
  <si>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</si>
  <si>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</si>
  <si>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</si>
  <si>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</si>
  <si>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</si>
  <si>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</si>
  <si>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</si>
  <si>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</si>
  <si>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</si>
  <si>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</si>
  <si>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</si>
  <si>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</si>
  <si>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</si>
  <si>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</si>
  <si>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</si>
  <si>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</si>
  <si>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</si>
  <si>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</si>
  <si>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</si>
  <si>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</si>
  <si>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</si>
  <si>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</si>
  <si>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</si>
  <si>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</si>
  <si>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</si>
  <si>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</si>
  <si>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</si>
  <si>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</si>
  <si>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</si>
  <si>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</si>
  <si>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</si>
  <si>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</si>
  <si>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</si>
  <si>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</si>
  <si>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</si>
  <si>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</si>
  <si>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</si>
  <si>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</si>
  <si>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</si>
  <si>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</si>
  <si>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</si>
  <si>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</si>
  <si>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</si>
  <si>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</si>
  <si>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</si>
  <si>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</si>
  <si>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</si>
  <si>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</si>
  <si>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</si>
  <si>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</si>
  <si>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</si>
  <si>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</si>
  <si>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</si>
  <si>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</si>
  <si>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</si>
  <si>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</si>
  <si>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</si>
  <si>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</si>
  <si>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</si>
  <si>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</si>
  <si>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</si>
  <si>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</si>
  <si>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</si>
  <si>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</si>
  <si>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</si>
  <si>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</si>
  <si>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</si>
  <si>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</si>
  <si>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</si>
  <si>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</si>
  <si>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</si>
  <si>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</si>
  <si>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</si>
  <si>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</si>
  <si>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</si>
  <si>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</si>
  <si>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</si>
  <si>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</si>
  <si>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</si>
  <si>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</si>
  <si>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</si>
  <si>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</si>
  <si>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</si>
  <si>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</si>
  <si>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</si>
  <si>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</si>
  <si>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</si>
  <si>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</si>
  <si>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</si>
  <si>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</si>
  <si>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</si>
  <si>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</si>
  <si>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</si>
  <si>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</si>
  <si>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</si>
  <si>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</si>
  <si>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</si>
  <si>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</si>
  <si>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</si>
  <si>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</si>
  <si>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</si>
  <si>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</si>
  <si>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</si>
  <si>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</si>
  <si>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</si>
  <si>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</si>
  <si>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</si>
  <si>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</si>
  <si>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</si>
  <si>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</si>
  <si>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</si>
  <si>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</si>
  <si>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</si>
  <si>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</si>
  <si>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</si>
  <si>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</si>
  <si>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</si>
  <si>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</si>
  <si>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</si>
  <si>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</si>
  <si>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</si>
  <si>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</si>
  <si>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</si>
  <si>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</si>
  <si>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</si>
  <si>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</si>
  <si>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</si>
  <si>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</si>
  <si>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</si>
  <si>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</si>
  <si>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</si>
  <si>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</si>
  <si>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</si>
  <si>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</si>
  <si>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</si>
  <si>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</si>
  <si>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</si>
  <si>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</si>
  <si>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</si>
  <si>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</si>
  <si>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</si>
  <si>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</si>
  <si>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</si>
  <si>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</si>
  <si>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</si>
  <si>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</si>
  <si>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</si>
  <si>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</si>
  <si>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</si>
  <si>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</si>
  <si>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</si>
  <si>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</si>
  <si>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</si>
  <si>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</si>
  <si>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</si>
  <si>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</si>
  <si>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</si>
  <si>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</si>
  <si>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</si>
  <si>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</si>
  <si>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</si>
  <si>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</si>
  <si>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</si>
  <si>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</si>
  <si>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</si>
  <si>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</si>
  <si>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</si>
  <si>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</si>
  <si>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</si>
  <si>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</si>
  <si>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</si>
  <si>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</si>
  <si>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</si>
  <si>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</si>
  <si>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</si>
  <si>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</si>
  <si>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</si>
  <si>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</si>
  <si>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</si>
  <si>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</si>
  <si>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</si>
  <si>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</si>
  <si>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</si>
  <si>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</si>
  <si>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</si>
  <si>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</si>
  <si>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</si>
  <si>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</si>
  <si>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</si>
  <si>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</si>
  <si>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</si>
  <si>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</si>
  <si>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</si>
  <si>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</si>
  <si>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</si>
  <si>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</si>
  <si>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</si>
  <si>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</si>
  <si>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</si>
  <si>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</si>
  <si>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</si>
  <si>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</si>
  <si>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</si>
  <si>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</si>
  <si>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</si>
  <si>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</si>
  <si>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</si>
  <si>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</si>
  <si>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</si>
  <si>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</si>
  <si>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</si>
  <si>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</si>
  <si>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</si>
  <si>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</si>
  <si>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</si>
  <si>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</si>
  <si>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</si>
  <si>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</si>
  <si>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</si>
  <si>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</si>
  <si>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</si>
  <si>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</si>
  <si>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</si>
  <si>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</si>
  <si>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</si>
  <si>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</si>
  <si>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</si>
  <si>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</si>
  <si>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</si>
  <si>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</si>
  <si>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</si>
  <si>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</si>
  <si>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</si>
  <si>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</si>
  <si>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</si>
  <si>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</si>
  <si>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</si>
  <si>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</si>
  <si>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</si>
  <si>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</si>
  <si>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</si>
  <si>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</si>
  <si>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</si>
  <si>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</si>
  <si>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</si>
  <si>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</si>
  <si>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</si>
  <si>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</si>
  <si>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</si>
  <si>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</si>
  <si>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</si>
  <si>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</si>
  <si>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</si>
  <si>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</si>
  <si>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</si>
  <si>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</si>
  <si>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</si>
  <si>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</si>
  <si>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</si>
  <si>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</si>
  <si>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</si>
  <si>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</si>
  <si>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</si>
  <si>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</si>
  <si>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</si>
  <si>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</si>
  <si>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</si>
  <si>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</si>
  <si>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</si>
  <si>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</si>
  <si>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</si>
  <si>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</si>
  <si>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</si>
  <si>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</si>
  <si>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</si>
  <si>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</si>
  <si>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</si>
  <si>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</si>
  <si>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</si>
  <si>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</si>
  <si>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</si>
  <si>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</si>
  <si>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</si>
  <si>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</si>
  <si>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</si>
  <si>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</si>
  <si>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</si>
  <si>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</si>
  <si>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</si>
  <si>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</si>
  <si>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</si>
  <si>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</si>
  <si>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</si>
  <si>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</si>
  <si>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</si>
  <si>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</si>
  <si>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</si>
  <si>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</si>
  <si>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</si>
  <si>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</si>
  <si>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</si>
  <si>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</si>
  <si>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</si>
  <si>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</si>
  <si>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</si>
  <si>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</si>
  <si>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</si>
  <si>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</si>
  <si>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</si>
  <si>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</si>
  <si>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</si>
  <si>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</si>
  <si>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</si>
  <si>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</si>
  <si>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</si>
  <si>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</si>
  <si>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</si>
  <si>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</si>
  <si>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</si>
  <si>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</si>
  <si>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</si>
  <si>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</si>
  <si>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</si>
  <si>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</si>
  <si>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</si>
  <si>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</si>
  <si>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</si>
  <si>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</si>
  <si>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</si>
  <si>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</si>
  <si>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</si>
  <si>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</si>
  <si>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</si>
  <si>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</si>
  <si>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</si>
  <si>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</si>
  <si>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</si>
  <si>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</si>
  <si>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</si>
  <si>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</si>
  <si>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</si>
  <si>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</si>
  <si>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</si>
  <si>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</si>
  <si>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</si>
  <si>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</si>
  <si>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</si>
  <si>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</si>
  <si>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</si>
  <si>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</si>
  <si>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</si>
  <si>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</si>
  <si>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</si>
  <si>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</si>
  <si>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</si>
  <si>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</si>
  <si>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</si>
  <si>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</si>
  <si>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</si>
  <si>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</si>
  <si>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</si>
  <si>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</si>
  <si>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</si>
  <si>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</si>
  <si>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</si>
  <si>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</si>
  <si>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</si>
  <si>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</si>
  <si>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</si>
  <si>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</si>
  <si>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</si>
  <si>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</si>
  <si>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</si>
  <si>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</si>
  <si>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</si>
  <si>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</si>
  <si>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</si>
  <si>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</si>
  <si>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</si>
  <si>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</si>
  <si>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</si>
  <si>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</si>
  <si>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</si>
  <si>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</si>
  <si>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</si>
  <si>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</si>
  <si>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</si>
  <si>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</si>
  <si>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</si>
  <si>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</si>
  <si>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</si>
  <si>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</si>
  <si>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</si>
  <si>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</si>
  <si>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</si>
  <si>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</si>
  <si>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</si>
  <si>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</si>
  <si>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</si>
  <si>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</si>
  <si>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</si>
  <si>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</si>
  <si>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</si>
  <si>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</si>
  <si>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</si>
  <si>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</si>
  <si>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</si>
  <si>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</si>
  <si>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</si>
  <si>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</si>
  <si>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</si>
  <si>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</si>
  <si>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</si>
  <si>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</si>
  <si>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</si>
  <si>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</si>
  <si>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</si>
  <si>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</si>
  <si>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</si>
  <si>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</si>
  <si>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</si>
  <si>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</si>
  <si>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</si>
  <si>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</si>
  <si>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</si>
  <si>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</si>
  <si>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</si>
  <si>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</si>
  <si>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</si>
  <si>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</si>
  <si>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</si>
  <si>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</si>
  <si>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</si>
  <si>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</si>
  <si>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</si>
  <si>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</si>
  <si>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</si>
  <si>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</si>
  <si>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</si>
  <si>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</si>
  <si>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</si>
  <si>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</si>
  <si>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</si>
  <si>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</si>
  <si>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</si>
  <si>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</si>
  <si>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</si>
  <si>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</si>
  <si>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</si>
  <si>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</si>
  <si>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</si>
  <si>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</si>
  <si>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</si>
  <si>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</si>
  <si>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</si>
  <si>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</si>
  <si>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</si>
  <si>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</si>
  <si>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</si>
  <si>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</si>
  <si>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</si>
  <si>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</si>
  <si>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</si>
  <si>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</si>
  <si>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</si>
  <si>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</si>
  <si>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</si>
  <si>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</si>
  <si>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</si>
  <si>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</si>
  <si>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</si>
  <si>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</si>
  <si>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</si>
  <si>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</si>
  <si>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</si>
  <si>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</si>
  <si>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</si>
  <si>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</si>
  <si>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</si>
  <si>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</si>
  <si>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</si>
  <si>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</si>
  <si>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</si>
  <si>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</si>
  <si>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</si>
  <si>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</si>
  <si>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</si>
  <si>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</si>
  <si>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</si>
  <si>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</si>
  <si>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</si>
  <si>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</si>
  <si>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</si>
  <si>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</si>
  <si>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</si>
  <si>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</si>
  <si>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</si>
  <si>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</si>
  <si>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</si>
  <si>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</si>
  <si>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</si>
  <si>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</si>
  <si>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</si>
  <si>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</si>
  <si>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</si>
  <si>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</si>
  <si>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</si>
  <si>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</si>
  <si>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</si>
  <si>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</si>
  <si>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</si>
  <si>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</si>
  <si>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</si>
  <si>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</si>
  <si>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</si>
  <si>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</si>
  <si>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</si>
  <si>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</si>
  <si>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</si>
  <si>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</si>
  <si>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</si>
  <si>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</si>
  <si>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</si>
  <si>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</si>
  <si>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</si>
  <si>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</si>
  <si>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</si>
  <si>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</si>
  <si>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</si>
  <si>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</si>
  <si>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</si>
  <si>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</si>
  <si>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</si>
  <si>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</si>
  <si>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</si>
  <si>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</si>
  <si>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</si>
  <si>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</si>
  <si>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</si>
  <si>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</si>
  <si>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</si>
  <si>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</si>
  <si>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</si>
  <si>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</si>
  <si>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</si>
  <si>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</si>
  <si>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</si>
  <si>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</si>
  <si>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</si>
  <si>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</si>
  <si>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</si>
  <si>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</si>
  <si>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</si>
  <si>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</si>
  <si>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</si>
  <si>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</si>
  <si>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</si>
  <si>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</si>
  <si>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</si>
  <si>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</si>
  <si>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</si>
  <si>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</si>
  <si>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</si>
  <si>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</si>
  <si>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</si>
  <si>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</si>
  <si>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</si>
  <si>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</si>
  <si>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</si>
  <si>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</si>
  <si>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</si>
  <si>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</si>
  <si>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</si>
  <si>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</si>
  <si>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</si>
  <si>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</si>
  <si>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</si>
  <si>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</si>
  <si>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</si>
  <si>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</si>
  <si>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</si>
  <si>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</si>
  <si>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</si>
  <si>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</si>
  <si>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</si>
  <si>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</si>
  <si>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</si>
  <si>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</si>
  <si>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</si>
  <si>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</si>
  <si>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</si>
  <si>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</si>
  <si>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</si>
  <si>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</si>
  <si>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</si>
  <si>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</si>
  <si>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</si>
  <si>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</si>
  <si>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</si>
  <si>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</si>
  <si>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</si>
  <si>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</si>
  <si>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</si>
  <si>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</si>
  <si>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</si>
  <si>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</si>
  <si>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</si>
  <si>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</si>
  <si>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</si>
  <si>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</si>
  <si>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</si>
  <si>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</si>
  <si>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</si>
  <si>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</si>
  <si>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</si>
  <si>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</si>
  <si>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</si>
  <si>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</si>
  <si>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</si>
  <si>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</si>
  <si>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</si>
  <si>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</si>
  <si>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</si>
  <si>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</si>
  <si>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</si>
  <si>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</si>
  <si>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</si>
  <si>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</si>
  <si>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</si>
  <si>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</si>
  <si>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</si>
  <si>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</si>
  <si>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</si>
  <si>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</si>
  <si>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</si>
  <si>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</si>
  <si>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</si>
  <si>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</si>
  <si>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</si>
  <si>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</si>
  <si>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</si>
  <si>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</si>
  <si>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</si>
  <si>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</si>
  <si>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</si>
  <si>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</si>
  <si>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</si>
  <si>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</si>
  <si>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</si>
  <si>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</si>
  <si>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</si>
  <si>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</si>
  <si>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</si>
  <si>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</si>
  <si>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</si>
  <si>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</si>
  <si>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</si>
  <si>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</si>
  <si>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</si>
  <si>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</si>
  <si>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</si>
  <si>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</si>
  <si>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</si>
  <si>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</si>
  <si>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</si>
  <si>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</si>
  <si>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</si>
  <si>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</si>
  <si>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</si>
  <si>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</si>
  <si>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</si>
  <si>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</si>
  <si>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</si>
  <si>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</si>
  <si>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</si>
  <si>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</si>
  <si>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</si>
  <si>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</si>
  <si>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</si>
  <si>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</si>
  <si>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</si>
  <si>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</si>
  <si>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</si>
  <si>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</si>
  <si>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</si>
  <si>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</si>
  <si>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</si>
  <si>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</si>
  <si>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</si>
  <si>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</si>
  <si>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</si>
  <si>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</si>
  <si>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</si>
  <si>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</si>
  <si>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</si>
  <si>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</si>
  <si>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</si>
  <si>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</si>
  <si>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</si>
  <si>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</si>
  <si>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</si>
  <si>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</si>
  <si>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</si>
  <si>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</si>
  <si>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</si>
  <si>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</si>
  <si>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</si>
  <si>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</si>
  <si>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</si>
  <si>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</si>
  <si>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</si>
  <si>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</si>
  <si>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</si>
  <si>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</si>
  <si>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</si>
  <si>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</si>
  <si>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</si>
  <si>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</si>
  <si>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</si>
  <si>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</si>
  <si>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</si>
  <si>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</si>
  <si>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</si>
  <si>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</si>
  <si>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</si>
  <si>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</si>
  <si>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</si>
  <si>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</si>
  <si>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</si>
  <si>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</si>
  <si>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</si>
  <si>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</si>
  <si>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</si>
  <si>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</si>
  <si>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</si>
  <si>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</si>
  <si>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</si>
  <si>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</si>
  <si>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</si>
  <si>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</si>
  <si>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</si>
  <si>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</si>
  <si>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</si>
  <si>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</si>
  <si>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</si>
  <si>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</si>
  <si>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</si>
  <si>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</si>
  <si>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</si>
  <si>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</si>
  <si>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</si>
  <si>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</si>
  <si>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</si>
  <si>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</si>
  <si>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</si>
  <si>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</si>
  <si>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</si>
  <si>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</si>
  <si>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</si>
  <si>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</si>
  <si>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</si>
  <si>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</si>
  <si>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</si>
  <si>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</si>
  <si>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</si>
  <si>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</si>
  <si>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</si>
  <si>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</si>
  <si>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</si>
  <si>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</si>
  <si>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</si>
  <si>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</si>
  <si>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</si>
  <si>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</si>
  <si>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</si>
  <si>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</si>
  <si>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</si>
  <si>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</si>
  <si>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</si>
  <si>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</si>
  <si>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</si>
  <si>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</si>
  <si>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</si>
  <si>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</si>
  <si>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</si>
  <si>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</si>
  <si>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</si>
  <si>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</si>
  <si>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</si>
  <si>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</si>
  <si>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</si>
  <si>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</si>
  <si>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</si>
  <si>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</si>
  <si>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</si>
  <si>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</si>
  <si>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</si>
  <si>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</si>
  <si>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</si>
  <si>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</si>
  <si>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</si>
  <si>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</si>
  <si>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</si>
  <si>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</si>
  <si>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</si>
  <si>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</si>
  <si>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</si>
  <si>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</si>
  <si>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</si>
  <si>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</si>
  <si>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</si>
  <si>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</si>
  <si>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</si>
  <si>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</si>
  <si>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</si>
  <si>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</si>
  <si>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</si>
  <si>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</si>
  <si>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</si>
  <si>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</si>
  <si>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</si>
  <si>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</si>
  <si>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</si>
  <si>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</si>
  <si>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</si>
  <si>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</si>
  <si>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</si>
  <si>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</si>
  <si>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</si>
  <si>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</si>
  <si>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</si>
  <si>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</si>
  <si>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</si>
  <si>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</si>
  <si>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</si>
  <si>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</si>
  <si>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</si>
  <si>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</si>
  <si>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</si>
  <si>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</si>
  <si>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</si>
  <si>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</si>
  <si>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</si>
  <si>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</si>
  <si>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</si>
  <si>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</si>
  <si>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</si>
  <si>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</si>
  <si>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</si>
  <si>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</si>
  <si>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</si>
  <si>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</si>
  <si>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</si>
  <si>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</si>
  <si>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</si>
  <si>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</si>
  <si>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</si>
  <si>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</si>
  <si>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</si>
  <si>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</si>
  <si>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</si>
  <si>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</si>
  <si>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</si>
  <si>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</si>
  <si>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</si>
  <si>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</si>
  <si>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</si>
  <si>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</si>
  <si>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</si>
  <si>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</si>
  <si>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</si>
  <si>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</si>
  <si>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</si>
  <si>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</si>
  <si>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</si>
  <si>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</si>
  <si>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</si>
  <si>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</si>
  <si>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</si>
  <si>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</si>
  <si>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</si>
  <si>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</si>
  <si>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</si>
  <si>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</si>
  <si>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</si>
  <si>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</si>
  <si>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</si>
  <si>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</si>
  <si>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</si>
  <si>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</si>
  <si>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</si>
  <si>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</si>
  <si>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</si>
  <si>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</si>
  <si>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</si>
  <si>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</si>
  <si>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</si>
  <si>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</si>
  <si>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</si>
  <si>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</si>
  <si>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</si>
  <si>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</si>
  <si>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</si>
  <si>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</si>
  <si>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</si>
  <si>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</si>
  <si>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</si>
  <si>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</si>
  <si>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</si>
  <si>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</si>
  <si>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</si>
  <si>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</si>
  <si>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</si>
  <si>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</si>
  <si>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</si>
  <si>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</si>
  <si>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</si>
  <si>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</si>
  <si>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</si>
  <si>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</si>
  <si>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</si>
  <si>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</si>
  <si>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</si>
  <si>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</si>
  <si>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</si>
  <si>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</si>
  <si>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</si>
  <si>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</si>
  <si>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</si>
  <si>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</si>
  <si>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</si>
  <si>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</si>
  <si>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</si>
  <si>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</si>
  <si>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</si>
  <si>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</si>
  <si>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</si>
  <si>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</si>
  <si>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</si>
  <si>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</si>
  <si>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</si>
  <si>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</si>
  <si>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</si>
  <si>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</si>
  <si>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</si>
  <si>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</si>
  <si>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</si>
  <si>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</si>
  <si>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</si>
  <si>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</si>
  <si>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</si>
  <si>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</si>
  <si>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</si>
  <si>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</si>
  <si>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</si>
  <si>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</si>
  <si>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</si>
  <si>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</si>
  <si>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</si>
  <si>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</si>
  <si>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</si>
  <si>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</si>
  <si>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</si>
  <si>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</si>
  <si>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</si>
  <si>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</si>
  <si>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</si>
  <si>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</si>
  <si>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</si>
  <si>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</si>
  <si>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</si>
  <si>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</si>
  <si>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</si>
  <si>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</si>
  <si>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</si>
  <si>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</si>
  <si>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</si>
  <si>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</si>
  <si>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</si>
  <si>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</si>
  <si>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</si>
  <si>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</si>
  <si>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</si>
  <si>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</si>
  <si>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</si>
  <si>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</si>
  <si>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</si>
  <si>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</si>
  <si>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</si>
  <si>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</si>
  <si>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</si>
  <si>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</si>
  <si>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</si>
  <si>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</si>
  <si>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</si>
  <si>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</si>
  <si>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</si>
  <si>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</si>
  <si>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</si>
  <si>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</si>
  <si>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</si>
  <si>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</si>
  <si>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</si>
  <si>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</si>
  <si>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</si>
  <si>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</si>
  <si>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</si>
  <si>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</si>
  <si>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</si>
  <si>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</si>
  <si>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</si>
  <si>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</si>
  <si>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</si>
  <si>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</si>
  <si>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</si>
  <si>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</si>
  <si>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</si>
  <si>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</si>
  <si>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</si>
  <si>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</si>
  <si>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</si>
  <si>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</si>
  <si>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</si>
  <si>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</si>
  <si>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</si>
  <si>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</si>
  <si>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</si>
  <si>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</si>
  <si>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</si>
  <si>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</si>
  <si>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</si>
  <si>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</si>
  <si>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</si>
  <si>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</si>
  <si>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</si>
  <si>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</si>
  <si>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</si>
  <si>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</si>
  <si>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</si>
  <si>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</si>
  <si>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</si>
  <si>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</si>
  <si>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</si>
  <si>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</si>
  <si>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</si>
  <si>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</si>
  <si>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</si>
  <si>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</si>
  <si>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</si>
  <si>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</si>
  <si>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</si>
  <si>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</si>
  <si>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</si>
  <si>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</si>
  <si>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</si>
  <si>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</si>
  <si>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</si>
  <si>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</si>
  <si>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</si>
  <si>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</si>
  <si>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</si>
  <si>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</si>
  <si>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</si>
  <si>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</si>
  <si>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</si>
  <si>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</si>
  <si>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</si>
  <si>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</si>
  <si>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</si>
  <si>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</si>
  <si>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</si>
  <si>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</si>
  <si>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</si>
  <si>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</si>
  <si>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</si>
  <si>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</si>
  <si>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</si>
  <si>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</si>
  <si>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</si>
  <si>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</si>
  <si>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</si>
  <si>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</si>
  <si>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</si>
  <si>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</si>
  <si>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</si>
  <si>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</si>
  <si>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</si>
  <si>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</si>
  <si>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</si>
  <si>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</si>
  <si>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</si>
  <si>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</si>
  <si>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</si>
  <si>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</si>
  <si>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</si>
  <si>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</si>
  <si>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</si>
  <si>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</si>
  <si>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</si>
  <si>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</si>
  <si>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</si>
  <si>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</si>
  <si>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</si>
  <si>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</si>
  <si>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</si>
  <si>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</si>
  <si>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</si>
  <si>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</si>
  <si>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</si>
  <si>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</si>
  <si>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</si>
  <si>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</si>
  <si>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</si>
  <si>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</si>
  <si>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</si>
  <si>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</si>
  <si>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</si>
  <si>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</si>
  <si>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</si>
  <si>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</si>
  <si>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</si>
  <si>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</si>
  <si>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</si>
  <si>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</si>
  <si>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</si>
  <si>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</si>
  <si>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</si>
  <si>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</si>
  <si>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</si>
  <si>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</si>
  <si>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</si>
  <si>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</si>
  <si>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</si>
  <si>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</si>
  <si>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</si>
  <si>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</si>
  <si>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</si>
  <si>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</si>
  <si>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</si>
  <si>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</si>
  <si>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</si>
  <si>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</si>
  <si>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</si>
  <si>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</si>
  <si>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</si>
  <si>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</si>
  <si>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</si>
  <si>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</si>
  <si>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</si>
  <si>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</si>
  <si>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</si>
  <si>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</si>
  <si>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</si>
  <si>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</si>
  <si>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</si>
  <si>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</si>
  <si>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</si>
  <si>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</si>
  <si>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</si>
  <si>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</si>
  <si>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</si>
  <si>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</si>
  <si>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</si>
  <si>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</si>
  <si>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</si>
  <si>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</si>
  <si>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</si>
  <si>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</si>
  <si>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</si>
  <si>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</si>
  <si>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</si>
  <si>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</si>
  <si>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</si>
  <si>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</si>
  <si>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</si>
  <si>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</si>
  <si>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</si>
  <si>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</si>
  <si>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</si>
  <si>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</si>
  <si>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</si>
  <si>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</si>
  <si>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</si>
  <si>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</si>
  <si>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</si>
  <si>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</si>
  <si>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</si>
  <si>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</si>
  <si>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</si>
  <si>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</si>
  <si>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</si>
  <si>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</si>
  <si>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</si>
  <si>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</si>
  <si>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</si>
  <si>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</si>
  <si>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</si>
  <si>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</si>
  <si>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</si>
  <si>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</si>
  <si>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</si>
  <si>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</si>
  <si>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</si>
  <si>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</si>
  <si>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</si>
  <si>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</si>
  <si>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</si>
  <si>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</si>
  <si>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</si>
  <si>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</si>
  <si>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</si>
  <si>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</si>
  <si>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</si>
  <si>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</si>
  <si>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</si>
  <si>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</si>
  <si>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</si>
  <si>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</si>
  <si>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</si>
  <si>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</si>
  <si>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</si>
  <si>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</si>
  <si>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</si>
  <si>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</si>
  <si>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</si>
  <si>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</si>
  <si>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</si>
  <si>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</si>
  <si>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</si>
  <si>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</si>
  <si>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</si>
  <si>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</si>
  <si>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</si>
  <si>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</si>
  <si>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</si>
  <si>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</si>
  <si>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</si>
  <si>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</si>
  <si>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</si>
  <si>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</si>
  <si>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</si>
  <si>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</si>
  <si>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</si>
  <si>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</si>
  <si>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</si>
  <si>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</si>
  <si>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</si>
  <si>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</si>
  <si>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</si>
  <si>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</si>
  <si>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</si>
  <si>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</si>
  <si>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</si>
  <si>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</si>
  <si>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</si>
  <si>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</si>
  <si>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</si>
  <si>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</si>
  <si>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</si>
  <si>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</si>
  <si>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</si>
  <si>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</si>
  <si>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</si>
  <si>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</si>
  <si>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</si>
  <si>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</si>
  <si>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</si>
  <si>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</si>
  <si>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</si>
  <si>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</si>
  <si>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</si>
  <si>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</si>
  <si>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</si>
  <si>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</si>
  <si>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</si>
  <si>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</si>
  <si>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</si>
  <si>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</si>
  <si>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</si>
  <si>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</si>
  <si>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</si>
  <si>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</si>
  <si>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</si>
  <si>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</si>
  <si>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</si>
  <si>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</si>
  <si>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</si>
  <si>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</si>
  <si>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</si>
  <si>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</si>
  <si>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</si>
  <si>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</si>
  <si>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</si>
  <si>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</si>
  <si>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</si>
  <si>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</si>
  <si>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</si>
  <si>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</si>
  <si>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</si>
  <si>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</si>
  <si>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</si>
  <si>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</si>
  <si>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</si>
  <si>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</si>
  <si>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</si>
  <si>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</si>
  <si>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</si>
  <si>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</si>
  <si>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</si>
  <si>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</si>
  <si>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</si>
  <si>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</si>
  <si>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</si>
  <si>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</si>
  <si>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</si>
  <si>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</si>
  <si>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</si>
  <si>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</si>
  <si>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</si>
  <si>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</si>
  <si>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</si>
  <si>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</si>
  <si>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</si>
  <si>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</si>
  <si>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</si>
  <si>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</si>
  <si>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</si>
  <si>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</si>
  <si>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</si>
  <si>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</si>
  <si>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</si>
  <si>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</si>
  <si>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</si>
  <si>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</si>
  <si>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</si>
  <si>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</si>
  <si>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</si>
  <si>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</si>
  <si>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</si>
  <si>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</si>
  <si>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</si>
  <si>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</si>
  <si>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</si>
  <si>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</si>
  <si>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</si>
  <si>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</si>
  <si>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</si>
  <si>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</si>
  <si>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</si>
  <si>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</si>
  <si>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</si>
  <si>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</si>
  <si>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</si>
  <si>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</si>
  <si>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</si>
  <si>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</si>
  <si>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</si>
  <si>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</si>
  <si>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</si>
  <si>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</si>
  <si>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</si>
  <si>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</si>
  <si>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</si>
  <si>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</si>
  <si>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</si>
  <si>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</si>
  <si>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</si>
  <si>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</si>
  <si>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</si>
  <si>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</si>
  <si>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</si>
  <si>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</si>
  <si>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</si>
  <si>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</si>
  <si>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</si>
  <si>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</si>
  <si>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</si>
  <si>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</si>
  <si>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</si>
  <si>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</si>
  <si>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</si>
  <si>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</si>
  <si>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</si>
  <si>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</si>
  <si>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</si>
  <si>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</si>
  <si>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</si>
  <si>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</si>
  <si>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</si>
  <si>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</si>
  <si>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</si>
  <si>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</si>
  <si>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</si>
  <si>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</si>
  <si>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</si>
  <si>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</si>
  <si>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</si>
  <si>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</si>
  <si>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</si>
  <si>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</si>
  <si>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</si>
  <si>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</si>
  <si>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</si>
  <si>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</si>
  <si>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</si>
  <si>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</si>
  <si>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</si>
  <si>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</si>
  <si>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</si>
  <si>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</si>
  <si>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</si>
  <si>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</si>
  <si>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</si>
  <si>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</si>
  <si>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</si>
  <si>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</si>
  <si>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</si>
  <si>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</si>
  <si>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</si>
  <si>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</si>
  <si>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</si>
  <si>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</si>
  <si>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</si>
  <si>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</si>
  <si>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</si>
  <si>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</si>
  <si>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</si>
  <si>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</si>
  <si>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</si>
  <si>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</si>
  <si>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</si>
  <si>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</si>
  <si>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</si>
  <si>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</si>
  <si>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</si>
  <si>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</si>
  <si>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</si>
  <si>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</si>
  <si>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</si>
  <si>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</si>
  <si>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</si>
  <si>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</si>
  <si>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</si>
  <si>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</si>
  <si>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</si>
  <si>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</si>
  <si>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</si>
  <si>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</si>
  <si>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</si>
  <si>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</si>
  <si>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</si>
  <si>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</si>
  <si>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</si>
  <si>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</si>
  <si>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</si>
  <si>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</si>
  <si>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</si>
  <si>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</si>
  <si>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</si>
  <si>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</si>
  <si>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</si>
  <si>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</si>
  <si>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</si>
  <si>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</si>
  <si>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</si>
  <si>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</si>
  <si>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</si>
  <si>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</si>
  <si>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</si>
  <si>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</si>
  <si>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</si>
  <si>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</si>
  <si>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</si>
  <si>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</si>
  <si>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</si>
  <si>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</si>
  <si>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</si>
  <si>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</si>
  <si>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</si>
  <si>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</si>
  <si>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</si>
  <si>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</si>
  <si>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</si>
  <si>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</si>
  <si>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</si>
  <si>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</si>
  <si>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</si>
  <si>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</si>
  <si>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</si>
  <si>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</si>
  <si>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</si>
  <si>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</si>
  <si>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</si>
  <si>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</si>
  <si>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</si>
  <si>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</si>
  <si>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</si>
  <si>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</si>
  <si>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</si>
  <si>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</si>
  <si>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</si>
  <si>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</si>
  <si>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</si>
  <si>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</si>
  <si>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</si>
  <si>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</si>
  <si>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</si>
  <si>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</si>
  <si>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</si>
  <si>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</si>
  <si>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</si>
  <si>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</si>
  <si>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</si>
  <si>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</si>
  <si>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</si>
  <si>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</si>
  <si>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</si>
  <si>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</si>
  <si>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</si>
  <si>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</si>
  <si>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</si>
  <si>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</si>
  <si>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</si>
  <si>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</si>
  <si>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</si>
  <si>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</si>
  <si>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</si>
  <si>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</si>
  <si>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</si>
  <si>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</si>
  <si>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</si>
  <si>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</si>
  <si>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</si>
  <si>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</si>
  <si>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</si>
  <si>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</si>
  <si>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</si>
  <si>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</si>
  <si>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</si>
  <si>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</si>
  <si>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</si>
  <si>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</si>
  <si>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</si>
  <si>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</si>
  <si>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</si>
  <si>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</si>
  <si>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</si>
  <si>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</si>
  <si>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</si>
  <si>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</si>
  <si>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</si>
  <si>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</si>
  <si>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</si>
  <si>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</si>
  <si>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</si>
  <si>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</si>
  <si>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</si>
  <si>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</si>
  <si>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</si>
  <si>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</si>
  <si>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</si>
  <si>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</si>
  <si>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</si>
  <si>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</si>
  <si>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</si>
  <si>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</si>
  <si>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</si>
  <si>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</si>
  <si>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</si>
  <si>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</si>
  <si>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</si>
  <si>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</si>
  <si>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</si>
  <si>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</si>
  <si>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</si>
  <si>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</si>
  <si>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</si>
  <si>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</si>
  <si>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</si>
  <si>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</si>
  <si>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</si>
  <si>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</si>
  <si>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</si>
  <si>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</si>
  <si>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</si>
  <si>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</si>
  <si>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</si>
  <si>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</si>
  <si>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</si>
  <si>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</si>
  <si>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</si>
  <si>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</si>
  <si>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</si>
  <si>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</si>
  <si>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</si>
  <si>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</si>
  <si>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</si>
  <si>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</si>
  <si>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</si>
  <si>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</si>
  <si>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</si>
  <si>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</si>
  <si>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</si>
  <si>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</si>
  <si>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</si>
  <si>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</si>
  <si>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</si>
  <si>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</si>
  <si>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</si>
  <si>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</si>
  <si>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</si>
  <si>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</si>
  <si>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</si>
  <si>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</si>
  <si>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</si>
  <si>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</si>
  <si>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</si>
  <si>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</si>
  <si>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</si>
  <si>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</si>
  <si>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</si>
  <si>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</si>
  <si>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</si>
  <si>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</si>
  <si>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</si>
  <si>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</si>
  <si>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</si>
  <si>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</si>
  <si>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</si>
  <si>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</si>
  <si>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</si>
  <si>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</si>
  <si>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</si>
  <si>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</si>
  <si>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</si>
  <si>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</si>
  <si>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</si>
  <si>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</si>
  <si>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</si>
  <si>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</si>
  <si>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</si>
  <si>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</si>
  <si>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</si>
  <si>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</si>
  <si>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</si>
  <si>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</si>
  <si>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</si>
  <si>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</si>
  <si>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</si>
  <si>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</si>
  <si>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</si>
  <si>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</si>
  <si>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</si>
  <si>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</si>
  <si>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</si>
  <si>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</si>
  <si>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</si>
  <si>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</si>
  <si>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</si>
  <si>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</si>
  <si>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</si>
  <si>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</si>
  <si>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</si>
  <si>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</si>
  <si>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</si>
  <si>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</si>
  <si>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</si>
  <si>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</si>
  <si>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</si>
  <si>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</si>
  <si>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</si>
  <si>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</si>
  <si>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</si>
  <si>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</si>
  <si>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</si>
  <si>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</si>
  <si>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</si>
  <si>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</si>
  <si>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</si>
  <si>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</si>
  <si>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</si>
  <si>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</si>
  <si>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</si>
  <si>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</si>
  <si>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</si>
  <si>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</si>
  <si>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</si>
  <si>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</si>
  <si>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</si>
  <si>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</si>
  <si>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</si>
  <si>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</si>
  <si>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</si>
  <si>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</si>
  <si>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</si>
  <si>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</si>
  <si>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</si>
  <si>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</si>
  <si>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</si>
  <si>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</si>
  <si>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</si>
  <si>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</si>
  <si>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</si>
  <si>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</si>
  <si>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</si>
  <si>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</si>
  <si>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</si>
  <si>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</si>
  <si>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</si>
  <si>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</si>
  <si>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</si>
  <si>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</si>
  <si>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</si>
  <si>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</si>
  <si>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</si>
  <si>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</si>
  <si>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</si>
  <si>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</si>
  <si>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</si>
  <si>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</si>
  <si>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</si>
  <si>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</si>
  <si>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</si>
  <si>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</si>
  <si>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</si>
  <si>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</si>
  <si>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</si>
  <si>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</si>
  <si>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</si>
  <si>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</si>
  <si>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</si>
  <si>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</si>
  <si>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</si>
  <si>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</si>
  <si>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</si>
  <si>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</si>
  <si>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</si>
  <si>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</si>
  <si>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</si>
  <si>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</si>
  <si>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</si>
  <si>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</si>
  <si>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</si>
  <si>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</si>
  <si>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</si>
  <si>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</si>
  <si>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</si>
  <si>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</si>
  <si>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</si>
  <si>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</si>
  <si>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</si>
  <si>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</si>
  <si>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</si>
  <si>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</si>
  <si>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</si>
  <si>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</si>
  <si>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</si>
  <si>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</si>
  <si>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</si>
  <si>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</si>
  <si>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</si>
  <si>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</si>
  <si>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</si>
  <si>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</si>
  <si>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</si>
  <si>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</si>
  <si>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</si>
  <si>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</si>
  <si>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</si>
  <si>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</si>
  <si>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</si>
  <si>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</si>
  <si>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</si>
  <si>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</si>
  <si>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</si>
  <si>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</si>
  <si>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</si>
  <si>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</si>
  <si>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</si>
  <si>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</si>
  <si>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</si>
  <si>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</si>
  <si>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</si>
  <si>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</si>
  <si>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</si>
  <si>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</si>
  <si>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</si>
  <si>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</si>
  <si>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</si>
  <si>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</si>
  <si>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</si>
  <si>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</si>
  <si>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</si>
  <si>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</si>
  <si>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</si>
  <si>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</si>
  <si>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</si>
  <si>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</si>
  <si>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</si>
  <si>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</si>
  <si>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</si>
  <si>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</si>
  <si>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</si>
  <si>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</si>
  <si>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</si>
  <si>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</si>
  <si>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</si>
  <si>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</si>
  <si>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</si>
  <si>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</si>
  <si>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</si>
  <si>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</si>
  <si>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</si>
  <si>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</si>
  <si>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</si>
  <si>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</si>
  <si>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</si>
  <si>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</si>
  <si>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</si>
  <si>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</si>
  <si>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</si>
  <si>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</si>
  <si>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</si>
  <si>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</si>
  <si>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</si>
  <si>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</si>
  <si>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</si>
  <si>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</si>
  <si>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</si>
  <si>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</si>
  <si>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</si>
  <si>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</si>
  <si>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</si>
  <si>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</si>
  <si>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</si>
  <si>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</si>
  <si>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</si>
  <si>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</si>
  <si>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</si>
  <si>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</si>
  <si>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</si>
  <si>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</si>
  <si>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</si>
  <si>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</si>
  <si>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</si>
  <si>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</si>
  <si>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</si>
  <si>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</si>
  <si>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</si>
  <si>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</si>
  <si>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</si>
  <si>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</si>
  <si>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</si>
  <si>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</si>
  <si>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</si>
  <si>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</si>
  <si>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</si>
  <si>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</si>
  <si>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</si>
  <si>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</si>
  <si>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</si>
  <si>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</si>
  <si>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</si>
  <si>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</si>
  <si>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</si>
  <si>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</si>
  <si>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</si>
  <si>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</si>
  <si>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</si>
  <si>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</si>
  <si>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</si>
  <si>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</si>
  <si>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</si>
  <si>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</si>
  <si>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</si>
  <si>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</si>
  <si>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</si>
  <si>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</si>
  <si>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</si>
  <si>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</si>
  <si>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</si>
  <si>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</si>
  <si>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</si>
  <si>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</si>
  <si>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</si>
  <si>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</si>
  <si>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</si>
  <si>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</si>
  <si>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</si>
  <si>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</si>
  <si>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</si>
  <si>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</si>
  <si>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</si>
  <si>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</si>
  <si>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</si>
  <si>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</si>
  <si>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</si>
  <si>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</si>
  <si>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</si>
  <si>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</si>
  <si>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</si>
  <si>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</si>
  <si>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</si>
  <si>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</si>
  <si>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</si>
  <si>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</si>
  <si>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</si>
  <si>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</si>
  <si>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</si>
  <si>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</si>
  <si>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</si>
  <si>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</si>
  <si>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</si>
  <si>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</si>
  <si>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</si>
  <si>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</si>
  <si>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</si>
  <si>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</si>
  <si>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</si>
  <si>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</si>
  <si>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</si>
  <si>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</si>
  <si>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</si>
  <si>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</si>
  <si>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</si>
  <si>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</si>
  <si>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</si>
  <si>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</si>
  <si>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</si>
  <si>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</si>
  <si>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</si>
  <si>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</si>
  <si>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</si>
  <si>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</si>
  <si>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</si>
  <si>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</si>
  <si>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</si>
  <si>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</si>
  <si>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</si>
  <si>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</si>
  <si>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</si>
  <si>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</si>
  <si>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</si>
  <si>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</si>
  <si>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</si>
  <si>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</si>
  <si>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</si>
  <si>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</si>
  <si>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</si>
  <si>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</si>
  <si>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</si>
  <si>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</si>
  <si>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</si>
  <si>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</si>
  <si>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</si>
  <si>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</si>
  <si>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</si>
  <si>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</si>
  <si>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</si>
  <si>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</si>
  <si>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</si>
  <si>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</si>
  <si>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</si>
  <si>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</si>
  <si>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</si>
  <si>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</si>
  <si>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</si>
  <si>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</si>
  <si>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</si>
  <si>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</si>
  <si>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</si>
  <si>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</si>
  <si>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</si>
  <si>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</si>
  <si>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</si>
  <si>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</si>
  <si>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</si>
  <si>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</si>
  <si>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</si>
  <si>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</si>
  <si>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</si>
  <si>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</si>
  <si>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</si>
  <si>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</si>
  <si>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</si>
  <si>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</si>
  <si>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</si>
  <si>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</si>
  <si>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</si>
  <si>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</si>
  <si>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</si>
  <si>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</si>
  <si>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</si>
  <si>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</si>
  <si>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</si>
  <si>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</si>
  <si>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</si>
  <si>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</si>
  <si>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</si>
  <si>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</si>
  <si>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</si>
  <si>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</si>
  <si>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</si>
  <si>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</si>
  <si>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</si>
  <si>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</si>
  <si>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</si>
  <si>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</si>
  <si>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</si>
  <si>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</si>
  <si>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</si>
  <si>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</si>
  <si>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</si>
  <si>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</si>
  <si>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</si>
  <si>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</si>
  <si>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</si>
  <si>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</si>
  <si>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</si>
  <si>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</si>
  <si>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</si>
  <si>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</si>
  <si>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</si>
  <si>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</si>
  <si>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</si>
  <si>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</si>
  <si>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</si>
  <si>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</si>
  <si>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</si>
  <si>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</si>
  <si>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</si>
  <si>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</si>
  <si>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</si>
  <si>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</si>
  <si>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</si>
  <si>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</si>
  <si>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</si>
  <si>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</si>
  <si>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</si>
  <si>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</si>
  <si>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</si>
  <si>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</si>
  <si>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</si>
  <si>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</si>
  <si>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</si>
  <si>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</si>
  <si>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</si>
  <si>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</si>
  <si>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</si>
  <si>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</si>
  <si>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</si>
  <si>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</si>
  <si>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</si>
  <si>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</si>
  <si>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</si>
  <si>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</si>
  <si>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</si>
  <si>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</si>
  <si>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</si>
  <si>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</si>
  <si>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</si>
  <si>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</si>
  <si>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</si>
  <si>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</si>
  <si>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</si>
  <si>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</si>
  <si>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</si>
  <si>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</si>
  <si>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</si>
  <si>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</si>
  <si>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</si>
  <si>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</si>
  <si>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</si>
  <si>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</si>
  <si>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</si>
  <si>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</si>
  <si>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</si>
  <si>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</si>
  <si>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</si>
  <si>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</si>
  <si>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</si>
  <si>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</si>
  <si>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</si>
  <si>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</si>
  <si>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</si>
  <si>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</si>
  <si>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</si>
  <si>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</si>
  <si>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</si>
  <si>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</si>
  <si>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</si>
  <si>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</si>
  <si>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</si>
  <si>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</si>
  <si>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</si>
  <si>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</si>
  <si>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</si>
  <si>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</si>
  <si>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</si>
  <si>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</si>
  <si>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</si>
  <si>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</si>
  <si>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</si>
  <si>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</si>
  <si>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</si>
  <si>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</si>
  <si>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</si>
  <si>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</si>
  <si>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</si>
  <si>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</si>
  <si>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</si>
  <si>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</si>
  <si>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</si>
  <si>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</si>
  <si>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</si>
  <si>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</si>
  <si>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</si>
  <si>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</si>
  <si>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</si>
  <si>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</si>
  <si>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</si>
  <si>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</si>
  <si>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</si>
  <si>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</si>
  <si>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</si>
  <si>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</si>
  <si>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</si>
  <si>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</si>
  <si>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</si>
  <si>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</si>
  <si>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</si>
  <si>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</si>
  <si>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</si>
  <si>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</si>
  <si>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</si>
  <si>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</si>
  <si>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</si>
  <si>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</si>
  <si>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</si>
  <si>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</si>
  <si>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</si>
  <si>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</si>
  <si>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</si>
  <si>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</si>
  <si>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</si>
  <si>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</si>
  <si>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</si>
  <si>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</si>
  <si>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</si>
  <si>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</si>
  <si>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</si>
  <si>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</si>
  <si>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</si>
  <si>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</si>
  <si>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</si>
  <si>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</si>
  <si>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</si>
  <si>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</si>
  <si>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</si>
  <si>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</si>
  <si>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</si>
  <si>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</si>
  <si>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</si>
  <si>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</si>
  <si>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</si>
  <si>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</si>
  <si>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</si>
  <si>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</si>
  <si>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</si>
  <si>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</si>
  <si>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</si>
  <si>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</si>
  <si>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</si>
  <si>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</si>
  <si>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</si>
  <si>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</si>
  <si>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</si>
  <si>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</si>
  <si>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</si>
  <si>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</si>
  <si>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</si>
  <si>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</si>
  <si>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</si>
  <si>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</si>
  <si>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</si>
  <si>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</si>
  <si>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</si>
  <si>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</si>
  <si>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</si>
  <si>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</si>
  <si>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</si>
  <si>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</si>
  <si>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</si>
  <si>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</si>
  <si>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</si>
  <si>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</si>
  <si>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</si>
  <si>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</si>
  <si>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</si>
  <si>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</si>
  <si>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</si>
  <si>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</si>
  <si>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</si>
  <si>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</si>
  <si>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</si>
  <si>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</si>
  <si>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</si>
  <si>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</si>
  <si>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</si>
  <si>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</si>
  <si>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</si>
  <si>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</si>
  <si>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</si>
  <si>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</si>
  <si>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</si>
  <si>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</si>
  <si>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</si>
  <si>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</si>
  <si>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</si>
  <si>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</si>
  <si>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</si>
  <si>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</si>
  <si>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</si>
  <si>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</si>
  <si>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</si>
  <si>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</si>
  <si>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</si>
  <si>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</si>
  <si>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</si>
  <si>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</si>
  <si>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</si>
  <si>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</si>
  <si>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</si>
  <si>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</si>
  <si>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</si>
  <si>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</si>
  <si>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</si>
  <si>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</si>
  <si>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</si>
  <si>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</si>
  <si>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</si>
  <si>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</si>
  <si>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</si>
  <si>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</si>
  <si>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</si>
  <si>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</si>
  <si>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</si>
  <si>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</si>
  <si>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</si>
  <si>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</si>
  <si>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</si>
  <si>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</si>
  <si>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</si>
  <si>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</si>
  <si>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</si>
  <si>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</si>
  <si>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</si>
  <si>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</si>
  <si>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</si>
  <si>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</si>
  <si>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</si>
  <si>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</si>
  <si>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</si>
  <si>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</si>
  <si>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</si>
  <si>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</si>
  <si>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</si>
  <si>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</si>
  <si>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</si>
  <si>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</si>
  <si>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</si>
  <si>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</si>
  <si>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</si>
  <si>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</si>
  <si>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</si>
  <si>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</si>
  <si>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</si>
  <si>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</si>
  <si>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</si>
  <si>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</si>
  <si>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</si>
  <si>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</si>
  <si>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</si>
  <si>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</si>
  <si>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</si>
  <si>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</si>
  <si>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</si>
  <si>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</si>
  <si>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</si>
  <si>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</si>
  <si>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</si>
  <si>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</si>
  <si>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</si>
  <si>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</si>
  <si>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</si>
  <si>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</si>
  <si>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</si>
  <si>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</si>
  <si>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</si>
  <si>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</si>
  <si>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</si>
  <si>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</si>
  <si>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</si>
  <si>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</si>
  <si>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</si>
  <si>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</si>
  <si>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</si>
  <si>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</si>
  <si>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</si>
  <si>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</si>
  <si>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</si>
  <si>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</si>
  <si>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</si>
  <si>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</si>
  <si>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</si>
  <si>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</si>
  <si>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</si>
  <si>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</si>
  <si>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</si>
  <si>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</si>
  <si>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</si>
  <si>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</si>
  <si>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</si>
  <si>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</si>
  <si>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</si>
  <si>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</si>
  <si>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</si>
  <si>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</si>
  <si>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</si>
  <si>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</si>
  <si>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</si>
  <si>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</si>
  <si>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</si>
  <si>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</si>
  <si>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</si>
  <si>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</si>
  <si>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</si>
  <si>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</si>
  <si>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</si>
  <si>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</si>
  <si>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</si>
  <si>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</si>
  <si>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</si>
  <si>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</si>
  <si>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</si>
  <si>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</si>
  <si>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</si>
  <si>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</si>
  <si>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</si>
  <si>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</si>
  <si>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</si>
  <si>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</si>
  <si>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</si>
  <si>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</si>
  <si>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</si>
  <si>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</si>
  <si>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</si>
  <si>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</si>
  <si>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</si>
  <si>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</si>
  <si>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</si>
  <si>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</si>
  <si>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</si>
  <si>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</si>
  <si>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</si>
  <si>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</si>
  <si>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</si>
  <si>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</si>
  <si>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</si>
  <si>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</si>
  <si>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</si>
  <si>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</si>
  <si>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</si>
  <si>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</si>
  <si>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</si>
  <si>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</si>
  <si>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</si>
  <si>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</si>
  <si>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</si>
  <si>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</si>
  <si>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</si>
  <si>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</si>
  <si>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</si>
  <si>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</si>
  <si>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</si>
  <si>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</si>
  <si>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</si>
  <si>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</si>
  <si>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</si>
  <si>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</si>
  <si>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</si>
  <si>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</si>
  <si>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</si>
  <si>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</si>
  <si>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</si>
  <si>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</si>
  <si>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</si>
  <si>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</si>
  <si>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</si>
  <si>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</si>
  <si>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</si>
  <si>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</si>
  <si>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</si>
  <si>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</si>
  <si>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</si>
  <si>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</si>
  <si>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</si>
  <si>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</si>
  <si>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</si>
  <si>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</si>
  <si>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</si>
  <si>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</si>
  <si>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</si>
  <si>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</si>
  <si>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</si>
  <si>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</si>
  <si>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</si>
  <si>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</si>
  <si>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</si>
  <si>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</si>
  <si>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</si>
  <si>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</si>
  <si>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</si>
  <si>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</si>
  <si>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</si>
  <si>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</si>
  <si>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</si>
  <si>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</si>
  <si>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</si>
  <si>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</si>
  <si>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</si>
  <si>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</si>
  <si>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</si>
  <si>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</si>
  <si>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</si>
  <si>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</si>
  <si>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</si>
  <si>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</si>
  <si>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</si>
  <si>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</si>
  <si>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</si>
  <si>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</si>
  <si>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</si>
  <si>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</si>
  <si>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</si>
  <si>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</si>
  <si>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</si>
  <si>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</si>
  <si>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</si>
  <si>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</si>
  <si>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</si>
  <si>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</si>
  <si>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</si>
  <si>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</si>
  <si>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</si>
  <si>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</si>
  <si>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</si>
  <si>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</si>
  <si>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</si>
  <si>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</si>
  <si>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</si>
  <si>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</si>
  <si>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</si>
  <si>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</si>
  <si>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</si>
  <si>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</si>
  <si>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</si>
  <si>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</si>
  <si>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</si>
  <si>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</si>
  <si>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</si>
  <si>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</si>
  <si>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</si>
  <si>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</si>
  <si>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</si>
  <si>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</si>
  <si>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</si>
  <si>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</si>
  <si>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</si>
  <si>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</si>
  <si>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</si>
  <si>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</si>
  <si>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</si>
  <si>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</si>
  <si>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</si>
  <si>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</si>
  <si>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</si>
  <si>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</si>
  <si>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</si>
  <si>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</si>
  <si>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</si>
  <si>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</si>
  <si>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</si>
  <si>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</si>
  <si>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</si>
  <si>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</si>
  <si>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</si>
  <si>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</si>
  <si>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</si>
  <si>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</si>
  <si>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</si>
  <si>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</si>
  <si>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</si>
  <si>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</si>
  <si>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</si>
  <si>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</si>
  <si>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</si>
  <si>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</si>
  <si>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</si>
  <si>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</si>
  <si>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</si>
  <si>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</si>
  <si>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</si>
  <si>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</si>
  <si>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</si>
  <si>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</si>
  <si>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</si>
  <si>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</si>
  <si>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</si>
  <si>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</si>
  <si>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</si>
  <si>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</si>
  <si>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</si>
  <si>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</si>
  <si>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</si>
  <si>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</si>
  <si>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</si>
  <si>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</si>
  <si>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</si>
  <si>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</si>
  <si>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</si>
  <si>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</si>
  <si>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</si>
  <si>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</si>
  <si>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</si>
  <si>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</si>
  <si>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</si>
  <si>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</si>
  <si>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</si>
  <si>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</si>
  <si>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</si>
  <si>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</si>
  <si>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</si>
  <si>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</si>
  <si>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</si>
  <si>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</si>
  <si>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</si>
  <si>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</si>
  <si>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</si>
  <si>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</si>
  <si>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</si>
  <si>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</si>
  <si>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</si>
  <si>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</si>
  <si>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</si>
  <si>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</si>
  <si>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</si>
  <si>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</si>
  <si>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</si>
  <si>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</si>
  <si>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</si>
  <si>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</si>
  <si>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</si>
  <si>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</si>
  <si>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</si>
  <si>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</si>
  <si>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</si>
  <si>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</si>
  <si>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</si>
  <si>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</si>
  <si>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</si>
  <si>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</si>
  <si>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</si>
  <si>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</si>
  <si>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</si>
  <si>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</si>
  <si>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</si>
  <si>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</si>
  <si>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</si>
  <si>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</si>
  <si>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</si>
  <si>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</si>
  <si>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</si>
  <si>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</si>
  <si>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</si>
  <si>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</si>
  <si>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</si>
  <si>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</si>
  <si>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</si>
  <si>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</si>
  <si>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</si>
  <si>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</si>
  <si>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</si>
  <si>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</si>
  <si>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</si>
  <si>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</si>
  <si>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</si>
  <si>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</si>
  <si>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</si>
  <si>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</si>
  <si>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</si>
  <si>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</si>
  <si>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</si>
  <si>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</si>
  <si>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</si>
  <si>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</si>
  <si>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</si>
  <si>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</si>
  <si>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</si>
  <si>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</si>
  <si>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</si>
  <si>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</si>
  <si>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</si>
  <si>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</si>
  <si>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</si>
  <si>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</si>
  <si>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</si>
  <si>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</si>
  <si>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</si>
  <si>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</si>
  <si>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</si>
  <si>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</si>
  <si>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</si>
  <si>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</si>
  <si>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</si>
  <si>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</si>
  <si>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</si>
  <si>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</si>
  <si>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</si>
  <si>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</si>
  <si>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</si>
  <si>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</si>
  <si>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</si>
  <si>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</si>
  <si>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</si>
  <si>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</si>
  <si>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</si>
  <si>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</si>
  <si>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</si>
  <si>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</si>
  <si>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</si>
  <si>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</si>
  <si>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</si>
  <si>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</si>
  <si>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</si>
  <si>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</si>
  <si>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</si>
  <si>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</si>
  <si>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</si>
  <si>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</si>
  <si>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</si>
  <si>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</si>
  <si>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</si>
  <si>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</si>
  <si>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</si>
  <si>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</si>
  <si>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</si>
  <si>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</si>
  <si>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</si>
  <si>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</si>
  <si>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</si>
  <si>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</si>
  <si>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</si>
  <si>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</si>
  <si>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</si>
  <si>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</si>
  <si>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</si>
  <si>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</si>
  <si>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</si>
  <si>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</si>
  <si>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</si>
  <si>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</si>
  <si>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</si>
  <si>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</si>
  <si>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</si>
  <si>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</si>
  <si>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</si>
  <si>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</si>
  <si>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</si>
  <si>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</si>
  <si>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</si>
  <si>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</si>
  <si>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</si>
  <si>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</si>
  <si>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</si>
  <si>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</si>
  <si>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</si>
  <si>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</si>
  <si>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</si>
  <si>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</si>
  <si>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</si>
  <si>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</si>
  <si>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</si>
  <si>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</si>
  <si>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</si>
  <si>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</si>
  <si>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</si>
  <si>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</si>
  <si>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</si>
  <si>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</si>
  <si>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</si>
  <si>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</si>
  <si>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</si>
  <si>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</si>
  <si>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</si>
  <si>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</si>
  <si>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</si>
  <si>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</si>
  <si>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</si>
  <si>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</si>
  <si>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</si>
  <si>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</si>
  <si>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</si>
  <si>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</si>
  <si>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</si>
  <si>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</si>
  <si>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</si>
  <si>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</si>
  <si>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</si>
  <si>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</si>
  <si>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</si>
  <si>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</si>
  <si>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</si>
  <si>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</si>
  <si>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</si>
  <si>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</si>
  <si>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</si>
  <si>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</si>
  <si>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</si>
  <si>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</si>
  <si>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</si>
  <si>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</si>
  <si>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</si>
  <si>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</si>
  <si>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</si>
  <si>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</si>
  <si>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</si>
  <si>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</si>
  <si>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</si>
  <si>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</si>
  <si>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</si>
  <si>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</si>
  <si>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</si>
  <si>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</si>
  <si>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</si>
  <si>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</si>
  <si>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</si>
  <si>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</si>
  <si>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</si>
  <si>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</si>
  <si>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</si>
  <si>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</si>
  <si>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</si>
  <si>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</si>
  <si>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</si>
  <si>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</si>
  <si>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</si>
  <si>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</si>
  <si>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</si>
  <si>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</si>
  <si>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</si>
  <si>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</si>
  <si>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</si>
  <si>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</si>
  <si>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</si>
  <si>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</si>
  <si>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</si>
  <si>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</si>
  <si>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</si>
  <si>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</si>
  <si>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</si>
  <si>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</si>
  <si>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</si>
  <si>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</si>
  <si>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</si>
  <si>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</si>
  <si>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</si>
  <si>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</si>
  <si>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</si>
  <si>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</si>
  <si>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</si>
  <si>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</si>
  <si>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</si>
  <si>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</si>
  <si>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</si>
  <si>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</si>
  <si>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</si>
  <si>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</si>
  <si>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</si>
  <si>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</si>
  <si>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</si>
  <si>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</si>
  <si>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</si>
  <si>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</si>
  <si>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</si>
  <si>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</si>
  <si>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</si>
  <si>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</si>
  <si>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</si>
  <si>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</si>
  <si>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</si>
  <si>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</si>
  <si>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</si>
  <si>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</si>
  <si>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</si>
  <si>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</si>
  <si>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</si>
  <si>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</si>
  <si>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</si>
  <si>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</si>
  <si>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</si>
  <si>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</si>
  <si>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</si>
  <si>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</si>
  <si>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</si>
  <si>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</si>
  <si>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</si>
  <si>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</si>
  <si>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</si>
  <si>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</si>
  <si>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</si>
  <si>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</si>
  <si>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</si>
  <si>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</si>
  <si>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</si>
  <si>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</si>
  <si>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</si>
  <si>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</si>
  <si>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</si>
  <si>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</si>
  <si>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</si>
  <si>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</si>
  <si>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</si>
  <si>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</si>
  <si>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</si>
  <si>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</si>
  <si>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</si>
  <si>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</si>
  <si>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</si>
  <si>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</si>
  <si>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</si>
  <si>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</si>
  <si>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</si>
  <si>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</si>
  <si>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</si>
  <si>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</si>
  <si>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</si>
  <si>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</si>
  <si>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</si>
  <si>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</si>
  <si>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</si>
  <si>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</si>
  <si>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</si>
  <si>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</si>
  <si>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</si>
  <si>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</si>
  <si>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</si>
  <si>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</si>
  <si>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</si>
  <si>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</si>
  <si>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</si>
  <si>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</si>
  <si>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</si>
  <si>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</si>
  <si>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</si>
  <si>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</si>
  <si>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</si>
  <si>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</si>
  <si>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</si>
  <si>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</si>
  <si>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</si>
  <si>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</si>
  <si>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</si>
  <si>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</si>
  <si>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</si>
  <si>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</si>
  <si>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</si>
  <si>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</si>
  <si>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</si>
  <si>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</si>
  <si>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</si>
  <si>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</si>
  <si>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</si>
  <si>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</si>
  <si>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</si>
  <si>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</si>
  <si>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</si>
  <si>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</si>
  <si>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</si>
  <si>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</si>
  <si>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</si>
  <si>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</si>
  <si>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</si>
  <si>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</si>
  <si>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</si>
  <si>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</si>
  <si>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</si>
  <si>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</si>
  <si>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</si>
  <si>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</si>
  <si>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</si>
  <si>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</si>
  <si>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</si>
  <si>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</si>
  <si>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</si>
  <si>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</si>
  <si>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</si>
  <si>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</si>
  <si>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</si>
  <si>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</si>
  <si>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</si>
  <si>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</si>
  <si>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</si>
  <si>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</si>
  <si>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</si>
  <si>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</si>
  <si>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</si>
  <si>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</si>
  <si>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</si>
  <si>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</si>
  <si>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</si>
  <si>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</si>
  <si>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</si>
  <si>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</si>
  <si>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</si>
  <si>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</si>
  <si>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</si>
  <si>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</si>
  <si>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</si>
  <si>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</si>
  <si>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</si>
  <si>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</si>
  <si>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</si>
  <si>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</si>
  <si>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</si>
  <si>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</si>
  <si>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</si>
  <si>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</si>
  <si>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</si>
  <si>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</si>
  <si>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</si>
  <si>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</si>
  <si>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</si>
  <si>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</si>
  <si>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</si>
  <si>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</si>
  <si>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</si>
  <si>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</si>
  <si>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</si>
  <si>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</si>
  <si>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</si>
  <si>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</si>
  <si>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</si>
  <si>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</si>
  <si>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</si>
  <si>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</si>
  <si>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</si>
  <si>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</si>
  <si>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</si>
  <si>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</si>
  <si>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</si>
  <si>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</si>
  <si>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</si>
  <si>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</si>
  <si>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</si>
  <si>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</si>
  <si>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</si>
  <si>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</si>
  <si>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</si>
  <si>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</si>
  <si>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</si>
  <si>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</si>
  <si>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</si>
  <si>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</si>
  <si>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</si>
  <si>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</si>
  <si>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</si>
  <si>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</si>
  <si>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</si>
  <si>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</si>
  <si>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</si>
  <si>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</si>
  <si>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</si>
  <si>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</si>
  <si>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</si>
  <si>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</si>
  <si>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</si>
  <si>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</si>
  <si>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</si>
  <si>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</si>
  <si>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</si>
  <si>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</si>
  <si>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</si>
  <si>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</si>
  <si>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</si>
  <si>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</si>
  <si>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</si>
  <si>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</si>
  <si>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</si>
  <si>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</si>
  <si>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</si>
  <si>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</si>
  <si>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</si>
  <si>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</si>
  <si>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</si>
  <si>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</si>
  <si>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</si>
  <si>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</si>
  <si>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</si>
  <si>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</si>
  <si>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</si>
  <si>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</si>
  <si>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</si>
  <si>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</si>
  <si>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</si>
  <si>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</si>
  <si>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</si>
  <si>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</si>
  <si>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</si>
  <si>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</si>
  <si>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</si>
  <si>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</si>
  <si>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</si>
  <si>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</si>
  <si>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</si>
  <si>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</si>
  <si>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</si>
  <si>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</si>
  <si>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</si>
  <si>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</si>
  <si>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</si>
  <si>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</si>
  <si>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</si>
  <si>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</si>
  <si>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</si>
  <si>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</si>
  <si>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</si>
  <si>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</si>
  <si>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</si>
  <si>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</si>
  <si>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</si>
  <si>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</si>
  <si>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</si>
  <si>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</si>
  <si>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</si>
  <si>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</si>
  <si>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</si>
  <si>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</si>
  <si>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</si>
  <si>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</si>
  <si>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</si>
  <si>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</si>
  <si>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</si>
  <si>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</si>
  <si>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</si>
  <si>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</si>
  <si>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</si>
  <si>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</si>
  <si>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</si>
  <si>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</si>
  <si>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</si>
  <si>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</si>
  <si>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</si>
  <si>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</si>
  <si>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</si>
  <si>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</si>
  <si>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</si>
  <si>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</si>
  <si>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</si>
  <si>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</si>
  <si>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</si>
  <si>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</si>
  <si>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</si>
  <si>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</si>
  <si>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</si>
  <si>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</si>
  <si>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</si>
  <si>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</si>
  <si>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</si>
  <si>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</si>
  <si>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</si>
  <si>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</si>
  <si>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</si>
  <si>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</si>
  <si>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</si>
  <si>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</si>
  <si>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</si>
  <si>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</si>
  <si>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</si>
  <si>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</si>
  <si>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</si>
  <si>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</si>
  <si>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</si>
  <si>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</si>
  <si>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</si>
  <si>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</si>
  <si>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</si>
  <si>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</si>
  <si>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</si>
  <si>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</si>
  <si>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</si>
  <si>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</si>
  <si>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</si>
  <si>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</si>
  <si>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</si>
  <si>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</si>
  <si>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</si>
  <si>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</si>
  <si>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</si>
  <si>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</si>
  <si>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</si>
  <si>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</si>
  <si>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</si>
  <si>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</si>
  <si>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</si>
  <si>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</si>
  <si>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</si>
  <si>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</si>
  <si>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</si>
  <si>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</si>
  <si>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</si>
  <si>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</si>
  <si>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</si>
  <si>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</si>
  <si>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</si>
  <si>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</si>
  <si>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</si>
  <si>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</si>
  <si>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</si>
  <si>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</si>
  <si>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</si>
  <si>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</si>
  <si>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</si>
  <si>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</si>
  <si>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</si>
  <si>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</si>
  <si>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</si>
  <si>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</si>
  <si>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</si>
  <si>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</si>
  <si>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</si>
  <si>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</si>
  <si>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</si>
  <si>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</si>
  <si>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</si>
  <si>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</si>
  <si>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</si>
  <si>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</si>
  <si>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</si>
  <si>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</si>
  <si>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</si>
  <si>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</si>
  <si>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</si>
  <si>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</si>
  <si>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</si>
  <si>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</si>
  <si>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</si>
  <si>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</si>
  <si>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</si>
  <si>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</si>
  <si>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</si>
  <si>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</si>
  <si>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</si>
  <si>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</si>
  <si>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</si>
  <si>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</si>
  <si>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</si>
  <si>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</si>
  <si>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</si>
  <si>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</si>
  <si>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</si>
  <si>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</si>
  <si>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</si>
  <si>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</si>
  <si>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</si>
  <si>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</si>
  <si>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</si>
  <si>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</si>
  <si>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</si>
  <si>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</si>
  <si>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</si>
  <si>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</si>
  <si>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</si>
  <si>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</si>
  <si>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</si>
  <si>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</si>
  <si>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</si>
  <si>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</si>
  <si>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</si>
  <si>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</si>
  <si>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</si>
  <si>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</si>
  <si>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</si>
  <si>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</si>
  <si>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</si>
  <si>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</si>
  <si>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</si>
  <si>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</si>
  <si>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</si>
  <si>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</si>
  <si>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</si>
  <si>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</si>
  <si>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</si>
  <si>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</si>
  <si>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</si>
  <si>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</si>
  <si>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</si>
  <si>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</si>
  <si>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</si>
  <si>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</si>
  <si>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</si>
  <si>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</si>
  <si>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</si>
  <si>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</si>
  <si>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</si>
  <si>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</si>
  <si>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</si>
  <si>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</si>
  <si>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</si>
  <si>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</si>
  <si>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</si>
  <si>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</si>
  <si>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</si>
  <si>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</si>
  <si>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</si>
  <si>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</si>
  <si>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</si>
  <si>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</si>
  <si>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</si>
  <si>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</si>
  <si>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</si>
  <si>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</si>
  <si>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</si>
  <si>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</si>
  <si>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</si>
  <si>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</si>
  <si>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</si>
  <si>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</si>
  <si>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</si>
  <si>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</si>
  <si>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</si>
  <si>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</si>
  <si>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</si>
  <si>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</si>
  <si>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</si>
  <si>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</si>
  <si>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</si>
  <si>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</si>
  <si>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</si>
  <si>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</si>
  <si>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</si>
  <si>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</si>
  <si>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</si>
  <si>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</si>
  <si>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</si>
  <si>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</si>
  <si>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</si>
  <si>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</si>
  <si>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</si>
  <si>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</si>
  <si>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</si>
  <si>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</si>
  <si>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</si>
  <si>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</si>
  <si>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</si>
  <si>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</si>
  <si>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</si>
  <si>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</si>
  <si>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</si>
  <si>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</si>
  <si>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</si>
  <si>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</si>
  <si>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</si>
  <si>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</si>
  <si>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</si>
  <si>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</si>
  <si>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</si>
  <si>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</si>
  <si>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</si>
  <si>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</si>
  <si>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</si>
  <si>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</si>
  <si>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</si>
  <si>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</si>
  <si>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</si>
  <si>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</si>
  <si>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</si>
  <si>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</si>
  <si>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</si>
  <si>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</si>
  <si>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</si>
  <si>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</si>
  <si>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</si>
  <si>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</si>
  <si>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</si>
  <si>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</si>
  <si>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</si>
  <si>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</si>
  <si>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</si>
  <si>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</si>
  <si>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</si>
  <si>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</si>
  <si>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</si>
  <si>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</si>
  <si>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</si>
  <si>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</si>
  <si>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</si>
  <si>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</si>
  <si>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</si>
  <si>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</si>
  <si>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</si>
  <si>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</si>
  <si>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</si>
  <si>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</si>
  <si>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</si>
  <si>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</si>
  <si>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</si>
  <si>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</si>
  <si>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</si>
  <si>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</si>
  <si>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</si>
  <si>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</si>
  <si>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</si>
  <si>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</si>
  <si>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</si>
  <si>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</si>
  <si>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</si>
  <si>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</si>
  <si>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</si>
  <si>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</si>
  <si>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</si>
  <si>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</si>
  <si>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</si>
  <si>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</si>
  <si>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</si>
  <si>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</si>
  <si>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</si>
  <si>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</si>
  <si>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</si>
  <si>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</si>
  <si>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</si>
  <si>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</si>
  <si>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</si>
  <si>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</si>
  <si>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</si>
  <si>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</si>
  <si>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</si>
  <si>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</si>
  <si>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</si>
  <si>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</si>
  <si>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</si>
  <si>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</si>
  <si>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</si>
  <si>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</si>
  <si>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</si>
  <si>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</si>
  <si>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</si>
  <si>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</si>
  <si>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</si>
  <si>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</si>
  <si>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</si>
  <si>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</si>
  <si>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</si>
  <si>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</si>
  <si>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</si>
  <si>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</si>
  <si>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</si>
  <si>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</si>
  <si>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</si>
  <si>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</si>
  <si>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</si>
  <si>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</si>
  <si>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</si>
  <si>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</si>
  <si>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</si>
  <si>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</si>
  <si>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</si>
  <si>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</si>
  <si>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</si>
  <si>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</si>
  <si>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</si>
  <si>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</si>
  <si>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</si>
  <si>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</si>
  <si>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</si>
  <si>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</si>
  <si>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</si>
  <si>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</si>
  <si>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</si>
  <si>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</si>
  <si>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</si>
  <si>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</si>
  <si>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</si>
  <si>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</si>
  <si>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</si>
  <si>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</si>
  <si>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</si>
  <si>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</si>
  <si>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</si>
  <si>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</si>
  <si>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</si>
  <si>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</si>
  <si>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</si>
  <si>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</si>
  <si>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</si>
  <si>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</si>
  <si>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</si>
  <si>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</si>
  <si>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</si>
  <si>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</si>
  <si>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</si>
  <si>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</si>
  <si>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</si>
  <si>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</si>
  <si>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</si>
  <si>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</si>
  <si>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</si>
  <si>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</si>
  <si>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</si>
  <si>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</si>
  <si>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</si>
  <si>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</si>
  <si>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</si>
  <si>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</si>
  <si>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</si>
  <si>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</si>
  <si>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</si>
  <si>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</si>
  <si>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</si>
  <si>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</si>
  <si>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</si>
  <si>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</si>
  <si>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</si>
  <si>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</si>
  <si>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</si>
  <si>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</si>
  <si>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</si>
  <si>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</si>
  <si>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</si>
  <si>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</si>
  <si>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</si>
  <si>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</si>
  <si>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</si>
  <si>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</si>
  <si>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</si>
  <si>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</si>
  <si>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</si>
  <si>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</si>
  <si>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</si>
  <si>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</si>
  <si>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</si>
  <si>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</si>
  <si>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</si>
  <si>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</si>
  <si>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</si>
  <si>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</si>
  <si>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</si>
  <si>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</si>
  <si>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</si>
  <si>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</si>
  <si>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</si>
  <si>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</si>
  <si>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</si>
  <si>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</si>
  <si>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</si>
  <si>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</si>
  <si>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</si>
  <si>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</si>
  <si>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</si>
  <si>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</si>
  <si>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</si>
  <si>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</si>
  <si>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</si>
  <si>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</si>
  <si>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</si>
  <si>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</si>
  <si>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</si>
  <si>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</si>
  <si>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</si>
  <si>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</si>
  <si>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</si>
  <si>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</si>
  <si>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</si>
  <si>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</si>
  <si>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</si>
  <si>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</si>
  <si>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</si>
  <si>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</si>
  <si>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</si>
  <si>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</si>
  <si>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</si>
  <si>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</si>
  <si>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</si>
  <si>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</si>
  <si>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</si>
  <si>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</si>
  <si>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</si>
  <si>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</si>
  <si>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</si>
  <si>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</si>
  <si>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</si>
  <si>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</si>
  <si>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</si>
  <si>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</si>
  <si>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</si>
  <si>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</si>
  <si>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</si>
  <si>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</si>
  <si>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</si>
  <si>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</si>
  <si>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</si>
  <si>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</si>
  <si>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</si>
  <si>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</si>
  <si>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</si>
  <si>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</si>
  <si>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</si>
  <si>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</si>
  <si>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</si>
  <si>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</si>
  <si>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</si>
  <si>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</si>
  <si>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</si>
  <si>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</si>
  <si>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</si>
  <si>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</si>
  <si>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</si>
  <si>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</si>
  <si>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</si>
  <si>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</si>
  <si>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</si>
  <si>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</si>
  <si>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</si>
  <si>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</si>
  <si>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</si>
  <si>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</si>
  <si>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</si>
  <si>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</si>
  <si>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</si>
  <si>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</si>
  <si>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</si>
  <si>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</si>
  <si>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</si>
  <si>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</si>
  <si>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</si>
  <si>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</si>
  <si>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</si>
  <si>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</si>
  <si>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</si>
  <si>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</si>
  <si>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</si>
  <si>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</si>
  <si>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</si>
  <si>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</si>
  <si>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</si>
  <si>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</si>
  <si>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</si>
  <si>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</si>
  <si>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</si>
  <si>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</si>
  <si>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</si>
  <si>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</si>
  <si>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</si>
  <si>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</si>
  <si>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</si>
  <si>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</si>
  <si>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</si>
  <si>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</si>
  <si>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</si>
  <si>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</si>
  <si>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</si>
  <si>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</si>
  <si>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</si>
  <si>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</si>
  <si>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</si>
  <si>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</si>
  <si>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</si>
  <si>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</si>
  <si>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</si>
  <si>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</si>
  <si>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</si>
  <si>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</si>
  <si>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</si>
  <si>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</si>
  <si>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</si>
  <si>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</si>
  <si>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</si>
  <si>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</si>
  <si>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</si>
  <si>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</si>
  <si>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</si>
  <si>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</si>
  <si>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</si>
  <si>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</si>
  <si>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</si>
  <si>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</si>
  <si>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</si>
  <si>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</si>
  <si>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</si>
  <si>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</si>
  <si>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</si>
  <si>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</si>
  <si>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</si>
  <si>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</si>
  <si>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</si>
  <si>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</si>
  <si>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</si>
  <si>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</si>
  <si>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</si>
  <si>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</si>
  <si>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</si>
  <si>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</si>
  <si>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</si>
  <si>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</si>
  <si>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</si>
  <si>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</si>
  <si>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</si>
  <si>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</si>
  <si>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</si>
  <si>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</si>
  <si>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</si>
  <si>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</si>
  <si>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</si>
  <si>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</si>
  <si>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</si>
  <si>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</si>
  <si>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</si>
  <si>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</si>
  <si>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</si>
  <si>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</si>
  <si>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</si>
  <si>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</si>
  <si>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</si>
  <si>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</si>
  <si>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</si>
  <si>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</si>
  <si>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</si>
  <si>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</si>
  <si>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</si>
  <si>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</si>
  <si>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</si>
  <si>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</si>
  <si>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</si>
  <si>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</si>
  <si>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</si>
  <si>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</si>
  <si>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</si>
  <si>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</si>
  <si>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</si>
  <si>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</si>
  <si>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</si>
  <si>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</si>
  <si>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</si>
  <si>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</si>
  <si>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</si>
  <si>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</si>
  <si>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</si>
  <si>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</si>
  <si>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</si>
  <si>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</si>
  <si>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</si>
  <si>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</si>
  <si>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</si>
  <si>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</si>
  <si>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</si>
  <si>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</si>
  <si>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</si>
  <si>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</si>
  <si>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</si>
  <si>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</si>
  <si>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</si>
  <si>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</si>
  <si>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</si>
  <si>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</si>
  <si>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</si>
  <si>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</si>
  <si>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</si>
  <si>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</si>
  <si>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</si>
  <si>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</si>
  <si>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</si>
  <si>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</si>
  <si>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</si>
  <si>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</si>
  <si>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</si>
  <si>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</si>
  <si>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</si>
  <si>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</si>
  <si>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</si>
  <si>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</si>
  <si>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</si>
  <si>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</si>
  <si>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</si>
  <si>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</si>
  <si>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</si>
  <si>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</si>
  <si>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</si>
  <si>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</si>
  <si>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</si>
  <si>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</si>
  <si>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</si>
  <si>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</si>
  <si>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</si>
  <si>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</si>
  <si>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</si>
  <si>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</si>
  <si>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</si>
  <si>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</si>
  <si>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</si>
  <si>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</si>
  <si>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</si>
  <si>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</si>
  <si>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</si>
  <si>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</si>
  <si>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</si>
  <si>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</si>
  <si>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</si>
  <si>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</si>
  <si>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</si>
  <si>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</si>
  <si>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</si>
  <si>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</si>
  <si>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</si>
  <si>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</si>
  <si>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</si>
  <si>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</si>
  <si>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</si>
  <si>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</si>
  <si>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</si>
  <si>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</si>
  <si>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</si>
  <si>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</si>
  <si>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</si>
  <si>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</si>
  <si>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</si>
  <si>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</si>
  <si>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</si>
  <si>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</si>
  <si>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</si>
  <si>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</si>
  <si>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</si>
  <si>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</si>
  <si>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</si>
  <si>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</si>
  <si>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</si>
  <si>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</si>
  <si>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</si>
  <si>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</si>
  <si>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</si>
  <si>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</si>
  <si>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</si>
  <si>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</si>
  <si>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</si>
  <si>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</si>
  <si>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</si>
  <si>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</si>
  <si>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</si>
  <si>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</si>
  <si>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</si>
  <si>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</si>
  <si>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</si>
  <si>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</si>
  <si>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</si>
  <si>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</si>
  <si>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</si>
  <si>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</si>
  <si>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</si>
  <si>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</si>
  <si>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</si>
  <si>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</si>
  <si>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</si>
  <si>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</si>
  <si>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</si>
  <si>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</si>
  <si>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</si>
  <si>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</si>
  <si>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</si>
  <si>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</si>
  <si>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</si>
  <si>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</si>
  <si>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</si>
  <si>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</si>
  <si>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</si>
  <si>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</si>
  <si>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</si>
  <si>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</si>
  <si>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</si>
  <si>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</si>
  <si>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</si>
  <si>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</si>
  <si>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</si>
  <si>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</si>
  <si>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</si>
  <si>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</si>
  <si>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</si>
  <si>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</si>
  <si>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</si>
  <si>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</si>
  <si>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</si>
  <si>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</si>
  <si>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</si>
  <si>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</si>
  <si>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</si>
  <si>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</si>
  <si>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</si>
  <si>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</si>
  <si>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</si>
  <si>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</si>
  <si>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</si>
  <si>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</si>
  <si>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</si>
  <si>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</si>
  <si>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</si>
  <si>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</si>
  <si>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</si>
  <si>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</si>
  <si>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</si>
  <si>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</si>
  <si>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</si>
  <si>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</si>
  <si>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</si>
  <si>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</si>
  <si>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</si>
  <si>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</si>
  <si>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</si>
  <si>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</si>
  <si>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</si>
  <si>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</si>
  <si>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</si>
  <si>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</si>
  <si>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</si>
  <si>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</si>
  <si>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</si>
  <si>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</si>
  <si>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</si>
  <si>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</si>
  <si>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</si>
  <si>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</si>
  <si>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</si>
  <si>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</si>
  <si>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</si>
  <si>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</si>
  <si>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</si>
  <si>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</si>
  <si>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</si>
  <si>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</si>
  <si>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</si>
  <si>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</si>
  <si>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</si>
  <si>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</si>
  <si>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</si>
  <si>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</si>
  <si>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</si>
  <si>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</si>
  <si>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</si>
  <si>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</si>
  <si>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</si>
  <si>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</si>
  <si>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</si>
  <si>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</si>
  <si>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</si>
  <si>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</si>
  <si>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</si>
  <si>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</si>
  <si>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</si>
  <si>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</si>
  <si>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</si>
  <si>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</si>
  <si>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</si>
  <si>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</si>
  <si>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</si>
  <si>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</si>
  <si>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</si>
  <si>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</si>
  <si>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</si>
  <si>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</si>
  <si>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</si>
  <si>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</si>
  <si>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</si>
  <si>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</si>
  <si>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</si>
  <si>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</si>
  <si>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</si>
  <si>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</si>
  <si>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</si>
  <si>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</si>
  <si>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</si>
  <si>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</si>
  <si>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</si>
  <si>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</si>
  <si>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</si>
  <si>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</si>
  <si>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</si>
  <si>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</si>
  <si>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</si>
  <si>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</si>
  <si>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</si>
  <si>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</si>
  <si>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</si>
  <si>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</si>
  <si>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</si>
  <si>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</si>
  <si>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</si>
  <si>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</si>
  <si>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</si>
  <si>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</si>
  <si>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</si>
  <si>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</si>
  <si>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</si>
  <si>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</si>
  <si>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</si>
  <si>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</si>
  <si>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</si>
  <si>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</si>
  <si>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</si>
  <si>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</si>
  <si>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</si>
  <si>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</si>
  <si>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</si>
  <si>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</si>
  <si>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</si>
  <si>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</si>
  <si>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</si>
  <si>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</si>
  <si>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</si>
  <si>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</si>
  <si>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</si>
  <si>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</si>
  <si>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</si>
  <si>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</si>
  <si>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</si>
  <si>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</si>
  <si>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</si>
  <si>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</si>
  <si>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</si>
  <si>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</si>
  <si>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</si>
  <si>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</si>
  <si>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</si>
  <si>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</si>
  <si>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</si>
  <si>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</si>
  <si>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</si>
  <si>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</si>
  <si>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</si>
  <si>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</si>
  <si>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</si>
  <si>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</si>
  <si>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</si>
  <si>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</si>
  <si>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</si>
  <si>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</si>
  <si>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</si>
  <si>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</si>
  <si>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</si>
  <si>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</si>
  <si>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</si>
  <si>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</si>
  <si>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</si>
  <si>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</si>
  <si>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</si>
  <si>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</si>
  <si>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</si>
  <si>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</si>
  <si>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</si>
  <si>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</si>
  <si>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</si>
  <si>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</si>
  <si>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</si>
  <si>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</si>
  <si>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</si>
  <si>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</si>
  <si>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</si>
  <si>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</si>
  <si>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</si>
  <si>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</si>
  <si>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</si>
  <si>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</si>
  <si>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</si>
  <si>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</si>
  <si>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</si>
  <si>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</si>
  <si>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</si>
  <si>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</si>
  <si>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</si>
  <si>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</si>
  <si>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</si>
  <si>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</si>
  <si>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</si>
  <si>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</si>
  <si>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</si>
  <si>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</si>
  <si>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</si>
  <si>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</si>
  <si>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</si>
  <si>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</si>
  <si>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</si>
  <si>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</si>
  <si>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</si>
  <si>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</si>
  <si>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</si>
  <si>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</si>
  <si>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</si>
  <si>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</si>
  <si>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</si>
  <si>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</si>
  <si>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</si>
  <si>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</si>
  <si>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</si>
  <si>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</si>
  <si>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</si>
  <si>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</si>
  <si>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</si>
  <si>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</si>
  <si>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</si>
  <si>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</si>
  <si>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</si>
  <si>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</si>
  <si>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</si>
  <si>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</si>
  <si>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</si>
  <si>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</si>
  <si>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</si>
  <si>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</si>
  <si>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</si>
  <si>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</si>
  <si>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</si>
  <si>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</si>
  <si>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</si>
  <si>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</si>
  <si>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</si>
  <si>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</si>
  <si>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</si>
  <si>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</si>
  <si>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</si>
  <si>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</si>
  <si>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</si>
  <si>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</si>
  <si>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</si>
  <si>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</si>
  <si>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</si>
  <si>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</si>
  <si>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</si>
  <si>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</si>
  <si>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</si>
  <si>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</si>
  <si>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</si>
  <si>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</si>
  <si>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</si>
  <si>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</si>
  <si>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</si>
  <si>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</si>
  <si>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</si>
  <si>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</si>
  <si>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</si>
  <si>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</si>
  <si>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</si>
  <si>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</si>
  <si>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</si>
  <si>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</si>
  <si>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</si>
  <si>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</si>
  <si>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</si>
  <si>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</si>
  <si>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</si>
  <si>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</si>
  <si>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</si>
  <si>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</si>
  <si>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</si>
  <si>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</si>
  <si>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</si>
  <si>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</si>
  <si>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</si>
  <si>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</si>
  <si>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</si>
  <si>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</si>
  <si>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</si>
  <si>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</si>
  <si>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</si>
  <si>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</si>
  <si>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</si>
  <si>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</si>
  <si>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</si>
  <si>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</si>
  <si>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</si>
  <si>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</si>
  <si>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</si>
  <si>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</si>
  <si>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</si>
  <si>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</si>
  <si>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</si>
  <si>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</si>
  <si>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</si>
  <si>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</si>
  <si>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</si>
  <si>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</si>
  <si>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</si>
  <si>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</si>
  <si>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</si>
  <si>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</si>
  <si>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</si>
  <si>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</si>
  <si>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</si>
  <si>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</si>
  <si>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</si>
  <si>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</si>
  <si>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</si>
  <si>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</si>
  <si>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</si>
  <si>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</si>
  <si>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</si>
  <si>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</si>
  <si>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</si>
  <si>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</si>
  <si>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</si>
  <si>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</si>
  <si>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</si>
  <si>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</si>
  <si>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</si>
  <si>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</si>
  <si>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</si>
  <si>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</si>
  <si>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</si>
  <si>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</si>
  <si>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</si>
  <si>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</si>
  <si>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</si>
  <si>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</si>
  <si>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</si>
  <si>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</si>
  <si>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</si>
  <si>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</si>
  <si>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</si>
  <si>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</si>
  <si>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</si>
  <si>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</si>
  <si>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</si>
  <si>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</si>
  <si>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</si>
  <si>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</si>
  <si>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</si>
  <si>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</si>
  <si>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</si>
  <si>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</si>
  <si>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</si>
  <si>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</si>
  <si>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</si>
  <si>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</si>
  <si>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</si>
  <si>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</si>
  <si>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</si>
  <si>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</si>
  <si>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</si>
  <si>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</si>
  <si>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</si>
  <si>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</si>
  <si>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</si>
  <si>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</si>
  <si>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</si>
  <si>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</si>
  <si>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</si>
  <si>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</si>
  <si>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</si>
  <si>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</si>
  <si>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</si>
  <si>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</si>
  <si>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</si>
  <si>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</si>
  <si>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</si>
  <si>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</si>
  <si>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</si>
  <si>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</si>
  <si>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</si>
  <si>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</si>
  <si>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</si>
  <si>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</si>
  <si>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</si>
  <si>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</si>
  <si>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</si>
  <si>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</si>
  <si>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</si>
  <si>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</si>
  <si>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</si>
  <si>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</si>
  <si>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</si>
  <si>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</si>
  <si>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</si>
  <si>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</si>
  <si>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</si>
  <si>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</si>
  <si>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</si>
  <si>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</si>
  <si>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</si>
  <si>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</si>
  <si>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</si>
  <si>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</si>
  <si>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</si>
  <si>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</si>
  <si>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</si>
  <si>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</si>
  <si>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</si>
  <si>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</si>
  <si>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</si>
  <si>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</si>
  <si>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</si>
  <si>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</si>
  <si>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</si>
  <si>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</si>
  <si>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</si>
  <si>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</si>
  <si>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</si>
  <si>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</si>
  <si>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</si>
  <si>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</si>
  <si>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</si>
  <si>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</si>
  <si>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</si>
  <si>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</si>
  <si>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</si>
  <si>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</si>
  <si>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</si>
  <si>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</si>
  <si>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</si>
  <si>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</si>
  <si>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</si>
  <si>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</si>
  <si>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</si>
  <si>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</si>
  <si>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</si>
  <si>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</si>
  <si>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</si>
  <si>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</si>
  <si>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</si>
  <si>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</si>
  <si>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</si>
  <si>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</si>
  <si>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</si>
  <si>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</si>
  <si>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</si>
  <si>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</si>
  <si>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</si>
  <si>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</si>
  <si>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</si>
  <si>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</si>
  <si>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</si>
  <si>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</si>
  <si>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</si>
  <si>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</si>
  <si>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</si>
  <si>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</si>
  <si>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</si>
  <si>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</si>
  <si>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</si>
  <si>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</si>
  <si>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</si>
  <si>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</si>
  <si>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</si>
  <si>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</si>
  <si>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</si>
  <si>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</si>
  <si>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</si>
  <si>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</si>
  <si>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</si>
  <si>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</si>
  <si>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</si>
  <si>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</si>
  <si>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</si>
  <si>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</si>
  <si>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</si>
  <si>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</si>
  <si>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</si>
  <si>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</si>
  <si>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</si>
  <si>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</si>
  <si>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</si>
  <si>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</si>
  <si>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</si>
  <si>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</si>
  <si>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</si>
  <si>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</si>
  <si>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</si>
  <si>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</si>
  <si>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</si>
  <si>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</si>
  <si>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</si>
  <si>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</si>
  <si>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</si>
  <si>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</si>
  <si>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</si>
  <si>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</si>
  <si>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</si>
  <si>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</si>
  <si>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</si>
  <si>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</si>
  <si>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</si>
  <si>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</si>
  <si>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</si>
  <si>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</si>
  <si>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</si>
  <si>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</si>
  <si>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</si>
  <si>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</si>
  <si>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</si>
  <si>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</si>
  <si>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</si>
  <si>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</si>
  <si>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</si>
  <si>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</si>
  <si>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</si>
  <si>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</si>
  <si>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</si>
  <si>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</si>
  <si>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</si>
  <si>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</si>
  <si>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</si>
  <si>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</si>
  <si>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</si>
  <si>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</si>
  <si>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</si>
  <si>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</si>
  <si>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</si>
  <si>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</si>
  <si>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</si>
  <si>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</si>
  <si>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</si>
  <si>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</si>
  <si>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</si>
  <si>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</si>
  <si>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</si>
  <si>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</si>
  <si>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</si>
  <si>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</si>
  <si>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</si>
  <si>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</si>
  <si>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</si>
  <si>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</si>
  <si>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</si>
  <si>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</si>
  <si>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</si>
  <si>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</si>
  <si>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</si>
  <si>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</si>
  <si>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</si>
  <si>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</si>
  <si>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</si>
  <si>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</si>
  <si>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</si>
  <si>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</si>
  <si>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</si>
  <si>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</si>
  <si>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</si>
  <si>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</si>
  <si>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</si>
  <si>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</si>
  <si>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</si>
  <si>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</si>
  <si>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</si>
  <si>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</si>
  <si>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</si>
  <si>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</si>
  <si>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</si>
  <si>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</si>
  <si>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</si>
  <si>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</si>
  <si>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</si>
  <si>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</si>
  <si>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</si>
  <si>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</si>
  <si>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</si>
  <si>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</si>
  <si>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</si>
  <si>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</si>
  <si>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</si>
  <si>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</si>
  <si>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</si>
  <si>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</si>
  <si>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</si>
  <si>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</si>
  <si>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</si>
  <si>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</si>
  <si>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</si>
  <si>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</si>
  <si>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</si>
  <si>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</si>
  <si>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</si>
  <si>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</si>
  <si>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</si>
  <si>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</si>
  <si>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</si>
  <si>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</si>
  <si>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</si>
  <si>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</si>
  <si>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</si>
  <si>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</si>
  <si>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</si>
  <si>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</si>
  <si>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</si>
  <si>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</si>
  <si>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</si>
  <si>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</si>
  <si>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</si>
  <si>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</si>
  <si>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</si>
  <si>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</si>
  <si>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</si>
  <si>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</si>
  <si>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</si>
  <si>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</si>
  <si>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</si>
  <si>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</si>
  <si>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</si>
  <si>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</si>
  <si>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</si>
  <si>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</si>
  <si>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</si>
  <si>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</si>
  <si>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</si>
  <si>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</si>
  <si>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</si>
  <si>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</si>
  <si>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</si>
  <si>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</si>
  <si>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</si>
  <si>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</si>
  <si>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</si>
  <si>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</si>
  <si>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</si>
  <si>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</si>
  <si>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</si>
  <si>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</si>
  <si>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</si>
  <si>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</si>
  <si>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</si>
  <si>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</si>
  <si>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</si>
  <si>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</si>
  <si>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</si>
  <si>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</si>
  <si>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</si>
  <si>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</si>
  <si>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</si>
  <si>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</si>
  <si>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</si>
  <si>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</si>
  <si>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</si>
  <si>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</si>
  <si>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</si>
  <si>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</si>
  <si>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</si>
  <si>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</si>
  <si>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</si>
  <si>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</si>
  <si>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</si>
  <si>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</si>
  <si>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</si>
  <si>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</si>
  <si>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</si>
  <si>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</si>
  <si>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</si>
  <si>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</si>
  <si>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</si>
  <si>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</si>
  <si>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</si>
  <si>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</si>
  <si>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</si>
  <si>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</si>
  <si>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</si>
  <si>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</si>
  <si>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</si>
  <si>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</si>
  <si>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</si>
  <si>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</si>
  <si>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</si>
  <si>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</si>
  <si>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</si>
  <si>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</si>
  <si>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</si>
  <si>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</si>
  <si>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</si>
  <si>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</si>
  <si>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</si>
  <si>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</si>
  <si>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</si>
  <si>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</si>
  <si>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</si>
  <si>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</si>
  <si>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</si>
  <si>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</si>
  <si>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</si>
  <si>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</si>
  <si>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</si>
  <si>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</si>
  <si>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</si>
  <si>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</si>
  <si>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</si>
  <si>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</si>
  <si>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</si>
  <si>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</si>
  <si>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</si>
  <si>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</si>
  <si>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</si>
  <si>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</si>
  <si>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</si>
  <si>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</si>
  <si>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</si>
  <si>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</si>
  <si>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</si>
  <si>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</si>
  <si>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</si>
  <si>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</si>
  <si>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</si>
  <si>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</si>
  <si>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</si>
  <si>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</si>
  <si>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</si>
  <si>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</si>
  <si>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</si>
  <si>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</si>
  <si>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</si>
  <si>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</si>
  <si>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</si>
  <si>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</si>
  <si>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</si>
  <si>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</si>
  <si>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</si>
  <si>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</si>
  <si>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</si>
  <si>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</si>
  <si>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</si>
  <si>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</si>
  <si>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</si>
  <si>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</si>
  <si>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</si>
  <si>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</si>
  <si>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</si>
  <si>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</si>
  <si>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</si>
  <si>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</si>
  <si>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</si>
  <si>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</si>
  <si>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</si>
  <si>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</si>
  <si>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</si>
  <si>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</si>
  <si>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</si>
  <si>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</si>
  <si>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</si>
  <si>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</si>
  <si>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</si>
  <si>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</si>
  <si>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</si>
  <si>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</si>
  <si>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</si>
  <si>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</si>
  <si>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</si>
  <si>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</si>
  <si>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</si>
  <si>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</si>
  <si>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</si>
  <si>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</si>
  <si>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</si>
  <si>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</si>
  <si>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</si>
  <si>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</si>
  <si>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</si>
  <si>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</si>
  <si>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</si>
  <si>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</si>
  <si>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</si>
  <si>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</si>
  <si>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</si>
  <si>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</si>
  <si>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</si>
  <si>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</si>
  <si>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</si>
  <si>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</si>
  <si>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</si>
  <si>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</si>
  <si>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</si>
  <si>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</si>
  <si>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</si>
  <si>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</si>
  <si>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</si>
  <si>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</si>
  <si>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</si>
  <si>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</si>
  <si>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</si>
  <si>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</si>
  <si>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</si>
  <si>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</si>
  <si>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</si>
  <si>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</si>
  <si>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</si>
  <si>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</si>
  <si>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</si>
  <si>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</si>
  <si>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</si>
  <si>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</si>
  <si>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</si>
  <si>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</si>
  <si>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</si>
  <si>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</si>
  <si>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</si>
  <si>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</si>
  <si>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</si>
  <si>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</si>
  <si>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</si>
  <si>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</si>
  <si>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</si>
  <si>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</si>
  <si>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</si>
  <si>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</si>
  <si>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</si>
  <si>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</si>
  <si>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</si>
  <si>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</si>
  <si>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</si>
  <si>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</si>
  <si>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</si>
  <si>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</si>
  <si>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</si>
  <si>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</si>
  <si>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</si>
  <si>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</si>
  <si>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</si>
  <si>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</si>
  <si>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</si>
  <si>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</si>
  <si>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</si>
  <si>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</si>
  <si>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</si>
  <si>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</si>
  <si>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</si>
  <si>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</si>
  <si>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</si>
  <si>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</si>
  <si>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</si>
  <si>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</si>
  <si>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</si>
  <si>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</si>
  <si>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</si>
  <si>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</si>
  <si>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</si>
  <si>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</si>
  <si>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</si>
  <si>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</si>
  <si>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</si>
  <si>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</si>
  <si>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</si>
  <si>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</si>
  <si>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</si>
  <si>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</si>
  <si>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</si>
  <si>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</si>
  <si>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</si>
  <si>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</si>
  <si>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</si>
  <si>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</si>
  <si>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</si>
  <si>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</si>
  <si>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</si>
  <si>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</si>
  <si>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</si>
  <si>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</si>
  <si>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</si>
  <si>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</si>
  <si>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</si>
  <si>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</si>
  <si>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</si>
  <si>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</si>
  <si>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</si>
  <si>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</si>
  <si>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</si>
  <si>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</si>
  <si>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</si>
  <si>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</si>
  <si>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</si>
  <si>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</si>
  <si>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</si>
  <si>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</si>
  <si>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</si>
  <si>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</si>
  <si>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</si>
  <si>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</si>
  <si>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</si>
  <si>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</si>
  <si>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</si>
  <si>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</si>
  <si>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</si>
  <si>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</si>
  <si>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</si>
  <si>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</si>
  <si>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</si>
  <si>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</si>
  <si>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</si>
  <si>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</si>
  <si>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</si>
  <si>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</si>
  <si>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</si>
  <si>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</si>
  <si>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</si>
  <si>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</si>
  <si>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</si>
  <si>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</si>
  <si>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</si>
  <si>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</si>
  <si>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</si>
  <si>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</si>
  <si>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</si>
  <si>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</si>
  <si>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</si>
  <si>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</si>
  <si>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</si>
  <si>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</si>
  <si>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</si>
  <si>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</si>
  <si>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</si>
  <si>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</si>
  <si>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</si>
  <si>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</si>
  <si>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</si>
  <si>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</si>
  <si>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</si>
  <si>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</si>
  <si>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</si>
  <si>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</si>
  <si>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</si>
  <si>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</si>
  <si>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</si>
  <si>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</si>
  <si>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</si>
  <si>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</si>
  <si>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</si>
  <si>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</si>
  <si>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</si>
  <si>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</si>
  <si>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</si>
  <si>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</si>
  <si>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</si>
  <si>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</si>
  <si>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</si>
  <si>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</si>
  <si>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</si>
  <si>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</si>
  <si>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</si>
  <si>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</si>
  <si>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</si>
  <si>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</si>
  <si>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</si>
  <si>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</si>
  <si>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</si>
  <si>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</si>
  <si>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</si>
  <si>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</si>
  <si>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</si>
  <si>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</si>
  <si>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</si>
  <si>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</si>
  <si>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</si>
  <si>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</si>
  <si>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</si>
  <si>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</si>
  <si>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</si>
  <si>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</si>
  <si>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</si>
  <si>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</si>
  <si>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</si>
  <si>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</si>
  <si>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</si>
  <si>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</si>
  <si>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</si>
  <si>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</si>
  <si>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</si>
  <si>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</si>
  <si>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</si>
  <si>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</si>
  <si>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</si>
  <si>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</si>
  <si>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</si>
  <si>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</si>
  <si>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</si>
  <si>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</si>
  <si>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</si>
  <si>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</si>
  <si>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</si>
  <si>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</si>
  <si>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</si>
  <si>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</si>
  <si>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</si>
  <si>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</si>
  <si>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</si>
  <si>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</si>
  <si>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</si>
  <si>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</si>
  <si>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</si>
  <si>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</si>
  <si>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</si>
  <si>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</si>
  <si>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</si>
  <si>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</si>
  <si>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</si>
  <si>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</si>
  <si>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</si>
  <si>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</si>
  <si>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</si>
  <si>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</si>
  <si>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</si>
  <si>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</si>
  <si>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</si>
  <si>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</si>
  <si>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</si>
  <si>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</si>
  <si>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</si>
  <si>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</si>
  <si>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</si>
  <si>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</si>
  <si>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</si>
  <si>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</si>
  <si>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</si>
  <si>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</si>
  <si>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</si>
  <si>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</si>
  <si>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</si>
  <si>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</si>
  <si>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</si>
  <si>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</si>
  <si>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</si>
  <si>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</si>
  <si>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</si>
  <si>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</si>
  <si>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</si>
  <si>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</si>
  <si>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</si>
  <si>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</si>
  <si>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</si>
  <si>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</si>
  <si>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</si>
  <si>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</si>
  <si>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</si>
  <si>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</si>
  <si>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</si>
  <si>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</si>
  <si>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</si>
  <si>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</si>
  <si>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</si>
  <si>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</si>
  <si>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</si>
  <si>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</si>
  <si>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</si>
  <si>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</si>
  <si>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</si>
  <si>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</si>
  <si>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</si>
  <si>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</si>
  <si>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</si>
  <si>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</si>
  <si>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</si>
  <si>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</si>
  <si>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</si>
  <si>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</si>
  <si>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</si>
  <si>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</si>
  <si>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</si>
  <si>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</si>
  <si>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</si>
  <si>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</si>
  <si>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</si>
  <si>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</si>
  <si>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</si>
  <si>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</si>
  <si>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</si>
  <si>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</si>
  <si>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</si>
  <si>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</si>
  <si>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</si>
  <si>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</si>
  <si>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</si>
  <si>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</si>
  <si>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</si>
  <si>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</si>
  <si>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</si>
  <si>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</si>
  <si>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</si>
  <si>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</si>
  <si>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</si>
  <si>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</si>
  <si>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</si>
  <si>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</si>
  <si>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</si>
  <si>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</si>
  <si>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</si>
  <si>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</si>
  <si>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</si>
  <si>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</si>
  <si>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</si>
  <si>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</si>
  <si>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</si>
  <si>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</si>
  <si>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</si>
  <si>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</si>
  <si>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</si>
  <si>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</si>
  <si>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</si>
  <si>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</si>
  <si>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</si>
  <si>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</si>
  <si>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</si>
  <si>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</si>
  <si>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</si>
  <si>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</si>
  <si>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</si>
  <si>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</si>
  <si>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</si>
  <si>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</si>
  <si>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</si>
  <si>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</si>
  <si>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</si>
  <si>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</si>
  <si>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</si>
  <si>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</si>
  <si>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</si>
  <si>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</si>
  <si>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</si>
  <si>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</si>
  <si>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</si>
  <si>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</si>
  <si>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</si>
  <si>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</si>
  <si>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</si>
  <si>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</si>
  <si>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</si>
  <si>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</si>
  <si>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</si>
  <si>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</si>
  <si>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</si>
  <si>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</si>
  <si>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</si>
  <si>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</si>
  <si>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</si>
  <si>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</si>
  <si>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</si>
  <si>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</si>
  <si>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</si>
  <si>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</si>
  <si>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</si>
  <si>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</si>
  <si>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</si>
  <si>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</si>
  <si>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</si>
  <si>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</si>
  <si>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</si>
  <si>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</si>
  <si>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</si>
  <si>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</si>
  <si>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</si>
  <si>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</si>
  <si>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</si>
  <si>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</si>
  <si>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</si>
  <si>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</si>
  <si>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</si>
  <si>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</si>
  <si>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</si>
  <si>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</si>
  <si>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</si>
  <si>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</si>
  <si>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</si>
  <si>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</si>
  <si>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</si>
  <si>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</si>
  <si>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</si>
  <si>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</si>
  <si>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</si>
  <si>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</si>
  <si>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</si>
  <si>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</si>
  <si>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</si>
  <si>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</si>
  <si>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</si>
  <si>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</si>
  <si>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</si>
  <si>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</si>
  <si>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</si>
  <si>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</si>
  <si>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</si>
  <si>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</si>
  <si>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</si>
  <si>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</si>
  <si>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</si>
  <si>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</si>
  <si>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</si>
  <si>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</si>
  <si>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</si>
  <si>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</si>
  <si>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</si>
  <si>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</si>
  <si>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</si>
  <si>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</si>
  <si>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</si>
  <si>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</si>
  <si>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</si>
  <si>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</si>
  <si>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</si>
  <si>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</si>
  <si>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</si>
  <si>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</si>
  <si>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</si>
  <si>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</si>
  <si>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</si>
  <si>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</si>
  <si>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</si>
  <si>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</si>
  <si>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</si>
  <si>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</si>
  <si>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</si>
  <si>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</si>
  <si>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</si>
  <si>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</si>
  <si>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</si>
  <si>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</si>
  <si>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</si>
  <si>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</si>
  <si>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</si>
  <si>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</si>
  <si>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</si>
  <si>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</si>
  <si>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</si>
  <si>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</si>
  <si>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</si>
  <si>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</si>
  <si>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</si>
  <si>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</si>
  <si>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</si>
  <si>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</si>
  <si>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</si>
  <si>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</si>
  <si>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</si>
  <si>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</si>
  <si>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</si>
  <si>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</si>
  <si>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</si>
  <si>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</si>
  <si>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</si>
  <si>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</si>
  <si>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</si>
  <si>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</si>
  <si>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</si>
  <si>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</si>
  <si>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</si>
  <si>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</si>
  <si>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</si>
  <si>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</si>
  <si>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</si>
  <si>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</si>
  <si>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</si>
  <si>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</si>
  <si>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</si>
  <si>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</si>
  <si>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</si>
  <si>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</si>
  <si>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</si>
  <si>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</si>
  <si>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</si>
  <si>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</si>
  <si>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</si>
  <si>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</si>
  <si>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</si>
  <si>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</si>
  <si>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</si>
  <si>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</si>
  <si>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</si>
  <si>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</si>
  <si>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</si>
  <si>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</si>
  <si>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</si>
  <si>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</si>
  <si>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</si>
  <si>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</si>
  <si>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</si>
  <si>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</si>
  <si>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</si>
  <si>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</si>
  <si>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</si>
  <si>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</si>
  <si>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</si>
  <si>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</si>
  <si>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</si>
  <si>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</si>
  <si>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</si>
  <si>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</si>
  <si>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</si>
  <si>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</si>
  <si>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</si>
  <si>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</si>
  <si>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</si>
  <si>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</si>
  <si>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</si>
  <si>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</si>
  <si>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</si>
  <si>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</si>
  <si>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</si>
  <si>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</si>
  <si>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</si>
  <si>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</si>
  <si>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</si>
  <si>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</si>
  <si>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</si>
  <si>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</si>
  <si>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</si>
  <si>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</si>
  <si>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</si>
  <si>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</si>
  <si>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</si>
  <si>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</si>
  <si>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</si>
  <si>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</si>
  <si>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</si>
  <si>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</si>
  <si>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</si>
  <si>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</si>
  <si>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</si>
  <si>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</si>
  <si>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</si>
  <si>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</si>
  <si>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</si>
  <si>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</si>
  <si>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</si>
  <si>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</si>
  <si>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</si>
  <si>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</si>
  <si>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</si>
  <si>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</si>
  <si>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</si>
  <si>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</si>
  <si>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</si>
  <si>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</si>
  <si>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</si>
  <si>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</si>
  <si>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</si>
  <si>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</si>
  <si>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</si>
  <si>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</si>
  <si>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</si>
  <si>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</si>
  <si>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</si>
  <si>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</si>
  <si>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</si>
  <si>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</si>
  <si>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</si>
  <si>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</si>
  <si>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</si>
  <si>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</si>
  <si>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</si>
  <si>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</si>
  <si>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</si>
  <si>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</si>
  <si>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</si>
  <si>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</si>
  <si>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</si>
  <si>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</si>
  <si>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</si>
  <si>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</si>
  <si>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</si>
  <si>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</si>
  <si>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</si>
  <si>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</si>
  <si>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</si>
  <si>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</si>
  <si>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</si>
  <si>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</si>
  <si>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</si>
  <si>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</si>
  <si>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</si>
  <si>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</si>
  <si>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</si>
  <si>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</si>
  <si>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</si>
  <si>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</si>
  <si>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</si>
  <si>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</si>
  <si>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</si>
  <si>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</si>
  <si>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</si>
  <si>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</si>
  <si>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</si>
  <si>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</si>
  <si>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</si>
  <si>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</si>
  <si>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</si>
  <si>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</si>
  <si>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</si>
  <si>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</si>
  <si>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</si>
  <si>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</si>
  <si>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</si>
  <si>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</si>
  <si>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</si>
  <si>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</si>
  <si>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</si>
  <si>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</si>
  <si>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</si>
  <si>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</si>
  <si>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</si>
  <si>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</si>
  <si>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</si>
  <si>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</si>
  <si>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</si>
  <si>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</si>
  <si>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</si>
  <si>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</si>
  <si>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</si>
  <si>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</si>
  <si>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</si>
  <si>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</si>
  <si>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</si>
  <si>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</si>
  <si>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</si>
  <si>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</si>
  <si>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</si>
  <si>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</si>
  <si>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</si>
  <si>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</si>
  <si>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</si>
  <si>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</si>
  <si>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</si>
  <si>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</si>
  <si>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</si>
  <si>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</si>
  <si>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</si>
  <si>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</si>
  <si>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</si>
  <si>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</si>
  <si>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</si>
  <si>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</si>
  <si>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</si>
  <si>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</si>
  <si>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</si>
  <si>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</si>
  <si>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</si>
  <si>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</si>
  <si>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</si>
  <si>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</si>
  <si>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</si>
  <si>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</si>
  <si>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</si>
  <si>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</si>
  <si>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</si>
  <si>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</si>
  <si>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</si>
  <si>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</si>
  <si>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</si>
  <si>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</si>
  <si>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</si>
  <si>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</si>
  <si>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</si>
  <si>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</si>
  <si>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</si>
  <si>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</si>
  <si>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</si>
  <si>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</si>
  <si>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</si>
  <si>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</si>
  <si>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</si>
  <si>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</si>
  <si>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</si>
  <si>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</si>
  <si>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</si>
  <si>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</si>
  <si>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</si>
  <si>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</si>
  <si>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</si>
  <si>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</si>
  <si>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</si>
  <si>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</si>
  <si>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</si>
  <si>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</si>
  <si>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</si>
  <si>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</si>
  <si>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</si>
  <si>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</si>
  <si>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</si>
  <si>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</si>
  <si>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</si>
  <si>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</si>
  <si>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</si>
  <si>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</si>
  <si>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</si>
  <si>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</si>
  <si>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</si>
  <si>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</si>
  <si>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</si>
  <si>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</si>
  <si>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</si>
  <si>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</si>
  <si>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</si>
  <si>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</si>
  <si>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</si>
  <si>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</si>
  <si>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</si>
  <si>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</si>
  <si>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</si>
  <si>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</si>
  <si>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</si>
  <si>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</si>
  <si>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</si>
  <si>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</si>
  <si>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</si>
  <si>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</si>
  <si>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</si>
  <si>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</si>
  <si>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</si>
  <si>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</si>
  <si>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</si>
  <si>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</si>
  <si>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</si>
  <si>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</si>
  <si>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</si>
  <si>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</si>
  <si>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</si>
  <si>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</si>
  <si>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</si>
  <si>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</si>
  <si>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</si>
  <si>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</si>
  <si>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</si>
  <si>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</si>
  <si>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</si>
  <si>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</si>
  <si>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</si>
  <si>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</si>
  <si>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</si>
  <si>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</si>
  <si>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</si>
  <si>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</si>
  <si>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</si>
  <si>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</si>
  <si>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</si>
  <si>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</si>
  <si>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</si>
  <si>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</si>
  <si>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</si>
  <si>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</si>
  <si>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</si>
  <si>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</si>
  <si>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</si>
  <si>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</si>
  <si>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</si>
  <si>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</si>
  <si>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</si>
  <si>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</si>
  <si>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</si>
  <si>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</si>
  <si>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</si>
  <si>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</si>
  <si>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</si>
  <si>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</si>
  <si>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</si>
  <si>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</si>
  <si>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</si>
  <si>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</si>
  <si>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</si>
  <si>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</si>
  <si>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</si>
  <si>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</si>
  <si>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</si>
  <si>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</si>
  <si>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</si>
  <si>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</si>
  <si>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</si>
  <si>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</si>
  <si>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</si>
  <si>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</si>
  <si>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</si>
  <si>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</si>
  <si>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</si>
  <si>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</si>
  <si>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</si>
  <si>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</si>
  <si>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</si>
  <si>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</si>
  <si>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</si>
  <si>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</si>
  <si>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</si>
  <si>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</si>
  <si>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</si>
  <si>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</si>
  <si>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</si>
  <si>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</si>
  <si>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</si>
  <si>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</si>
  <si>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</si>
  <si>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</si>
  <si>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</si>
  <si>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</si>
  <si>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</si>
  <si>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</si>
  <si>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</si>
  <si>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</si>
  <si>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</si>
  <si>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</si>
  <si>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</si>
  <si>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</si>
  <si>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</si>
  <si>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</si>
  <si>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</si>
  <si>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</si>
  <si>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</si>
  <si>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</si>
  <si>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</si>
  <si>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</si>
  <si>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</si>
  <si>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</si>
  <si>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</si>
  <si>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</si>
  <si>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</si>
  <si>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</si>
  <si>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</si>
  <si>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</si>
  <si>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</si>
  <si>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</si>
  <si>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</si>
  <si>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</si>
  <si>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</si>
  <si>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</si>
  <si>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</si>
  <si>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</si>
  <si>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</si>
  <si>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</si>
  <si>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</si>
  <si>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</si>
  <si>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</si>
  <si>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</si>
  <si>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</si>
  <si>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</si>
  <si>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</si>
  <si>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</si>
  <si>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</si>
  <si>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</si>
  <si>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</si>
  <si>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</si>
  <si>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</si>
  <si>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</si>
  <si>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</si>
  <si>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</si>
  <si>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</si>
  <si>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</si>
  <si>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</si>
  <si>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</si>
  <si>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</si>
  <si>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</si>
  <si>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</si>
  <si>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</si>
  <si>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</si>
  <si>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</si>
  <si>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</si>
  <si>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</si>
  <si>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</si>
  <si>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</si>
  <si>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</si>
  <si>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</si>
  <si>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</si>
  <si>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</si>
  <si>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</si>
  <si>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</si>
  <si>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</si>
  <si>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</si>
  <si>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</si>
  <si>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</si>
  <si>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</si>
  <si>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</si>
  <si>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</si>
  <si>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</si>
  <si>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</si>
  <si>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</si>
  <si>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</si>
  <si>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</si>
  <si>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</si>
  <si>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</si>
  <si>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</si>
  <si>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</si>
  <si>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</si>
  <si>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</si>
  <si>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</si>
  <si>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</si>
  <si>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</si>
  <si>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</si>
  <si>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</si>
  <si>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</si>
  <si>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</si>
  <si>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</si>
  <si>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</si>
  <si>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</si>
  <si>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</si>
  <si>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</si>
  <si>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</si>
  <si>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</si>
  <si>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</si>
  <si>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</si>
  <si>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</si>
  <si>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</si>
  <si>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</si>
  <si>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</si>
  <si>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</si>
  <si>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</si>
  <si>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</si>
  <si>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</si>
  <si>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</si>
  <si>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</si>
  <si>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</si>
  <si>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</si>
  <si>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</si>
  <si>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</si>
  <si>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</si>
  <si>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</si>
  <si>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</si>
  <si>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</si>
  <si>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</si>
  <si>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</si>
  <si>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</si>
  <si>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</si>
  <si>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</si>
  <si>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</si>
  <si>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</si>
  <si>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</si>
  <si>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</si>
  <si>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</si>
  <si>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</si>
  <si>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</si>
  <si>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</si>
  <si>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</si>
  <si>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</si>
  <si>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</si>
  <si>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</si>
  <si>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</si>
  <si>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</si>
  <si>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</si>
  <si>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</si>
  <si>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</si>
  <si>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</si>
  <si>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</si>
  <si>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</si>
  <si>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</si>
  <si>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</si>
  <si>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</si>
  <si>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</si>
  <si>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</si>
  <si>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</si>
  <si>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</si>
  <si>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</si>
  <si>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</si>
  <si>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</si>
  <si>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</si>
  <si>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</si>
  <si>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</si>
  <si>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</si>
  <si>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</si>
  <si>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</si>
  <si>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</si>
  <si>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</si>
  <si>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</si>
  <si>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</si>
  <si>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</si>
  <si>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</si>
  <si>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</si>
  <si>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</si>
  <si>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</si>
  <si>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</si>
  <si>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</si>
  <si>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</si>
  <si>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</si>
  <si>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</si>
  <si>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</si>
  <si>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</si>
  <si>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</si>
  <si>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</si>
  <si>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</si>
  <si>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</si>
  <si>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</si>
  <si>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</si>
  <si>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</si>
  <si>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</si>
  <si>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</si>
  <si>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</si>
  <si>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</si>
  <si>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</si>
  <si>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</si>
  <si>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</si>
  <si>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</si>
  <si>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</si>
  <si>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</si>
  <si>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</si>
  <si>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</si>
  <si>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</si>
  <si>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</si>
  <si>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</si>
  <si>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</si>
  <si>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</si>
  <si>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</si>
  <si>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</si>
  <si>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</si>
  <si>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</si>
  <si>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</si>
  <si>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</si>
  <si>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</si>
  <si>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</si>
  <si>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</si>
  <si>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</si>
  <si>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</si>
  <si>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</si>
  <si>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</si>
  <si>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</si>
  <si>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</si>
  <si>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</si>
  <si>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</si>
  <si>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</si>
  <si>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</si>
  <si>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</si>
  <si>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</si>
  <si>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</si>
  <si>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</si>
  <si>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</si>
  <si>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</si>
  <si>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</si>
  <si>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</si>
  <si>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</si>
  <si>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</si>
  <si>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</si>
  <si>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</si>
  <si>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</si>
  <si>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</si>
  <si>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</si>
  <si>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</si>
  <si>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</si>
  <si>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</si>
  <si>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</si>
  <si>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</si>
  <si>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</si>
  <si>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</si>
  <si>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</si>
  <si>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</si>
  <si>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</si>
  <si>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</si>
  <si>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</si>
  <si>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</si>
  <si>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</si>
  <si>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</si>
  <si>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</si>
  <si>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</si>
  <si>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</si>
  <si>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</si>
  <si>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</si>
  <si>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</si>
  <si>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</si>
  <si>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</si>
  <si>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</si>
  <si>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</si>
  <si>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</si>
  <si>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</si>
  <si>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</si>
  <si>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</si>
  <si>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</si>
  <si>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</si>
  <si>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</si>
  <si>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</si>
  <si>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</si>
  <si>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</si>
  <si>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</si>
  <si>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</si>
  <si>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</si>
  <si>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</si>
  <si>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</si>
  <si>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</si>
  <si>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</si>
  <si>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</si>
  <si>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</si>
  <si>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</si>
  <si>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</si>
  <si>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</si>
  <si>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</si>
  <si>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</si>
  <si>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</si>
  <si>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</si>
  <si>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</si>
  <si>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</si>
  <si>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</si>
  <si>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</si>
  <si>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</si>
  <si>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</si>
  <si>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</si>
  <si>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</si>
  <si>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</si>
  <si>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</si>
  <si>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</si>
  <si>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</si>
  <si>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</si>
  <si>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</si>
  <si>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</si>
  <si>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</si>
  <si>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</si>
  <si>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</si>
  <si>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</si>
  <si>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</si>
  <si>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</si>
  <si>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</si>
  <si>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</si>
  <si>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</si>
  <si>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</si>
  <si>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</si>
  <si>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</si>
  <si>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</si>
  <si>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</si>
  <si>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</si>
  <si>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</si>
  <si>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</si>
  <si>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</si>
  <si>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</si>
  <si>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</si>
  <si>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</si>
  <si>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</si>
  <si>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</si>
  <si>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</si>
  <si>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</si>
  <si>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</si>
  <si>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</si>
  <si>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</si>
  <si>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</si>
  <si>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</si>
  <si>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</si>
  <si>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</si>
  <si>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</si>
  <si>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</si>
  <si>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</si>
  <si>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</si>
  <si>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</si>
  <si>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</si>
  <si>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</si>
  <si>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</si>
  <si>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</si>
  <si>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</si>
  <si>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</si>
  <si>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</si>
  <si>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</si>
  <si>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</si>
  <si>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</si>
  <si>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</si>
  <si>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</si>
  <si>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</si>
  <si>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</si>
  <si>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</si>
  <si>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</si>
  <si>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</si>
  <si>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</si>
  <si>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</si>
  <si>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</si>
  <si>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</si>
  <si>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</si>
  <si>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</si>
  <si>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</si>
  <si>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</si>
  <si>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</si>
  <si>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</si>
  <si>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</si>
  <si>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</si>
  <si>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</si>
  <si>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</si>
  <si>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</si>
  <si>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</si>
  <si>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</si>
  <si>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</si>
  <si>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</si>
  <si>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</si>
  <si>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</si>
  <si>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</si>
  <si>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</si>
  <si>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</si>
  <si>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</si>
  <si>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</si>
  <si>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</si>
  <si>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</si>
  <si>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</si>
  <si>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</si>
  <si>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</si>
  <si>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</si>
  <si>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</si>
  <si>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</si>
  <si>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</si>
  <si>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</si>
  <si>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</si>
  <si>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</si>
  <si>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</si>
  <si>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</si>
  <si>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</si>
  <si>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</si>
  <si>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</si>
  <si>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</si>
  <si>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</si>
  <si>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</si>
  <si>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</si>
  <si>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</si>
  <si>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</si>
  <si>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</si>
  <si>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</si>
  <si>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</si>
  <si>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</si>
  <si>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</si>
  <si>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</si>
  <si>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</si>
  <si>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</si>
  <si>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</si>
  <si>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</si>
  <si>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</si>
  <si>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</si>
  <si>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</si>
  <si>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</si>
  <si>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</si>
  <si>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</si>
  <si>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</si>
  <si>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</si>
  <si>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</si>
  <si>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</si>
  <si>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</si>
  <si>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</si>
  <si>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</si>
  <si>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</si>
  <si>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</si>
  <si>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</si>
  <si>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</si>
  <si>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</si>
  <si>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</si>
  <si>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</si>
  <si>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</si>
  <si>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</si>
  <si>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</si>
  <si>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</si>
  <si>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</si>
  <si>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</si>
  <si>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</si>
  <si>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</si>
  <si>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</si>
  <si>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</si>
  <si>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</si>
  <si>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</si>
  <si>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</si>
  <si>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</si>
  <si>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</si>
  <si>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</si>
  <si>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</si>
  <si>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</si>
  <si>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</si>
  <si>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</si>
  <si>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</si>
  <si>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</si>
  <si>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</si>
  <si>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</si>
  <si>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</si>
  <si>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</si>
  <si>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</si>
  <si>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</si>
  <si>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</si>
  <si>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</si>
  <si>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</si>
  <si>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</si>
  <si>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</si>
  <si>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</si>
  <si>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</si>
  <si>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</si>
  <si>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</si>
  <si>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</si>
  <si>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</si>
  <si>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</si>
  <si>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</si>
  <si>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</si>
  <si>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</si>
  <si>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</si>
  <si>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</si>
  <si>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</si>
  <si>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</si>
  <si>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</si>
  <si>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</si>
  <si>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</si>
  <si>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</si>
  <si>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</si>
  <si>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</si>
  <si>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</si>
  <si>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</si>
  <si>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</si>
  <si>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</si>
  <si>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</si>
  <si>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</si>
  <si>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</si>
  <si>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</si>
  <si>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</si>
  <si>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</si>
  <si>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</si>
  <si>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</si>
  <si>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</si>
  <si>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</si>
  <si>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</si>
  <si>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</si>
  <si>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</si>
  <si>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</si>
  <si>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</si>
  <si>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</si>
  <si>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</si>
  <si>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</si>
  <si>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</si>
  <si>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</si>
  <si>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</si>
  <si>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</si>
  <si>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</si>
  <si>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</si>
  <si>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</si>
  <si>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</si>
  <si>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</si>
  <si>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</si>
  <si>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</si>
  <si>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</si>
  <si>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</si>
  <si>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</si>
  <si>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</si>
  <si>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</si>
  <si>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</si>
  <si>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</si>
  <si>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</si>
  <si>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</si>
  <si>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</si>
  <si>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</si>
  <si>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</si>
  <si>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</si>
  <si>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</si>
  <si>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</si>
  <si>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</si>
  <si>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</si>
  <si>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</si>
  <si>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</si>
  <si>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</si>
  <si>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</si>
  <si>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</si>
  <si>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</si>
  <si>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</si>
  <si>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</si>
  <si>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</si>
  <si>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</si>
  <si>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</si>
  <si>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</si>
  <si>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</si>
  <si>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</si>
  <si>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</si>
  <si>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</si>
  <si>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</si>
  <si>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</si>
  <si>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</si>
  <si>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</si>
  <si>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</si>
  <si>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</si>
  <si>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</si>
  <si>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</si>
  <si>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</si>
  <si>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</si>
  <si>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</si>
  <si>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</si>
  <si>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</si>
  <si>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</si>
  <si>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</si>
  <si>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</si>
  <si>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</si>
  <si>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</si>
  <si>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</si>
  <si>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</si>
  <si>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</si>
  <si>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</si>
  <si>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</si>
  <si>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</si>
  <si>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</si>
  <si>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</si>
  <si>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</si>
  <si>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</si>
  <si>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</si>
  <si>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</si>
  <si>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</si>
  <si>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</si>
  <si>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</si>
  <si>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</si>
  <si>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</si>
  <si>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</si>
  <si>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</si>
  <si>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</si>
  <si>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</si>
  <si>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</si>
  <si>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</si>
  <si>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</si>
  <si>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</si>
  <si>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</si>
  <si>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</si>
  <si>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</si>
  <si>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</si>
  <si>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</si>
  <si>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</si>
  <si>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</si>
  <si>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</si>
  <si>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</si>
  <si>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</si>
  <si>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</si>
  <si>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</si>
  <si>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</si>
  <si>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</si>
  <si>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</si>
  <si>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</si>
  <si>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</si>
  <si>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</si>
  <si>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</si>
  <si>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</si>
  <si>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</si>
  <si>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</si>
  <si>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</si>
  <si>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</si>
  <si>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</si>
  <si>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</si>
  <si>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</si>
  <si>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</si>
  <si>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</si>
  <si>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</si>
  <si>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</si>
  <si>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</si>
  <si>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</si>
  <si>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</si>
  <si>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</si>
  <si>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</si>
  <si>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</si>
  <si>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</si>
  <si>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</si>
  <si>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</si>
  <si>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</si>
  <si>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</si>
  <si>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</si>
  <si>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</si>
  <si>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</si>
  <si>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</si>
  <si>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</si>
  <si>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</si>
  <si>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</si>
  <si>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</si>
  <si>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</si>
  <si>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</si>
  <si>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</si>
  <si>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</si>
  <si>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</si>
  <si>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</si>
  <si>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</si>
  <si>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</si>
  <si>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</si>
  <si>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</si>
  <si>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</si>
  <si>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</si>
  <si>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</si>
  <si>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</si>
  <si>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</si>
  <si>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</si>
  <si>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</si>
  <si>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</si>
  <si>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</si>
  <si>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</si>
  <si>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</si>
  <si>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</si>
  <si>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</si>
  <si>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</si>
  <si>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</si>
  <si>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</si>
  <si>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</si>
  <si>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</si>
  <si>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</si>
  <si>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</si>
  <si>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</si>
  <si>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</si>
  <si>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</si>
  <si>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</si>
  <si>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</si>
  <si>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</si>
  <si>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</si>
  <si>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</si>
  <si>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</si>
  <si>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</si>
  <si>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</si>
  <si>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</si>
  <si>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</si>
  <si>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</si>
  <si>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</si>
  <si>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</si>
  <si>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</si>
  <si>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</si>
  <si>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</si>
  <si>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</si>
  <si>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</si>
  <si>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</si>
  <si>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</si>
  <si>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</si>
  <si>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</si>
  <si>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</si>
  <si>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</si>
  <si>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</si>
  <si>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</si>
  <si>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</si>
  <si>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</si>
  <si>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</si>
  <si>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</si>
  <si>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</si>
  <si>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</si>
  <si>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</si>
  <si>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</si>
  <si>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</si>
  <si>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</si>
  <si>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</si>
  <si>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</si>
  <si>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</si>
  <si>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</si>
  <si>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</si>
  <si>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</si>
  <si>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</si>
  <si>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</si>
  <si>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</si>
  <si>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</si>
  <si>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</si>
  <si>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</si>
  <si>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</si>
  <si>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</si>
  <si>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</si>
  <si>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</si>
  <si>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</si>
  <si>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</si>
  <si>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</si>
  <si>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</si>
  <si>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</si>
  <si>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</si>
  <si>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</si>
  <si>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</si>
  <si>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</si>
  <si>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</si>
  <si>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</si>
  <si>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</si>
  <si>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</si>
  <si>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</si>
  <si>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</si>
  <si>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</si>
  <si>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</si>
  <si>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</si>
  <si>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</si>
  <si>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</si>
  <si>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</si>
  <si>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</si>
  <si>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</si>
  <si>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</si>
  <si>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</si>
  <si>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</si>
  <si>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</si>
  <si>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</si>
  <si>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</si>
  <si>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</si>
  <si>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</si>
  <si>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</si>
  <si>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</si>
  <si>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</si>
  <si>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</si>
  <si>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</si>
  <si>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</si>
  <si>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</si>
  <si>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</si>
  <si>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</si>
  <si>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</si>
  <si>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</si>
  <si>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</si>
  <si>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</si>
  <si>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</si>
  <si>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</si>
  <si>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</si>
  <si>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</si>
  <si>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</si>
  <si>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</si>
  <si>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</si>
  <si>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</si>
  <si>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</si>
  <si>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</si>
  <si>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</si>
  <si>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</si>
  <si>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</si>
  <si>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</si>
  <si>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</si>
  <si>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</si>
  <si>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</si>
  <si>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</si>
  <si>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</si>
  <si>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</si>
  <si>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</si>
  <si>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</si>
  <si>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</si>
  <si>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</si>
  <si>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</si>
  <si>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</si>
  <si>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</si>
  <si>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</si>
  <si>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</si>
  <si>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</si>
  <si>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</si>
  <si>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</si>
  <si>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</si>
  <si>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</si>
  <si>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</si>
  <si>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</si>
  <si>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</si>
  <si>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</si>
  <si>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</si>
  <si>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</si>
  <si>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</si>
  <si>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</si>
  <si>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</si>
  <si>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</si>
  <si>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</si>
  <si>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</si>
  <si>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</si>
  <si>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</si>
  <si>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</si>
  <si>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</si>
  <si>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</si>
  <si>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</si>
  <si>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</si>
  <si>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</si>
  <si>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</si>
  <si>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</si>
  <si>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</si>
  <si>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</si>
  <si>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</si>
  <si>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</si>
  <si>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</si>
  <si>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</si>
  <si>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</si>
  <si>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</si>
  <si>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</si>
  <si>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</si>
  <si>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</si>
  <si>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</si>
  <si>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</si>
  <si>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</si>
  <si>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</si>
  <si>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</si>
  <si>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</si>
  <si>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</si>
  <si>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</si>
  <si>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</si>
  <si>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</si>
  <si>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</si>
  <si>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</si>
  <si>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</si>
  <si>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</si>
  <si>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</si>
  <si>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</si>
  <si>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</si>
  <si>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</si>
  <si>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</si>
  <si>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</si>
  <si>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</si>
  <si>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</si>
  <si>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</si>
  <si>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</si>
  <si>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</si>
  <si>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</si>
  <si>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</si>
  <si>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</si>
  <si>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</si>
  <si>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</si>
  <si>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</si>
  <si>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</si>
  <si>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</si>
  <si>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</si>
  <si>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</si>
  <si>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</si>
  <si>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</si>
  <si>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</si>
  <si>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</si>
  <si>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</si>
  <si>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</si>
  <si>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</si>
  <si>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</si>
  <si>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</si>
  <si>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</si>
  <si>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</si>
  <si>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</si>
  <si>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</si>
  <si>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</si>
  <si>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</si>
  <si>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</si>
  <si>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</si>
  <si>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</si>
  <si>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</si>
  <si>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</si>
  <si>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</si>
  <si>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</si>
  <si>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</si>
  <si>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</si>
  <si>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</si>
  <si>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</si>
  <si>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</si>
  <si>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</si>
  <si>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</si>
  <si>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</si>
  <si>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</si>
  <si>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</si>
  <si>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</si>
  <si>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</si>
  <si>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</si>
  <si>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</si>
  <si>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</si>
  <si>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</si>
  <si>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</si>
  <si>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</si>
  <si>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</si>
  <si>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</si>
  <si>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</si>
  <si>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</si>
  <si>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</si>
  <si>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</si>
  <si>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</si>
  <si>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</si>
  <si>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</si>
  <si>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</si>
  <si>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</si>
  <si>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</si>
  <si>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</si>
  <si>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</si>
  <si>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</si>
  <si>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</si>
  <si>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</si>
  <si>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</si>
  <si>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</si>
  <si>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</si>
  <si>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</si>
  <si>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</si>
  <si>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</si>
  <si>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</si>
  <si>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</si>
  <si>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</si>
  <si>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</si>
  <si>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</si>
  <si>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</si>
  <si>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</si>
  <si>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</si>
  <si>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</si>
  <si>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</si>
  <si>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</si>
  <si>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</si>
  <si>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</si>
  <si>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</si>
  <si>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</si>
  <si>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</si>
  <si>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</si>
  <si>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</si>
  <si>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</si>
  <si>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</si>
  <si>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</si>
  <si>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</si>
  <si>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</si>
  <si>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</si>
  <si>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</si>
  <si>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</si>
  <si>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</si>
  <si>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</si>
  <si>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</si>
  <si>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</si>
  <si>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</si>
  <si>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</si>
  <si>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</si>
  <si>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</si>
  <si>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</si>
  <si>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</si>
  <si>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</si>
  <si>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</si>
  <si>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</si>
  <si>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</si>
  <si>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</si>
  <si>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</si>
  <si>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</si>
  <si>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</si>
  <si>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</si>
  <si>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</si>
  <si>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</si>
  <si>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</si>
  <si>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</si>
  <si>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</si>
  <si>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</si>
  <si>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</si>
  <si>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</si>
  <si>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</si>
  <si>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</si>
  <si>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</si>
  <si>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</si>
  <si>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</si>
  <si>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</si>
  <si>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</si>
  <si>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</si>
  <si>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</si>
  <si>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</si>
  <si>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</si>
  <si>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</si>
  <si>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</si>
  <si>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</si>
  <si>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</si>
  <si>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</si>
  <si>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</si>
  <si>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</si>
  <si>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</si>
  <si>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</si>
  <si>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</si>
  <si>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</si>
  <si>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</si>
  <si>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</si>
  <si>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</si>
  <si>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</si>
  <si>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</si>
  <si>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</si>
  <si>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</si>
  <si>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</si>
  <si>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</si>
  <si>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</si>
  <si>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</si>
  <si>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C:\ВИДЕОНАБЛЮДЕНИЕ\6 Площадка 1 общага\captrue\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</si>
  <si>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</si>
  <si>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</si>
  <si>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</si>
  <si>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</si>
  <si>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</si>
  <si>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</si>
  <si>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</si>
  <si>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</si>
  <si>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</si>
  <si>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</si>
  <si>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</si>
  <si>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</si>
  <si>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</si>
  <si>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</si>
  <si>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</si>
  <si>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</si>
  <si>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</si>
  <si>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</si>
  <si>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</si>
  <si>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</si>
  <si>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</si>
  <si>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</si>
  <si>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</si>
  <si>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</si>
  <si>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</si>
  <si>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</si>
  <si>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</si>
  <si>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</si>
  <si>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</si>
  <si>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</si>
  <si>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</si>
  <si>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</si>
  <si>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</si>
  <si>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</si>
  <si>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</si>
  <si>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</si>
  <si>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</si>
  <si>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</si>
  <si>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</si>
  <si>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</si>
  <si>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</si>
  <si>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</si>
  <si>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</si>
  <si>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</si>
  <si>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</si>
  <si>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</si>
  <si>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</si>
  <si>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</si>
  <si>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</si>
  <si>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</si>
  <si>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</si>
  <si>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</si>
  <si>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</si>
  <si>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</si>
  <si>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</si>
  <si>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</si>
  <si>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</si>
  <si>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</si>
  <si>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</si>
  <si>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</si>
  <si>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</si>
  <si>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</si>
  <si>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</si>
  <si>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</si>
  <si>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</si>
  <si>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</si>
  <si>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</si>
  <si>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</si>
  <si>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</si>
  <si>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</si>
  <si>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</si>
  <si>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</si>
  <si>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</si>
  <si>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</si>
  <si>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</si>
  <si>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</si>
  <si>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</si>
  <si>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</si>
  <si>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</si>
  <si>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</si>
  <si>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</si>
  <si>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</si>
  <si>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</si>
  <si>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</si>
  <si>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</si>
  <si>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</si>
  <si>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</si>
  <si>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</si>
  <si>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</si>
  <si>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</si>
  <si>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</si>
  <si>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</si>
  <si>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</si>
  <si>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</si>
  <si>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</si>
  <si>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</si>
  <si>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</si>
  <si>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</si>
  <si>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</si>
  <si>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</si>
  <si>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</si>
  <si>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</si>
  <si>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</si>
  <si>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</si>
  <si>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</si>
  <si>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</si>
  <si>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</si>
  <si>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</si>
  <si>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</si>
  <si>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</si>
  <si>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</si>
  <si>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</si>
  <si>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</si>
  <si>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</si>
  <si>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</si>
  <si>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</si>
  <si>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</si>
  <si>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</si>
  <si>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</si>
  <si>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</si>
  <si>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</si>
  <si>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</si>
  <si>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</si>
  <si>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</si>
  <si>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</si>
  <si>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</si>
  <si>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</si>
  <si>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</si>
  <si>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</si>
  <si>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</si>
  <si>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</si>
  <si>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</si>
  <si>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</si>
  <si>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</si>
  <si>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</si>
  <si>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</si>
  <si>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</si>
  <si>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</si>
  <si>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</si>
  <si>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</si>
  <si>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</si>
  <si>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</si>
  <si>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</si>
  <si>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</si>
  <si>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</si>
  <si>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</si>
  <si>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</si>
  <si>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</si>
  <si>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</si>
  <si>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</si>
  <si>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</si>
  <si>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</si>
  <si>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</si>
  <si>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</si>
  <si>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</si>
  <si>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</si>
  <si>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</si>
  <si>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</si>
  <si>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</si>
  <si>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</si>
  <si>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</si>
  <si>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</si>
  <si>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</si>
  <si>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</si>
  <si>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</si>
  <si>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</si>
  <si>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</si>
  <si>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</si>
  <si>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</si>
  <si>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</si>
  <si>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</si>
  <si>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</si>
  <si>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</si>
  <si>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826398429_1_20260330T173152Z.jpg</t>
  </si>
  <si>
    <t>6 Площадка 1 общага\826398429_1_20260330T173152Z.jpg</t>
  </si>
  <si>
    <t>пн 30.03.2026 — 17:31:52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</si>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</sst>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45" tableType="queryTable" totalsRowShown="0">
  <autoFilter ref="A1:N345" xr:uid="{B468AF39-21AE-47BD-BA18-EADB2FC1D520}"/>
  <tableColumns count="14">
    <tableColumn id="11" xr3:uid="{6F8E650D-029B-40AD-86B4-92C160128A4F}" uniqueName="11" name="День нед" queryTableFieldId="39" dataDxfId="189"/>
    <tableColumn id="8" xr3:uid="{7C2AA400-8F21-45B7-B47D-9CF2CFB5DD00}" uniqueName="8" name="Дата" queryTableFieldId="19" dataDxfId="188"/>
    <tableColumn id="9" xr3:uid="{7CB7ABF0-C98D-49E4-A494-985A43D5F40F}" uniqueName="9" name="Время" queryTableFieldId="20" dataDxfId="187"/>
    <tableColumn id="5" xr3:uid="{613A944B-9245-4C6D-9CCE-5037AD552DED}" uniqueName="5" name="Событие" queryTableFieldId="27" dataDxfId="186"/>
    <tableColumn id="7" xr3:uid="{FFEA85A5-3527-4483-91CE-57F760AB9F33}" uniqueName="7" name="Объект" queryTableFieldId="29" dataDxfId="185"/>
    <tableColumn id="10" xr3:uid="{A2E2C27E-C1B2-4B74-A427-E1854B0E2C76}" uniqueName="10" name="Груз" queryTableFieldId="30" dataDxfId="18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3"/>
    <tableColumn id="4" xr3:uid="{B2B57637-8A7D-4C5F-A6F8-E38F3EA43620}" uniqueName="4" name="Name" queryTableFieldId="14" dataDxfId="182"/>
    <tableColumn id="1" xr3:uid="{79275791-6385-434B-9F1B-8BDC003824A7}" uniqueName="1" name="Folder Path" queryTableFieldId="11" dataDxfId="18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7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45" tableType="queryTable" totalsRowShown="0">
  <autoFilter ref="A1:M345" xr:uid="{B468AF39-21AE-47BD-BA18-EADB2FC1D520}"/>
  <tableColumns count="13">
    <tableColumn id="11" xr3:uid="{6804E693-7D64-41A5-9B58-B7D348C4DC92}" uniqueName="11" name="День нед" queryTableFieldId="39" dataDxfId="168"/>
    <tableColumn id="8" xr3:uid="{40827FD9-94EC-4CF6-B212-59CF3E913897}" uniqueName="8" name="Дата" queryTableFieldId="19" dataDxfId="167"/>
    <tableColumn id="9" xr3:uid="{1F8E8ADE-5BFB-4171-9A0A-859E22042D3B}" uniqueName="9" name="Время" queryTableFieldId="20" dataDxfId="166"/>
    <tableColumn id="5" xr3:uid="{9D19F2E1-3C70-4F2F-8ED7-6D41C17A9366}" uniqueName="5" name="Событие" queryTableFieldId="27" dataDxfId="165"/>
    <tableColumn id="7" xr3:uid="{8C8CC69A-BA0A-4417-AE7D-B89E26F69F9B}" uniqueName="7" name="Объект" queryTableFieldId="29" dataDxfId="164"/>
    <tableColumn id="10" xr3:uid="{375C36FB-077D-4AA3-B6F7-74ACE46C2638}" uniqueName="10" name="Груз" queryTableFieldId="30" dataDxfId="16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62"/>
    <tableColumn id="4" xr3:uid="{4A5BB282-D54C-4C68-A1D9-B3A819F9FCF6}" uniqueName="4" name="Name" queryTableFieldId="14" dataDxfId="161"/>
    <tableColumn id="1" xr3:uid="{7BD19058-41FF-4EFE-8283-68501A5B1623}" uniqueName="1" name="Folder Path" queryTableFieldId="11" dataDxfId="16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5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67" tableType="queryTable" totalsRowShown="0">
  <autoFilter ref="A1:M267" xr:uid="{B468AF39-21AE-47BD-BA18-EADB2FC1D520}"/>
  <tableColumns count="13">
    <tableColumn id="11" xr3:uid="{8C7989A8-AE95-4BFB-859E-9F3F94DCD873}" uniqueName="11" name="День нед" queryTableFieldId="39" dataDxfId="178"/>
    <tableColumn id="8" xr3:uid="{B651DAE5-1AB7-4761-9820-CB58DA0D9C46}" uniqueName="8" name="Дата" queryTableFieldId="19" dataDxfId="177"/>
    <tableColumn id="9" xr3:uid="{22B6AE73-6E8B-4F81-B85C-3D141AD4D773}" uniqueName="9" name="Время" queryTableFieldId="20" dataDxfId="176"/>
    <tableColumn id="5" xr3:uid="{CB5AF0FF-A861-4F29-BFD9-751A47066C68}" uniqueName="5" name="Событие" queryTableFieldId="27" dataDxfId="175"/>
    <tableColumn id="7" xr3:uid="{63916370-0910-4B95-ABB4-D88865AA9E43}" uniqueName="7" name="Объект" queryTableFieldId="29" dataDxfId="174"/>
    <tableColumn id="10" xr3:uid="{DDC7656E-7390-4778-A2CE-EEC7AC518263}" uniqueName="10" name="Груз" queryTableFieldId="30" dataDxfId="17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72"/>
    <tableColumn id="4" xr3:uid="{96665EED-E1B8-437C-869A-35CB5BA419D3}" uniqueName="4" name="Name" queryTableFieldId="14" dataDxfId="171"/>
    <tableColumn id="1" xr3:uid="{1F225BD8-B59D-4058-9D99-17124C1F38FB}" uniqueName="1" name="Folder Path" queryTableFieldId="11" dataDxfId="17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6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32" tableType="queryTable" totalsRowShown="0">
  <tableColumns count="13">
    <tableColumn id="11" xr3:uid="{F25D1388-C4DF-49FB-9BF5-0132CEDCCAEA}" uniqueName="11" name="День нед" queryTableFieldId="39" dataDxfId="158"/>
    <tableColumn id="8" xr3:uid="{9EDCCA26-9FD6-4F66-9134-186F89CA663B}" uniqueName="8" name="Дата" queryTableFieldId="19" dataDxfId="157"/>
    <tableColumn id="9" xr3:uid="{FB005DB9-8D3C-48A5-94F1-246606C665DD}" uniqueName="9" name="Время" queryTableFieldId="20" dataDxfId="156"/>
    <tableColumn id="5" xr3:uid="{6D19407C-64CF-4FC5-95E7-163AA12EB226}" uniqueName="5" name="Событие" queryTableFieldId="27" dataDxfId="155"/>
    <tableColumn id="7" xr3:uid="{007BF834-0BCB-4416-8941-11DA4EDFCE5B}" uniqueName="7" name="Объект" queryTableFieldId="29" dataDxfId="154"/>
    <tableColumn id="10" xr3:uid="{E896F002-4451-441D-B0CB-52AD69A6E5C3}" uniqueName="10" name="Груз" queryTableFieldId="30" dataDxfId="15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52"/>
    <tableColumn id="4" xr3:uid="{9F6560FA-27F8-4BE9-BA58-3B0E40F582E5}" uniqueName="4" name="Name" queryTableFieldId="14" dataDxfId="151"/>
    <tableColumn id="1" xr3:uid="{44892CD0-9118-4535-9434-E49462140346}" uniqueName="1" name="Folder Path" queryTableFieldId="11" dataDxfId="15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4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48" tableType="queryTable" totalsRowShown="0">
  <tableColumns count="13">
    <tableColumn id="11" xr3:uid="{390CB009-E9E0-4C0F-93C3-AF6B408B816B}" uniqueName="11" name="День нед" queryTableFieldId="39" dataDxfId="148"/>
    <tableColumn id="8" xr3:uid="{E0A1C296-A368-479C-9A74-85306B3C03D4}" uniqueName="8" name="Дата" queryTableFieldId="19" dataDxfId="147"/>
    <tableColumn id="9" xr3:uid="{86401298-83EB-49D3-ACBA-E743586F5CCB}" uniqueName="9" name="Время" queryTableFieldId="20" dataDxfId="146"/>
    <tableColumn id="5" xr3:uid="{FFB4F03A-A400-4544-A729-2375A1F7D5E8}" uniqueName="5" name="Событие" queryTableFieldId="27" dataDxfId="145"/>
    <tableColumn id="7" xr3:uid="{D96DCF3C-D325-4D0C-94A1-DBE97CC5C9DC}" uniqueName="7" name="Объект" queryTableFieldId="29" dataDxfId="144"/>
    <tableColumn id="10" xr3:uid="{76D99262-42F5-447E-95AC-9C2A84BF344C}" uniqueName="10" name="Груз" queryTableFieldId="30" dataDxfId="14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42"/>
    <tableColumn id="4" xr3:uid="{D16AEB37-7A8A-406F-8ED7-B8D53BAA9BD9}" uniqueName="4" name="Name" queryTableFieldId="14" dataDxfId="141"/>
    <tableColumn id="1" xr3:uid="{1746BE5F-089A-476F-AE8D-5F2B27E9AEEA}" uniqueName="1" name="Folder Path" queryTableFieldId="11" dataDxfId="14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3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75" tableType="queryTable" totalsRowShown="0">
  <tableColumns count="13">
    <tableColumn id="11" xr3:uid="{45D23538-AB74-404E-8577-E2B7A36436AF}" uniqueName="11" name="День нед" queryTableFieldId="39" dataDxfId="138"/>
    <tableColumn id="8" xr3:uid="{40B01B94-168F-4547-A2BC-AA7F91350AB3}" uniqueName="8" name="Дата" queryTableFieldId="19" dataDxfId="137"/>
    <tableColumn id="9" xr3:uid="{A2C94EFB-3081-4BA9-85C2-DFF0455AFA43}" uniqueName="9" name="Время" queryTableFieldId="20" dataDxfId="136"/>
    <tableColumn id="5" xr3:uid="{244D3D34-C9EC-4B9C-BE81-12A0C0BB4342}" uniqueName="5" name="Событие" queryTableFieldId="27" dataDxfId="135"/>
    <tableColumn id="7" xr3:uid="{C449A112-E8A8-4956-B85C-2BA12316F170}" uniqueName="7" name="Объект" queryTableFieldId="29" dataDxfId="134"/>
    <tableColumn id="10" xr3:uid="{C8411557-C312-4542-93DA-DF5949399E11}" uniqueName="10" name="Груз" queryTableFieldId="30" dataDxfId="13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32"/>
    <tableColumn id="4" xr3:uid="{6A396D44-0898-4737-A4C1-8D6D40981793}" uniqueName="4" name="Name" queryTableFieldId="14" dataDxfId="131"/>
    <tableColumn id="1" xr3:uid="{328F21C9-48B9-4081-9B8C-BBD168BD38D1}" uniqueName="1" name="Folder Path" queryTableFieldId="11" dataDxfId="13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2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56" tableType="queryTable" totalsRowShown="0">
  <tableColumns count="13">
    <tableColumn id="11" xr3:uid="{2311EAC9-4673-4BE2-ADB0-E8CEB0BD9945}" uniqueName="11" name="День нед" queryTableFieldId="39" dataDxfId="128"/>
    <tableColumn id="8" xr3:uid="{F1C9804A-F8E7-4755-B717-859265C587A2}" uniqueName="8" name="Дата" queryTableFieldId="19" dataDxfId="127"/>
    <tableColumn id="9" xr3:uid="{1C2BA522-8D4F-4713-849C-1F60357B476E}" uniqueName="9" name="Время" queryTableFieldId="20" dataDxfId="126"/>
    <tableColumn id="5" xr3:uid="{6E084A00-DC62-4E93-8ABC-4651FD4D2408}" uniqueName="5" name="Событие" queryTableFieldId="27" dataDxfId="125"/>
    <tableColumn id="7" xr3:uid="{C9F6EF14-DBE7-4655-9D20-5B253923C11E}" uniqueName="7" name="Объект" queryTableFieldId="29" dataDxfId="124"/>
    <tableColumn id="10" xr3:uid="{0ADEC0F9-9FE9-4E92-BD38-0B8CDDE1BDBD}" uniqueName="10" name="Груз" queryTableFieldId="30" dataDxfId="12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2"/>
    <tableColumn id="4" xr3:uid="{FE606B6B-0A78-44A2-B44F-54FBA553BAD6}" uniqueName="4" name="Name" queryTableFieldId="14" dataDxfId="121"/>
    <tableColumn id="1" xr3:uid="{34274AB2-665A-4EF1-8C79-4944C9C122A7}" uniqueName="1" name="Folder Path" queryTableFieldId="11" dataDxfId="12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644" tableType="queryTable" totalsRowShown="0">
  <tableColumns count="13">
    <tableColumn id="11" xr3:uid="{72CE202A-C56C-4D63-9F9F-0DFF72BB5190}" uniqueName="11" name="День нед" queryTableFieldId="39" dataDxfId="118"/>
    <tableColumn id="8" xr3:uid="{0D9F5C4C-70B0-46E2-9E29-649E206B6616}" uniqueName="8" name="Дата" queryTableFieldId="19" dataDxfId="117"/>
    <tableColumn id="9" xr3:uid="{7C8561D4-BD7D-493F-BC95-213F2D55F3FD}" uniqueName="9" name="Время" queryTableFieldId="20" dataDxfId="116"/>
    <tableColumn id="5" xr3:uid="{E48795B2-2732-4E4A-81E8-B1585581420B}" uniqueName="5" name="Событие" queryTableFieldId="27" dataDxfId="115"/>
    <tableColumn id="7" xr3:uid="{F684EE24-0636-4EC2-AB94-A65EA5355534}" uniqueName="7" name="Объект" queryTableFieldId="29" dataDxfId="114"/>
    <tableColumn id="10" xr3:uid="{0C1B5273-277F-4438-B52D-9F868AD13DEE}" uniqueName="10" name="Груз" queryTableFieldId="30" dataDxfId="11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2"/>
    <tableColumn id="4" xr3:uid="{729433F6-F4FD-435B-851D-D34CC9060068}" uniqueName="4" name="Name" queryTableFieldId="14" dataDxfId="111"/>
    <tableColumn id="1" xr3:uid="{7A9B9B80-B872-4A82-9D9D-98A75E20F89B}" uniqueName="1" name="Folder Path" queryTableFieldId="11" dataDxfId="11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760" tableType="queryTable" totalsRowShown="0">
  <tableColumns count="13">
    <tableColumn id="11" xr3:uid="{2CE691F0-1D02-41BD-8E81-7716875609CD}" uniqueName="11" name="День нед" queryTableFieldId="39" dataDxfId="108"/>
    <tableColumn id="8" xr3:uid="{1A2A3B97-F602-468E-8AD3-5DD492638A71}" uniqueName="8" name="Дата" queryTableFieldId="19" dataDxfId="107"/>
    <tableColumn id="9" xr3:uid="{E8725BDD-FF6C-47C3-9100-825160B93721}" uniqueName="9" name="Время" queryTableFieldId="20" dataDxfId="106"/>
    <tableColumn id="5" xr3:uid="{F68EB906-7F6F-4765-A5C8-9B40064179BE}" uniqueName="5" name="Событие" queryTableFieldId="27" dataDxfId="105"/>
    <tableColumn id="7" xr3:uid="{812FE0F9-0D7E-497C-893A-B104BA069155}" uniqueName="7" name="Объект" queryTableFieldId="29" dataDxfId="104"/>
    <tableColumn id="10" xr3:uid="{1679E688-A047-4936-9EBC-9BDCFEA4CD95}" uniqueName="10" name="Груз" queryTableFieldId="30" dataDxfId="10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2"/>
    <tableColumn id="4" xr3:uid="{F9F7F55E-2CCF-4A6B-892F-1C76C0668832}" uniqueName="4" name="Name" queryTableFieldId="14" dataDxfId="101"/>
    <tableColumn id="1" xr3:uid="{0AF9B05B-8D0E-4B8A-81D0-358A18429CE8}" uniqueName="1" name="Folder Path" queryTableFieldId="11" dataDxfId="10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20" tableType="queryTable" totalsRowShown="0">
  <tableColumns count="13">
    <tableColumn id="11" xr3:uid="{96A6BDDB-7ED5-4607-80F3-3FD842EAEE0A}" uniqueName="11" name="День нед" queryTableFieldId="39" dataDxfId="98"/>
    <tableColumn id="8" xr3:uid="{FBEC9ECA-BD5C-442E-BB86-7CCAEF9464D2}" uniqueName="8" name="Дата" queryTableFieldId="19" dataDxfId="97"/>
    <tableColumn id="9" xr3:uid="{68242AF7-BC60-4380-843B-35A6CC4A66E6}" uniqueName="9" name="Время" queryTableFieldId="20" dataDxfId="96"/>
    <tableColumn id="5" xr3:uid="{C98BCFD6-9DE9-4A28-B769-F5737933429D}" uniqueName="5" name="Событие" queryTableFieldId="27" dataDxfId="95"/>
    <tableColumn id="7" xr3:uid="{4D44F8D4-93A4-4851-894E-AC8CDD93BD71}" uniqueName="7" name="Объект" queryTableFieldId="29" dataDxfId="94"/>
    <tableColumn id="10" xr3:uid="{0A838B00-A88A-40EE-A542-7E8E08968D89}" uniqueName="10" name="Груз" queryTableFieldId="30" dataDxfId="9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2"/>
    <tableColumn id="4" xr3:uid="{4FA2E248-D5A3-4824-875F-C328FA9AC2F9}" uniqueName="4" name="Name" queryTableFieldId="14" dataDxfId="91"/>
    <tableColumn id="1" xr3:uid="{B01A6B83-82C4-4172-AD5B-D2AF410DBE1B}" uniqueName="1" name="Folder Path" queryTableFieldId="11" dataDxfId="9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71" tableType="queryTable" totalsRowShown="0">
  <tableColumns count="13">
    <tableColumn id="11" xr3:uid="{2AD64508-44AB-4871-8C82-4C5A1E5A5DD2}" uniqueName="11" name="День нед" queryTableFieldId="39" dataDxfId="88"/>
    <tableColumn id="8" xr3:uid="{C788117B-4896-492B-97B3-B2502F0537D8}" uniqueName="8" name="Дата" queryTableFieldId="19" dataDxfId="87"/>
    <tableColumn id="9" xr3:uid="{E3EF5757-6705-492A-BD76-A47D414757C0}" uniqueName="9" name="Время" queryTableFieldId="20" dataDxfId="86"/>
    <tableColumn id="5" xr3:uid="{EF049B28-F832-4F3D-AB4F-3C396920BF5B}" uniqueName="5" name="Событие" queryTableFieldId="27" dataDxfId="85"/>
    <tableColumn id="7" xr3:uid="{DDB63E42-2809-4377-A568-A326109989E9}" uniqueName="7" name="Объект" queryTableFieldId="29" dataDxfId="84"/>
    <tableColumn id="10" xr3:uid="{A4FCF3D3-582A-4DEF-8FB8-9D050C82517D}" uniqueName="10" name="Груз" queryTableFieldId="30" dataDxfId="8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2"/>
    <tableColumn id="4" xr3:uid="{DA63B8EC-3587-40B4-A86A-92B91C78723D}" uniqueName="4" name="Name" queryTableFieldId="14" dataDxfId="81"/>
    <tableColumn id="1" xr3:uid="{360C7476-DEC6-4377-8E95-D472C6673B12}" uniqueName="1" name="Folder Path" queryTableFieldId="11" dataDxfId="8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7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97" tableType="queryTable" totalsRowShown="0">
  <tableColumns count="13">
    <tableColumn id="11" xr3:uid="{C40005DE-8CA6-428A-9DF2-E715CC943F02}" uniqueName="11" name="День нед" queryTableFieldId="39" dataDxfId="78"/>
    <tableColumn id="8" xr3:uid="{55C75F47-F14F-483C-9C7A-95288D9463D6}" uniqueName="8" name="Дата" queryTableFieldId="19" dataDxfId="77"/>
    <tableColumn id="9" xr3:uid="{79D3981C-638A-4D64-BACB-D64D85DAC855}" uniqueName="9" name="Время" queryTableFieldId="20" dataDxfId="76"/>
    <tableColumn id="5" xr3:uid="{B0B848B5-29B2-4292-89A5-7DE5A2F72D15}" uniqueName="5" name="Событие" queryTableFieldId="27" dataDxfId="75"/>
    <tableColumn id="7" xr3:uid="{A9E0C8AC-2336-4969-BC3E-110E6C33529C}" uniqueName="7" name="Объект" queryTableFieldId="29" dataDxfId="74"/>
    <tableColumn id="10" xr3:uid="{F8691CA5-2689-452F-9550-C52E06B35BD6}" uniqueName="10" name="Груз" queryTableFieldId="30" dataDxfId="7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2"/>
    <tableColumn id="4" xr3:uid="{E9716AC2-8439-4E67-8698-BA6CD84F7B9C}" uniqueName="4" name="Name" queryTableFieldId="14" dataDxfId="71"/>
    <tableColumn id="1" xr3:uid="{9AB30DEC-91E3-4633-A156-B937B586CECB}" uniqueName="1" name="Folder Path" queryTableFieldId="11" dataDxfId="7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6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93" tableType="queryTable" totalsRowShown="0">
  <tableColumns count="13">
    <tableColumn id="11" xr3:uid="{B21CFC33-55C8-4073-BBD2-E0A5154A10D6}" uniqueName="11" name="День нед" queryTableFieldId="39" dataDxfId="68"/>
    <tableColumn id="8" xr3:uid="{004370C0-0D3C-4162-A392-32C741C3A58B}" uniqueName="8" name="Дата" queryTableFieldId="19" dataDxfId="67"/>
    <tableColumn id="9" xr3:uid="{6537DA5E-247D-44FB-ACE3-933B3C9B9408}" uniqueName="9" name="Время" queryTableFieldId="20" dataDxfId="66"/>
    <tableColumn id="5" xr3:uid="{4FA9309D-407E-48C1-B1F9-C33DEA7645B1}" uniqueName="5" name="Событие" queryTableFieldId="27" dataDxfId="65"/>
    <tableColumn id="7" xr3:uid="{76E54E9E-D730-4C99-9BF5-96E9384FF63C}" uniqueName="7" name="Объект" queryTableFieldId="29" dataDxfId="64"/>
    <tableColumn id="10" xr3:uid="{B9F78DE2-7938-486B-9BE2-F824D0E7A6C4}" uniqueName="10" name="Груз" queryTableFieldId="30" dataDxfId="6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2"/>
    <tableColumn id="4" xr3:uid="{921D28C1-5761-48A7-B447-6A4446F87545}" uniqueName="4" name="Name" queryTableFieldId="14" dataDxfId="61"/>
    <tableColumn id="1" xr3:uid="{F1A648C1-8DB5-4DEF-B011-BD85E17FCAA3}" uniqueName="1" name="Folder Path" queryTableFieldId="11" dataDxfId="6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5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32" tableType="queryTable" totalsRowShown="0">
  <tableColumns count="13">
    <tableColumn id="11" xr3:uid="{326CF8DE-8E4F-4540-A010-20CF489342A6}" uniqueName="11" name="День нед" queryTableFieldId="39" dataDxfId="58"/>
    <tableColumn id="8" xr3:uid="{B803C26B-EDF7-4F4B-99B7-759FDE206BB4}" uniqueName="8" name="Дата" queryTableFieldId="19" dataDxfId="57"/>
    <tableColumn id="9" xr3:uid="{691C5FBB-50CD-4B8E-845B-069A5BEF4054}" uniqueName="9" name="Время" queryTableFieldId="20" dataDxfId="56"/>
    <tableColumn id="5" xr3:uid="{963AEB35-E363-4027-9FA3-EA15F072700D}" uniqueName="5" name="Событие" queryTableFieldId="27" dataDxfId="55"/>
    <tableColumn id="7" xr3:uid="{9C2F1BAF-3932-43E9-9155-EA713BB0011D}" uniqueName="7" name="Объект" queryTableFieldId="29" dataDxfId="54"/>
    <tableColumn id="10" xr3:uid="{5D4CEE63-A195-4AD7-9985-38CAADCF8E9D}" uniqueName="10" name="Груз" queryTableFieldId="30" dataDxfId="53"/>
    <tableColumn id="13" xr3:uid="{7298E84C-ACAB-4631-8905-CF20AC72E0EA}" uniqueName="13" name="Кол-во" queryTableFieldId="31" dataDxfId="52"/>
    <tableColumn id="14" xr3:uid="{7C8EF3A5-15A6-4571-8EB7-C981C6BEB025}" uniqueName="14" name="Примечание" queryTableFieldId="32" dataDxfId="51"/>
    <tableColumn id="4" xr3:uid="{D4638119-06B9-4DD4-899F-6281EFBF2A28}" uniqueName="4" name="Name" queryTableFieldId="14" dataDxfId="50"/>
    <tableColumn id="1" xr3:uid="{53F21A0B-EBC8-48C0-B8DE-B46C5D45C7AE}" uniqueName="1" name="Folder Path" queryTableFieldId="11" dataDxfId="4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24" tableType="queryTable" totalsRowShown="0">
  <tableColumns count="13">
    <tableColumn id="11" xr3:uid="{0CFDC447-3A1C-4713-8714-972F5D0CA073}" uniqueName="11" name="День нед" queryTableFieldId="39" dataDxfId="47"/>
    <tableColumn id="8" xr3:uid="{0C391974-E2F5-4A95-A1CF-60789D499629}" uniqueName="8" name="Дата" queryTableFieldId="19" dataDxfId="46"/>
    <tableColumn id="9" xr3:uid="{FA3DAD09-E88C-4F5F-BF0D-4C339BEA0379}" uniqueName="9" name="Время" queryTableFieldId="20" dataDxfId="45"/>
    <tableColumn id="5" xr3:uid="{A64C6221-99CB-4F4A-8D59-9A565B539E8F}" uniqueName="5" name="Событие" queryTableFieldId="27" dataDxfId="44"/>
    <tableColumn id="7" xr3:uid="{A450DCE6-DF8B-4086-A9AC-461A34512F32}" uniqueName="7" name="Объект" queryTableFieldId="29" dataDxfId="43"/>
    <tableColumn id="10" xr3:uid="{10063D90-AC03-4F75-A11D-AC21D3D60004}" uniqueName="10" name="Груз" queryTableFieldId="30" dataDxfId="42"/>
    <tableColumn id="13" xr3:uid="{181B76AA-1C08-4D33-806D-1F2F74743310}" uniqueName="13" name="Кол-во" queryTableFieldId="31" dataDxfId="41"/>
    <tableColumn id="14" xr3:uid="{4521D51C-620E-4319-B053-8C6D64C3EDE6}" uniqueName="14" name="Примечание" queryTableFieldId="32" dataDxfId="40"/>
    <tableColumn id="4" xr3:uid="{D15D4B57-C607-4304-9179-11BE299FB124}" uniqueName="4" name="Name" queryTableFieldId="14" dataDxfId="39"/>
    <tableColumn id="1" xr3:uid="{A0C0E586-D0B7-448D-928A-8F553900221D}" uniqueName="1" name="Folder Path" queryTableFieldId="11" dataDxfId="3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310" tableType="queryTable" totalsRowShown="0">
  <tableColumns count="13">
    <tableColumn id="11" xr3:uid="{DBE515D3-C915-413E-AB17-4F456480DC24}" uniqueName="11" name="День нед" queryTableFieldId="39" dataDxfId="36"/>
    <tableColumn id="8" xr3:uid="{3F87D45A-256D-42F9-A0B8-BE1BF846E410}" uniqueName="8" name="Дата" queryTableFieldId="19" dataDxfId="35"/>
    <tableColumn id="9" xr3:uid="{465B1309-C725-4992-B63E-A70188E91281}" uniqueName="9" name="Время" queryTableFieldId="20" dataDxfId="34"/>
    <tableColumn id="5" xr3:uid="{50C1A202-1B56-40A2-AB13-2511D2291499}" uniqueName="5" name="Событие" queryTableFieldId="27" dataDxfId="33"/>
    <tableColumn id="7" xr3:uid="{FDB3318C-D13D-4B0B-9853-1EF40B58299A}" uniqueName="7" name="Объект" queryTableFieldId="29" dataDxfId="32"/>
    <tableColumn id="10" xr3:uid="{1CEBC306-6BF1-49C1-A704-CC239C79F10B}" uniqueName="10" name="Груз" queryTableFieldId="30" dataDxfId="31"/>
    <tableColumn id="13" xr3:uid="{3EE0C05E-6FF0-490E-B1B0-19B341DAD03E}" uniqueName="13" name="Кол-во" queryTableFieldId="31" dataDxfId="30"/>
    <tableColumn id="14" xr3:uid="{2D68CF85-753C-481D-8DC1-3B9EC9B7EC53}" uniqueName="14" name="Примечание" queryTableFieldId="32" dataDxfId="29"/>
    <tableColumn id="4" xr3:uid="{C8B35D61-7E66-45AB-93A9-51E52D8140C2}" uniqueName="4" name="Name" queryTableFieldId="14" dataDxfId="28"/>
    <tableColumn id="1" xr3:uid="{7D5853A1-56B3-42B3-9B8D-B85E9D9A2D1A}" uniqueName="1" name="Folder Path" queryTableFieldId="11" dataDxfId="2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240" tableType="queryTable" totalsRowShown="0">
  <tableColumns count="13">
    <tableColumn id="11" xr3:uid="{C2F51F72-E32B-452E-A758-54D19EA7554C}" uniqueName="11" name="День нед" queryTableFieldId="39" dataDxfId="25"/>
    <tableColumn id="8" xr3:uid="{5605969B-3DDA-4935-9901-BA1373284B0A}" uniqueName="8" name="Дата" queryTableFieldId="19" dataDxfId="24"/>
    <tableColumn id="9" xr3:uid="{D9EC7471-58C0-46C9-8780-F73898B23AC2}" uniqueName="9" name="Время" queryTableFieldId="20" dataDxfId="23"/>
    <tableColumn id="5" xr3:uid="{96518AE6-7E5C-4C8D-B54C-F54D11234D6C}" uniqueName="5" name="Событие" queryTableFieldId="27" dataDxfId="22"/>
    <tableColumn id="7" xr3:uid="{F862865E-2F4F-4BAD-8D28-E2820B418659}" uniqueName="7" name="Объект" queryTableFieldId="29" dataDxfId="21"/>
    <tableColumn id="10" xr3:uid="{476FE760-4B7E-4311-B61C-EB76222CEA80}" uniqueName="10" name="Груз" queryTableFieldId="30" dataDxfId="20"/>
    <tableColumn id="13" xr3:uid="{E29E2A9C-9B65-42B8-A282-C804C29C0986}" uniqueName="13" name="Кол-во" queryTableFieldId="31" dataDxfId="19"/>
    <tableColumn id="14" xr3:uid="{410D0DD1-9316-49BC-A307-70ADAE7FB021}" uniqueName="14" name="Примечание" queryTableFieldId="32" dataDxfId="18"/>
    <tableColumn id="4" xr3:uid="{F032B895-AD2B-487F-A174-968F9099A5EC}" uniqueName="4" name="Name" queryTableFieldId="14" dataDxfId="17"/>
    <tableColumn id="1" xr3:uid="{EDB0C229-E24E-4FEA-A0EA-4864FD102E8A}" uniqueName="1" name="Folder Path" queryTableFieldId="11" dataDxfId="1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7081" totalsRowShown="0">
  <autoFilter ref="A1:G7081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4"/>
    <tableColumn id="8" xr3:uid="{60928C38-9593-43BD-B23F-A707A8BA6BF4}" uniqueName="8" name="Дата" queryTableFieldId="19" dataDxfId="13"/>
    <tableColumn id="9" xr3:uid="{9E5D4465-E1ED-428A-B708-C10ADDB65305}" uniqueName="9" name="Время" queryTableFieldId="20" dataDxfId="12"/>
    <tableColumn id="5" xr3:uid="{A9911CA3-0E83-4156-B13A-725D5483CB80}" uniqueName="5" name="Событие" queryTableFieldId="27" dataDxfId="1067"/>
    <tableColumn id="7" xr3:uid="{22ACAF1F-F285-43EB-B67C-1DAA0609E04C}" uniqueName="7" name="Объект" queryTableFieldId="29" dataDxfId="1066"/>
    <tableColumn id="10" xr3:uid="{8E679C38-5159-496B-8534-CDFA63A95BDF}" uniqueName="10" name="Груз" queryTableFieldId="30" dataDxfId="1065"/>
    <tableColumn id="13" xr3:uid="{A06491EC-5198-4E5F-9576-1A3B2FF455BF}" uniqueName="13" name="Кол-во" queryTableFieldId="31" dataDxfId="11"/>
    <tableColumn id="14" xr3:uid="{881B0B85-064A-4D8F-922A-E2F2D20FE30E}" uniqueName="14" name="Примечание" queryTableFieldId="32" dataDxfId="1064"/>
    <tableColumn id="4" xr3:uid="{83859021-3431-4733-9E28-9475D80139E8}" uniqueName="4" name="Name" queryTableFieldId="14" dataDxfId="1063"/>
    <tableColumn id="1" xr3:uid="{F6AD7BBE-7CE0-4E30-97C2-B8AA8EFFB52B}" uniqueName="1" name="Folder Path" queryTableFieldId="11" dataDxfId="10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92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61"/>
    <tableColumn id="10" xr3:uid="{37082223-0A57-495F-97B8-0BCE1F173A2E}" uniqueName="10" name="Folder Path" queryTableFieldId="10" dataDxfId="1060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09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45"/>
  <sheetViews>
    <sheetView zoomScale="90" zoomScaleNormal="90" workbookViewId="0">
      <pane ySplit="1" topLeftCell="A327" activePane="bottomLeft" state="frozen"/>
      <selection pane="bottomLeft" activeCell="E343" sqref="E343:F34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0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9" t="s">
        <v>62</v>
      </c>
      <c r="E324" s="9" t="s">
        <v>4940</v>
      </c>
      <c r="F324" s="9" t="s">
        <v>51</v>
      </c>
      <c r="H324" s="9"/>
      <c r="I324" s="9" t="s">
        <v>21757</v>
      </c>
      <c r="J324" s="9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s="9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9" t="s">
        <v>91</v>
      </c>
      <c r="E325" s="9" t="s">
        <v>3358</v>
      </c>
      <c r="F325" s="9"/>
      <c r="H325" s="9"/>
      <c r="I325" s="9" t="s">
        <v>21760</v>
      </c>
      <c r="J325" s="9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s="9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9" t="s">
        <v>91</v>
      </c>
      <c r="E326" s="9" t="s">
        <v>4940</v>
      </c>
      <c r="F326" s="9" t="s">
        <v>51</v>
      </c>
      <c r="H326" s="9"/>
      <c r="I326" s="9" t="s">
        <v>21763</v>
      </c>
      <c r="J326" s="9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s="9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9" t="s">
        <v>62</v>
      </c>
      <c r="E327" s="9" t="s">
        <v>11070</v>
      </c>
      <c r="F327" s="9" t="s">
        <v>58</v>
      </c>
      <c r="H327" s="9" t="s">
        <v>7461</v>
      </c>
      <c r="I327" s="9" t="s">
        <v>21766</v>
      </c>
      <c r="J327" s="9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s="9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9" t="s">
        <v>91</v>
      </c>
      <c r="E328" s="9" t="s">
        <v>22231</v>
      </c>
      <c r="F328" s="9" t="s">
        <v>51</v>
      </c>
      <c r="H328" s="9"/>
      <c r="I328" s="9" t="s">
        <v>21769</v>
      </c>
      <c r="J328" s="9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s="9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9" t="s">
        <v>91</v>
      </c>
      <c r="E329" s="9" t="s">
        <v>21033</v>
      </c>
      <c r="F329" s="9" t="s">
        <v>22232</v>
      </c>
      <c r="H329" s="9"/>
      <c r="I329" s="9" t="s">
        <v>21772</v>
      </c>
      <c r="J329" s="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s="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9" t="s">
        <v>62</v>
      </c>
      <c r="E330" s="9" t="s">
        <v>4940</v>
      </c>
      <c r="F330" s="9" t="s">
        <v>22233</v>
      </c>
      <c r="H330" s="9"/>
      <c r="I330" s="9" t="s">
        <v>21775</v>
      </c>
      <c r="J330" s="9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s="9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9" t="s">
        <v>62</v>
      </c>
      <c r="E331" s="9" t="s">
        <v>21033</v>
      </c>
      <c r="F331" s="9" t="s">
        <v>22235</v>
      </c>
      <c r="H331" s="9"/>
      <c r="I331" s="9" t="s">
        <v>21778</v>
      </c>
      <c r="J331" s="9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s="9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9" t="s">
        <v>62</v>
      </c>
      <c r="E332" s="9" t="s">
        <v>22231</v>
      </c>
      <c r="F332" s="9" t="s">
        <v>3361</v>
      </c>
      <c r="H332" s="9"/>
      <c r="I332" s="9" t="s">
        <v>21781</v>
      </c>
      <c r="J332" s="9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s="9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9" t="s">
        <v>91</v>
      </c>
      <c r="E333" s="9" t="s">
        <v>70</v>
      </c>
      <c r="F333" s="9"/>
      <c r="H333" s="9"/>
      <c r="I333" s="9" t="s">
        <v>21784</v>
      </c>
      <c r="J333" s="9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s="9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9" t="s">
        <v>62</v>
      </c>
      <c r="E334" s="9" t="s">
        <v>70</v>
      </c>
      <c r="F334" s="9"/>
      <c r="H334" s="9"/>
      <c r="I334" s="9" t="s">
        <v>21787</v>
      </c>
      <c r="J334" s="9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s="9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9" t="s">
        <v>62</v>
      </c>
      <c r="E335" s="9" t="s">
        <v>3358</v>
      </c>
      <c r="F335" s="9"/>
      <c r="H335" s="9"/>
      <c r="I335" s="9" t="s">
        <v>21790</v>
      </c>
      <c r="J335" s="9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s="9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9" t="s">
        <v>62</v>
      </c>
      <c r="E336" s="9" t="s">
        <v>4940</v>
      </c>
      <c r="F336" s="9" t="s">
        <v>51</v>
      </c>
      <c r="H336" s="9"/>
      <c r="I336" s="9" t="s">
        <v>21793</v>
      </c>
      <c r="J336" s="9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s="9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9" t="s">
        <v>91</v>
      </c>
      <c r="E337" s="9" t="s">
        <v>4940</v>
      </c>
      <c r="F337" s="9" t="s">
        <v>51</v>
      </c>
      <c r="H337" s="9"/>
      <c r="I337" s="9" t="s">
        <v>21796</v>
      </c>
      <c r="J337" s="9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s="9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9" t="s">
        <v>62</v>
      </c>
      <c r="E338" s="9" t="s">
        <v>18882</v>
      </c>
      <c r="F338" s="9"/>
      <c r="H338" s="9" t="s">
        <v>22509</v>
      </c>
      <c r="I338" s="9" t="s">
        <v>21799</v>
      </c>
      <c r="J338" s="9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s="9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9" t="s">
        <v>91</v>
      </c>
      <c r="E339" s="9" t="s">
        <v>3358</v>
      </c>
      <c r="F339" s="9"/>
      <c r="H339" s="9"/>
      <c r="I339" s="9" t="s">
        <v>22516</v>
      </c>
      <c r="J339" s="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s="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9" t="s">
        <v>62</v>
      </c>
      <c r="E340" s="9" t="s">
        <v>3358</v>
      </c>
      <c r="F340" s="9" t="s">
        <v>17897</v>
      </c>
      <c r="H340" s="9"/>
      <c r="I340" s="9" t="s">
        <v>22525</v>
      </c>
      <c r="J340" s="9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s="9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9" t="s">
        <v>91</v>
      </c>
      <c r="E341" s="9" t="s">
        <v>3358</v>
      </c>
      <c r="F341" s="9"/>
      <c r="H341" s="9"/>
      <c r="I341" s="9" t="s">
        <v>22528</v>
      </c>
      <c r="J341" s="9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s="9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9" t="s">
        <v>62</v>
      </c>
      <c r="E342" s="9" t="s">
        <v>3358</v>
      </c>
      <c r="F342" s="9"/>
      <c r="H342" s="9"/>
      <c r="I342" s="9" t="s">
        <v>22732</v>
      </c>
      <c r="J342" s="9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s="9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9" t="s">
        <v>91</v>
      </c>
      <c r="E343" s="9" t="s">
        <v>23361</v>
      </c>
      <c r="F343" s="9" t="s">
        <v>60</v>
      </c>
      <c r="H343" s="9"/>
      <c r="I343" s="9" t="s">
        <v>22959</v>
      </c>
      <c r="J343" s="9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s="9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9" t="s">
        <v>62</v>
      </c>
      <c r="E344" s="9" t="s">
        <v>23361</v>
      </c>
      <c r="F344" s="9" t="s">
        <v>51</v>
      </c>
      <c r="H344" s="9"/>
      <c r="I344" s="9" t="s">
        <v>22962</v>
      </c>
      <c r="J344" s="9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s="9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9" t="s">
        <v>1607</v>
      </c>
      <c r="E345" s="9"/>
      <c r="F345" s="9"/>
      <c r="H345" s="9"/>
      <c r="I345" s="9" t="s">
        <v>22965</v>
      </c>
      <c r="J345" s="9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s="9" t="str">
        <f>VLOOKUP(склад2въезд[[#This Row],[Name]], СпрСобытий!$F:$G, 2, FALSE)</f>
        <v>Въезд на базу</v>
      </c>
    </row>
  </sheetData>
  <phoneticPr fontId="2" type="noConversion"/>
  <conditionalFormatting sqref="E346:E359 D346:D356 G2:H345 D2:E345">
    <cfRule type="containsText" dxfId="1059" priority="23" operator="containsText" text="Выезд с территории">
      <formula>NOT(ISERROR(SEARCH("Выезд с территории",D2)))</formula>
    </cfRule>
  </conditionalFormatting>
  <conditionalFormatting sqref="F2:F833">
    <cfRule type="notContainsText" dxfId="1058" priority="21" operator="notContains" text="порожний">
      <formula>ISERROR(SEARCH("порожний",F2))</formula>
    </cfRule>
  </conditionalFormatting>
  <conditionalFormatting sqref="E2:E359">
    <cfRule type="containsText" dxfId="1057" priority="12" operator="containsText" text="Газель базы">
      <formula>NOT(ISERROR(SEARCH("Газель базы",E2)))</formula>
    </cfRule>
    <cfRule type="containsText" dxfId="1056" priority="13" operator="containsText" text="Погрузчик базы">
      <formula>NOT(ISERROR(SEARCH("Погрузчик базы",E2)))</formula>
    </cfRule>
  </conditionalFormatting>
  <conditionalFormatting sqref="E2:E359">
    <cfRule type="containsText" dxfId="1055" priority="11" operator="containsText" text="Трактор базы">
      <formula>NOT(ISERROR(SEARCH("Трактор базы",E2)))</formula>
    </cfRule>
  </conditionalFormatting>
  <conditionalFormatting sqref="A2:C345">
    <cfRule type="expression" dxfId="1054" priority="9">
      <formula>$A2="пн"</formula>
    </cfRule>
  </conditionalFormatting>
  <conditionalFormatting sqref="A2:C347">
    <cfRule type="expression" dxfId="1053" priority="3">
      <formula>$A2="вс"</formula>
    </cfRule>
    <cfRule type="expression" dxfId="1052" priority="4">
      <formula>$A2="сб"</formula>
    </cfRule>
    <cfRule type="expression" dxfId="1051" priority="5">
      <formula>$A2="пт"</formula>
    </cfRule>
    <cfRule type="expression" dxfId="1050" priority="6">
      <formula>$A2="чт"</formula>
    </cfRule>
    <cfRule type="expression" dxfId="1049" priority="7">
      <formula>$A2="ср"</formula>
    </cfRule>
    <cfRule type="expression" dxfId="1048" priority="8">
      <formula>$A2="вт"</formula>
    </cfRule>
  </conditionalFormatting>
  <conditionalFormatting sqref="D2:D356">
    <cfRule type="containsText" dxfId="10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6">
    <cfRule type="containsText" dxfId="10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45"/>
  <sheetViews>
    <sheetView zoomScale="90" zoomScaleNormal="90" workbookViewId="0">
      <pane ySplit="1" topLeftCell="A327" activePane="bottomLeft" state="frozen"/>
      <selection pane="bottomLeft" activeCell="I344" sqref="I344:I34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9" t="s">
        <v>1607</v>
      </c>
      <c r="E344" s="9" t="s">
        <v>8</v>
      </c>
      <c r="F344" s="9"/>
      <c r="H344" s="9"/>
      <c r="I344" s="9" t="s">
        <v>22953</v>
      </c>
      <c r="J344" s="9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9" t="s">
        <v>1607</v>
      </c>
      <c r="E345" s="9" t="s">
        <v>8</v>
      </c>
      <c r="F345" s="9"/>
      <c r="H345" s="9"/>
      <c r="I345" s="9" t="s">
        <v>22956</v>
      </c>
      <c r="J345" s="9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</sheetData>
  <conditionalFormatting sqref="D346:D356 E346:E359 G2:H345 D2:E345">
    <cfRule type="containsText" dxfId="1045" priority="14" operator="containsText" text="Выезд с территории">
      <formula>NOT(ISERROR(SEARCH("Выезд с территории",D2)))</formula>
    </cfRule>
  </conditionalFormatting>
  <conditionalFormatting sqref="F2:F345">
    <cfRule type="notContainsText" dxfId="1044" priority="13" operator="notContains" text="порожний">
      <formula>ISERROR(SEARCH("порожний",F2))</formula>
    </cfRule>
  </conditionalFormatting>
  <conditionalFormatting sqref="E2:E359">
    <cfRule type="containsText" dxfId="1043" priority="11" operator="containsText" text="Газель базы">
      <formula>NOT(ISERROR(SEARCH("Газель базы",E2)))</formula>
    </cfRule>
    <cfRule type="containsText" dxfId="1042" priority="12" operator="containsText" text="Погрузчик базы">
      <formula>NOT(ISERROR(SEARCH("Погрузчик базы",E2)))</formula>
    </cfRule>
  </conditionalFormatting>
  <conditionalFormatting sqref="E2:E359">
    <cfRule type="containsText" dxfId="1041" priority="10" operator="containsText" text="Трактор базы">
      <formula>NOT(ISERROR(SEARCH("Трактор базы",E2)))</formula>
    </cfRule>
  </conditionalFormatting>
  <conditionalFormatting sqref="A2:C345">
    <cfRule type="expression" dxfId="1040" priority="9">
      <formula>$A2="пн"</formula>
    </cfRule>
  </conditionalFormatting>
  <conditionalFormatting sqref="A2:C347">
    <cfRule type="expression" dxfId="1039" priority="3">
      <formula>$A2="вс"</formula>
    </cfRule>
    <cfRule type="expression" dxfId="1038" priority="4">
      <formula>$A2="сб"</formula>
    </cfRule>
    <cfRule type="expression" dxfId="1037" priority="5">
      <formula>$A2="пт"</formula>
    </cfRule>
    <cfRule type="expression" dxfId="1036" priority="6">
      <formula>$A2="чт"</formula>
    </cfRule>
    <cfRule type="expression" dxfId="1035" priority="7">
      <formula>$A2="ср"</formula>
    </cfRule>
    <cfRule type="expression" dxfId="1034" priority="8">
      <formula>$A2="вт"</formula>
    </cfRule>
  </conditionalFormatting>
  <conditionalFormatting sqref="D2:D356">
    <cfRule type="containsText" dxfId="10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6">
    <cfRule type="containsText" dxfId="10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67"/>
  <sheetViews>
    <sheetView zoomScale="90" zoomScaleNormal="90" workbookViewId="0">
      <pane ySplit="1" topLeftCell="A242" activePane="bottomLeft" state="frozen"/>
      <selection pane="bottomLeft" activeCell="I265" sqref="I265:I26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7.42578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9" t="s">
        <v>4</v>
      </c>
      <c r="E265" s="9" t="s">
        <v>8</v>
      </c>
      <c r="F265" s="9"/>
      <c r="H265" s="9"/>
      <c r="I265" s="9" t="s">
        <v>22968</v>
      </c>
      <c r="J265" s="9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9" t="s">
        <v>4</v>
      </c>
      <c r="E266" s="9" t="s">
        <v>23362</v>
      </c>
      <c r="F266" s="9"/>
      <c r="H266" s="9"/>
      <c r="I266" s="9" t="s">
        <v>22971</v>
      </c>
      <c r="J266" s="9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9" t="s">
        <v>1607</v>
      </c>
      <c r="E267" s="9" t="s">
        <v>8</v>
      </c>
      <c r="F267" s="9"/>
      <c r="H267" s="9"/>
      <c r="I267" s="9" t="s">
        <v>22974</v>
      </c>
      <c r="J267" s="9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</sheetData>
  <conditionalFormatting sqref="D268:D278 E268:E281 G2:H267 D2:E267">
    <cfRule type="containsText" dxfId="1031" priority="14" operator="containsText" text="Выезд с территории">
      <formula>NOT(ISERROR(SEARCH("Выезд с территории",D2)))</formula>
    </cfRule>
  </conditionalFormatting>
  <conditionalFormatting sqref="F2:F267">
    <cfRule type="notContainsText" dxfId="1030" priority="13" operator="notContains" text="порожний">
      <formula>ISERROR(SEARCH("порожний",F2))</formula>
    </cfRule>
  </conditionalFormatting>
  <conditionalFormatting sqref="E2:E281">
    <cfRule type="containsText" dxfId="1029" priority="11" operator="containsText" text="Газель базы">
      <formula>NOT(ISERROR(SEARCH("Газель базы",E2)))</formula>
    </cfRule>
    <cfRule type="containsText" dxfId="1028" priority="12" operator="containsText" text="Погрузчик базы">
      <formula>NOT(ISERROR(SEARCH("Погрузчик базы",E2)))</formula>
    </cfRule>
  </conditionalFormatting>
  <conditionalFormatting sqref="E2:E281">
    <cfRule type="containsText" dxfId="1027" priority="10" operator="containsText" text="Трактор базы">
      <formula>NOT(ISERROR(SEARCH("Трактор базы",E2)))</formula>
    </cfRule>
  </conditionalFormatting>
  <conditionalFormatting sqref="A2:C267">
    <cfRule type="expression" dxfId="1026" priority="9">
      <formula>$A2="пн"</formula>
    </cfRule>
  </conditionalFormatting>
  <conditionalFormatting sqref="A2:C269">
    <cfRule type="expression" dxfId="1025" priority="3">
      <formula>$A2="вс"</formula>
    </cfRule>
    <cfRule type="expression" dxfId="1024" priority="4">
      <formula>$A2="сб"</formula>
    </cfRule>
    <cfRule type="expression" dxfId="1023" priority="5">
      <formula>$A2="пт"</formula>
    </cfRule>
    <cfRule type="expression" dxfId="1022" priority="6">
      <formula>$A2="чт"</formula>
    </cfRule>
    <cfRule type="expression" dxfId="1021" priority="7">
      <formula>$A2="ср"</formula>
    </cfRule>
    <cfRule type="expression" dxfId="1020" priority="8">
      <formula>$A2="вт"</formula>
    </cfRule>
  </conditionalFormatting>
  <conditionalFormatting sqref="D2:D278">
    <cfRule type="containsText" dxfId="10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8">
    <cfRule type="containsText" dxfId="10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32"/>
  <sheetViews>
    <sheetView zoomScale="90" zoomScaleNormal="90" workbookViewId="0">
      <pane ySplit="1" topLeftCell="A313" activePane="bottomLeft" state="frozen"/>
      <selection pane="bottomLeft" activeCell="I330" sqref="I330:I33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4</v>
      </c>
      <c r="E108" s="9" t="s">
        <v>3358</v>
      </c>
      <c r="F108" s="9" t="s">
        <v>4070</v>
      </c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1607</v>
      </c>
      <c r="E109" s="9" t="s">
        <v>8</v>
      </c>
      <c r="F109" s="9"/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9" t="s">
        <v>4</v>
      </c>
      <c r="E330" s="9" t="s">
        <v>8</v>
      </c>
      <c r="F330" s="9"/>
      <c r="H330" s="9"/>
      <c r="I330" s="9" t="s">
        <v>22986</v>
      </c>
      <c r="J330" s="9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9" t="s">
        <v>1607</v>
      </c>
      <c r="E331" s="9" t="s">
        <v>8</v>
      </c>
      <c r="F331" s="9"/>
      <c r="H331" s="9"/>
      <c r="I331" s="9" t="s">
        <v>22989</v>
      </c>
      <c r="J331" s="9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9" t="s">
        <v>1607</v>
      </c>
      <c r="E332" s="9" t="s">
        <v>8</v>
      </c>
      <c r="F332" s="9"/>
      <c r="H332" s="9"/>
      <c r="I332" s="9" t="s">
        <v>22992</v>
      </c>
      <c r="J332" s="9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</sheetData>
  <conditionalFormatting sqref="D333:D343 E333:E346 G2:H332 D2:E332">
    <cfRule type="containsText" dxfId="1017" priority="14" operator="containsText" text="Выезд с территории">
      <formula>NOT(ISERROR(SEARCH("Выезд с территории",D2)))</formula>
    </cfRule>
  </conditionalFormatting>
  <conditionalFormatting sqref="F2:F332">
    <cfRule type="notContainsText" dxfId="1016" priority="13" operator="notContains" text="порожний">
      <formula>ISERROR(SEARCH("порожний",F2))</formula>
    </cfRule>
  </conditionalFormatting>
  <conditionalFormatting sqref="E2:E346">
    <cfRule type="containsText" dxfId="1015" priority="11" operator="containsText" text="Газель базы">
      <formula>NOT(ISERROR(SEARCH("Газель базы",E2)))</formula>
    </cfRule>
    <cfRule type="containsText" dxfId="1014" priority="12" operator="containsText" text="Погрузчик базы">
      <formula>NOT(ISERROR(SEARCH("Погрузчик базы",E2)))</formula>
    </cfRule>
  </conditionalFormatting>
  <conditionalFormatting sqref="E2:E346">
    <cfRule type="containsText" dxfId="1013" priority="10" operator="containsText" text="Трактор базы">
      <formula>NOT(ISERROR(SEARCH("Трактор базы",E2)))</formula>
    </cfRule>
  </conditionalFormatting>
  <conditionalFormatting sqref="A2:C332">
    <cfRule type="expression" dxfId="1012" priority="9">
      <formula>$A2="пн"</formula>
    </cfRule>
  </conditionalFormatting>
  <conditionalFormatting sqref="A2:C334">
    <cfRule type="expression" dxfId="1011" priority="3">
      <formula>$A2="вс"</formula>
    </cfRule>
    <cfRule type="expression" dxfId="1010" priority="4">
      <formula>$A2="сб"</formula>
    </cfRule>
    <cfRule type="expression" dxfId="1009" priority="5">
      <formula>$A2="пт"</formula>
    </cfRule>
    <cfRule type="expression" dxfId="1008" priority="6">
      <formula>$A2="чт"</formula>
    </cfRule>
    <cfRule type="expression" dxfId="1007" priority="7">
      <formula>$A2="ср"</formula>
    </cfRule>
    <cfRule type="expression" dxfId="1006" priority="8">
      <formula>$A2="вт"</formula>
    </cfRule>
  </conditionalFormatting>
  <conditionalFormatting sqref="D2:D343">
    <cfRule type="containsText" dxfId="10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3">
    <cfRule type="containsText" dxfId="10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48"/>
  <sheetViews>
    <sheetView tabSelected="1" zoomScale="90" zoomScaleNormal="90" workbookViewId="0">
      <pane ySplit="1" topLeftCell="A427" activePane="bottomLeft" state="frozen"/>
      <selection pane="bottomLeft" activeCell="I446" sqref="I446:I44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226</v>
      </c>
      <c r="E14" s="9" t="s">
        <v>67</v>
      </c>
      <c r="F14" s="9" t="s">
        <v>405</v>
      </c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1607</v>
      </c>
      <c r="E15" s="9" t="s">
        <v>8</v>
      </c>
      <c r="F15" s="9"/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9" t="s">
        <v>4</v>
      </c>
      <c r="E446" s="9" t="s">
        <v>8</v>
      </c>
      <c r="F446" s="9"/>
      <c r="H446" s="9"/>
      <c r="I446" s="9" t="s">
        <v>22977</v>
      </c>
      <c r="J446" s="9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9" t="s">
        <v>1607</v>
      </c>
      <c r="E447" s="9" t="s">
        <v>8</v>
      </c>
      <c r="F447" s="9"/>
      <c r="H447" s="9"/>
      <c r="I447" s="9" t="s">
        <v>22980</v>
      </c>
      <c r="J447" s="9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9" t="s">
        <v>1607</v>
      </c>
      <c r="E448" s="9" t="s">
        <v>8</v>
      </c>
      <c r="F448" s="9"/>
      <c r="H448" s="9"/>
      <c r="I448" s="9" t="s">
        <v>22983</v>
      </c>
      <c r="J448" s="9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</sheetData>
  <conditionalFormatting sqref="E449:E462 D449:D459 G2:H448 D2:E448">
    <cfRule type="containsText" dxfId="1003" priority="17" operator="containsText" text="Выезд с территории">
      <formula>NOT(ISERROR(SEARCH("Выезд с территории",D2)))</formula>
    </cfRule>
  </conditionalFormatting>
  <conditionalFormatting sqref="F2:F448">
    <cfRule type="notContainsText" dxfId="1002" priority="16" operator="notContains" text="порожний">
      <formula>ISERROR(SEARCH("порожний",F2))</formula>
    </cfRule>
  </conditionalFormatting>
  <conditionalFormatting sqref="E2:E462">
    <cfRule type="containsText" dxfId="1001" priority="14" operator="containsText" text="Газель базы">
      <formula>NOT(ISERROR(SEARCH("Газель базы",E2)))</formula>
    </cfRule>
    <cfRule type="containsText" dxfId="1000" priority="15" operator="containsText" text="Погрузчик базы">
      <formula>NOT(ISERROR(SEARCH("Погрузчик базы",E2)))</formula>
    </cfRule>
  </conditionalFormatting>
  <conditionalFormatting sqref="E2:E462">
    <cfRule type="containsText" dxfId="999" priority="13" operator="containsText" text="Трактор базы">
      <formula>NOT(ISERROR(SEARCH("Трактор базы",E2)))</formula>
    </cfRule>
  </conditionalFormatting>
  <conditionalFormatting sqref="A2:C448">
    <cfRule type="expression" dxfId="998" priority="12">
      <formula>$A2="пн"</formula>
    </cfRule>
  </conditionalFormatting>
  <conditionalFormatting sqref="A2:C450">
    <cfRule type="expression" dxfId="997" priority="6">
      <formula>$A2="вс"</formula>
    </cfRule>
    <cfRule type="expression" dxfId="996" priority="7">
      <formula>$A2="сб"</formula>
    </cfRule>
    <cfRule type="expression" dxfId="995" priority="8">
      <formula>$A2="пт"</formula>
    </cfRule>
    <cfRule type="expression" dxfId="994" priority="9">
      <formula>$A2="чт"</formula>
    </cfRule>
    <cfRule type="expression" dxfId="993" priority="10">
      <formula>$A2="ср"</formula>
    </cfRule>
    <cfRule type="expression" dxfId="992" priority="11">
      <formula>$A2="вт"</formula>
    </cfRule>
  </conditionalFormatting>
  <conditionalFormatting sqref="D2:D459">
    <cfRule type="containsText" dxfId="9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9">
    <cfRule type="containsText" dxfId="99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475"/>
  <sheetViews>
    <sheetView zoomScale="90" zoomScaleNormal="90" workbookViewId="0">
      <pane ySplit="1" topLeftCell="A458" activePane="bottomLeft" state="frozen"/>
      <selection pane="bottomLeft" activeCell="I473" sqref="I47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9" t="s">
        <v>4</v>
      </c>
      <c r="E415" s="9" t="s">
        <v>8</v>
      </c>
      <c r="F415" s="9"/>
      <c r="H415" s="9"/>
      <c r="I415" s="9" t="s">
        <v>22995</v>
      </c>
      <c r="J415" s="9" t="s">
        <v>2395</v>
      </c>
      <c r="K415" t="s">
        <v>22997</v>
      </c>
      <c r="L415" t="s">
        <v>22998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9" t="s">
        <v>1539</v>
      </c>
      <c r="E416" s="9"/>
      <c r="F416" s="9"/>
      <c r="H416" s="9"/>
      <c r="I416" s="9" t="s">
        <v>22999</v>
      </c>
      <c r="J416" s="9" t="s">
        <v>2395</v>
      </c>
      <c r="K416" t="s">
        <v>23000</v>
      </c>
      <c r="L416" t="s">
        <v>23001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9" t="s">
        <v>4</v>
      </c>
      <c r="E417" s="9" t="s">
        <v>8</v>
      </c>
      <c r="F417" s="9"/>
      <c r="H417" s="9"/>
      <c r="I417" s="9" t="s">
        <v>23002</v>
      </c>
      <c r="J417" s="9" t="s">
        <v>2395</v>
      </c>
      <c r="K417" t="s">
        <v>23003</v>
      </c>
      <c r="L417" t="s">
        <v>23004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9" t="s">
        <v>1273</v>
      </c>
      <c r="E418" s="9" t="s">
        <v>23361</v>
      </c>
      <c r="F418" s="9" t="s">
        <v>60</v>
      </c>
      <c r="H418" s="9"/>
      <c r="I418" s="9" t="s">
        <v>23005</v>
      </c>
      <c r="J418" s="9" t="s">
        <v>2395</v>
      </c>
      <c r="K418" t="s">
        <v>23006</v>
      </c>
      <c r="L418" t="s">
        <v>23007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9" t="s">
        <v>227</v>
      </c>
      <c r="E419" s="9" t="s">
        <v>23361</v>
      </c>
      <c r="F419" s="9" t="s">
        <v>60</v>
      </c>
      <c r="H419" s="9"/>
      <c r="I419" s="9" t="s">
        <v>23008</v>
      </c>
      <c r="J419" s="9" t="s">
        <v>2395</v>
      </c>
      <c r="K419" t="s">
        <v>23009</v>
      </c>
      <c r="L419" t="s">
        <v>23010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9" t="s">
        <v>227</v>
      </c>
      <c r="E420" s="9" t="s">
        <v>23361</v>
      </c>
      <c r="F420" s="9" t="s">
        <v>60</v>
      </c>
      <c r="H420" s="9"/>
      <c r="I420" s="9" t="s">
        <v>23011</v>
      </c>
      <c r="J420" s="9" t="s">
        <v>2395</v>
      </c>
      <c r="K420" t="s">
        <v>23012</v>
      </c>
      <c r="L420" t="s">
        <v>23013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9" t="s">
        <v>227</v>
      </c>
      <c r="E421" s="9" t="s">
        <v>23361</v>
      </c>
      <c r="F421" s="9" t="s">
        <v>60</v>
      </c>
      <c r="H421" s="9"/>
      <c r="I421" s="9" t="s">
        <v>23014</v>
      </c>
      <c r="J421" s="9" t="s">
        <v>2395</v>
      </c>
      <c r="K421" t="s">
        <v>23015</v>
      </c>
      <c r="L421" t="s">
        <v>23016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9" t="s">
        <v>227</v>
      </c>
      <c r="E422" s="9" t="s">
        <v>23361</v>
      </c>
      <c r="F422" s="9" t="s">
        <v>60</v>
      </c>
      <c r="H422" s="9"/>
      <c r="I422" s="9" t="s">
        <v>23017</v>
      </c>
      <c r="J422" s="9" t="s">
        <v>2395</v>
      </c>
      <c r="K422" t="s">
        <v>23018</v>
      </c>
      <c r="L422" t="s">
        <v>23019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9" t="s">
        <v>227</v>
      </c>
      <c r="E423" s="9" t="s">
        <v>23361</v>
      </c>
      <c r="F423" s="9" t="s">
        <v>60</v>
      </c>
      <c r="H423" s="9"/>
      <c r="I423" s="9" t="s">
        <v>23020</v>
      </c>
      <c r="J423" s="9" t="s">
        <v>2395</v>
      </c>
      <c r="K423" t="s">
        <v>23021</v>
      </c>
      <c r="L423" t="s">
        <v>23022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9" t="s">
        <v>227</v>
      </c>
      <c r="E424" s="9" t="s">
        <v>23361</v>
      </c>
      <c r="F424" s="9" t="s">
        <v>60</v>
      </c>
      <c r="H424" s="9"/>
      <c r="I424" s="9" t="s">
        <v>23023</v>
      </c>
      <c r="J424" s="9" t="s">
        <v>2395</v>
      </c>
      <c r="K424" t="s">
        <v>23024</v>
      </c>
      <c r="L424" t="s">
        <v>23025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9" t="s">
        <v>227</v>
      </c>
      <c r="E425" s="9" t="s">
        <v>23361</v>
      </c>
      <c r="F425" s="9" t="s">
        <v>60</v>
      </c>
      <c r="H425" s="9"/>
      <c r="I425" s="9" t="s">
        <v>23026</v>
      </c>
      <c r="J425" s="9" t="s">
        <v>2395</v>
      </c>
      <c r="K425" t="s">
        <v>23027</v>
      </c>
      <c r="L425" t="s">
        <v>23028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9" t="s">
        <v>227</v>
      </c>
      <c r="E426" s="9" t="s">
        <v>23361</v>
      </c>
      <c r="F426" s="9" t="s">
        <v>60</v>
      </c>
      <c r="H426" s="9"/>
      <c r="I426" s="9" t="s">
        <v>23029</v>
      </c>
      <c r="J426" s="9" t="s">
        <v>2395</v>
      </c>
      <c r="K426" t="s">
        <v>23030</v>
      </c>
      <c r="L426" t="s">
        <v>23031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9" t="s">
        <v>227</v>
      </c>
      <c r="E427" s="9" t="s">
        <v>23361</v>
      </c>
      <c r="F427" s="9" t="s">
        <v>60</v>
      </c>
      <c r="H427" s="9"/>
      <c r="I427" s="9" t="s">
        <v>23032</v>
      </c>
      <c r="J427" s="9" t="s">
        <v>2395</v>
      </c>
      <c r="K427" t="s">
        <v>23033</v>
      </c>
      <c r="L427" t="s">
        <v>23034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9" t="s">
        <v>227</v>
      </c>
      <c r="E428" s="9" t="s">
        <v>23361</v>
      </c>
      <c r="F428" s="9" t="s">
        <v>60</v>
      </c>
      <c r="H428" s="9"/>
      <c r="I428" s="9" t="s">
        <v>23035</v>
      </c>
      <c r="J428" s="9" t="s">
        <v>2395</v>
      </c>
      <c r="K428" t="s">
        <v>23036</v>
      </c>
      <c r="L428" t="s">
        <v>23037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9" t="s">
        <v>227</v>
      </c>
      <c r="E429" s="9" t="s">
        <v>23361</v>
      </c>
      <c r="F429" s="9" t="s">
        <v>60</v>
      </c>
      <c r="H429" s="9"/>
      <c r="I429" s="9" t="s">
        <v>23038</v>
      </c>
      <c r="J429" s="9" t="s">
        <v>2395</v>
      </c>
      <c r="K429" t="s">
        <v>23039</v>
      </c>
      <c r="L429" t="s">
        <v>23040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9" t="s">
        <v>227</v>
      </c>
      <c r="E430" s="9" t="s">
        <v>23361</v>
      </c>
      <c r="F430" s="9" t="s">
        <v>60</v>
      </c>
      <c r="H430" s="9"/>
      <c r="I430" s="9" t="s">
        <v>23041</v>
      </c>
      <c r="J430" s="9" t="s">
        <v>2395</v>
      </c>
      <c r="K430" t="s">
        <v>23042</v>
      </c>
      <c r="L430" t="s">
        <v>23043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9" t="s">
        <v>227</v>
      </c>
      <c r="E431" s="9" t="s">
        <v>23361</v>
      </c>
      <c r="F431" s="9" t="s">
        <v>60</v>
      </c>
      <c r="H431" s="9"/>
      <c r="I431" s="9" t="s">
        <v>23044</v>
      </c>
      <c r="J431" s="9" t="s">
        <v>2395</v>
      </c>
      <c r="K431" t="s">
        <v>23045</v>
      </c>
      <c r="L431" t="s">
        <v>23046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9" t="s">
        <v>227</v>
      </c>
      <c r="E432" s="9" t="s">
        <v>23361</v>
      </c>
      <c r="F432" s="9" t="s">
        <v>60</v>
      </c>
      <c r="H432" s="9"/>
      <c r="I432" s="9" t="s">
        <v>23047</v>
      </c>
      <c r="J432" s="9" t="s">
        <v>2395</v>
      </c>
      <c r="K432" t="s">
        <v>23048</v>
      </c>
      <c r="L432" t="s">
        <v>23049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9" t="s">
        <v>227</v>
      </c>
      <c r="E433" s="9" t="s">
        <v>23361</v>
      </c>
      <c r="F433" s="9" t="s">
        <v>60</v>
      </c>
      <c r="H433" s="9"/>
      <c r="I433" s="9" t="s">
        <v>23050</v>
      </c>
      <c r="J433" s="9" t="s">
        <v>2395</v>
      </c>
      <c r="K433" t="s">
        <v>23051</v>
      </c>
      <c r="L433" t="s">
        <v>23052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9" t="s">
        <v>227</v>
      </c>
      <c r="E434" s="9" t="s">
        <v>23361</v>
      </c>
      <c r="F434" s="9" t="s">
        <v>60</v>
      </c>
      <c r="H434" s="9"/>
      <c r="I434" s="9" t="s">
        <v>23053</v>
      </c>
      <c r="J434" s="9" t="s">
        <v>2395</v>
      </c>
      <c r="K434" t="s">
        <v>23054</v>
      </c>
      <c r="L434" t="s">
        <v>23055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9" t="s">
        <v>227</v>
      </c>
      <c r="E435" s="9" t="s">
        <v>23361</v>
      </c>
      <c r="F435" s="9" t="s">
        <v>60</v>
      </c>
      <c r="H435" s="9"/>
      <c r="I435" s="9" t="s">
        <v>23056</v>
      </c>
      <c r="J435" s="9" t="s">
        <v>2395</v>
      </c>
      <c r="K435" t="s">
        <v>23057</v>
      </c>
      <c r="L435" t="s">
        <v>23058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9" t="s">
        <v>227</v>
      </c>
      <c r="E436" s="9" t="s">
        <v>23361</v>
      </c>
      <c r="F436" s="9" t="s">
        <v>60</v>
      </c>
      <c r="H436" s="9"/>
      <c r="I436" s="9" t="s">
        <v>23059</v>
      </c>
      <c r="J436" s="9" t="s">
        <v>2395</v>
      </c>
      <c r="K436" t="s">
        <v>23060</v>
      </c>
      <c r="L436" t="s">
        <v>23061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9" t="s">
        <v>227</v>
      </c>
      <c r="E437" s="9" t="s">
        <v>23361</v>
      </c>
      <c r="F437" s="9" t="s">
        <v>60</v>
      </c>
      <c r="H437" s="9"/>
      <c r="I437" s="9" t="s">
        <v>23062</v>
      </c>
      <c r="J437" s="9" t="s">
        <v>2395</v>
      </c>
      <c r="K437" t="s">
        <v>23063</v>
      </c>
      <c r="L437" t="s">
        <v>23064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9" t="s">
        <v>227</v>
      </c>
      <c r="E438" s="9" t="s">
        <v>23361</v>
      </c>
      <c r="F438" s="9" t="s">
        <v>60</v>
      </c>
      <c r="H438" s="9"/>
      <c r="I438" s="9" t="s">
        <v>23065</v>
      </c>
      <c r="J438" s="9" t="s">
        <v>2395</v>
      </c>
      <c r="K438" t="s">
        <v>23066</v>
      </c>
      <c r="L438" t="s">
        <v>23067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9" t="s">
        <v>227</v>
      </c>
      <c r="E439" s="9" t="s">
        <v>23361</v>
      </c>
      <c r="F439" s="9" t="s">
        <v>60</v>
      </c>
      <c r="H439" s="9"/>
      <c r="I439" s="9" t="s">
        <v>23068</v>
      </c>
      <c r="J439" s="9" t="s">
        <v>2395</v>
      </c>
      <c r="K439" t="s">
        <v>23069</v>
      </c>
      <c r="L439" t="s">
        <v>23070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9" t="s">
        <v>227</v>
      </c>
      <c r="E440" s="9" t="s">
        <v>23361</v>
      </c>
      <c r="F440" s="9" t="s">
        <v>60</v>
      </c>
      <c r="H440" s="9"/>
      <c r="I440" s="9" t="s">
        <v>23071</v>
      </c>
      <c r="J440" s="9" t="s">
        <v>2395</v>
      </c>
      <c r="K440" t="s">
        <v>23072</v>
      </c>
      <c r="L440" t="s">
        <v>23073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9" t="s">
        <v>227</v>
      </c>
      <c r="E441" s="9" t="s">
        <v>23361</v>
      </c>
      <c r="F441" s="9" t="s">
        <v>60</v>
      </c>
      <c r="H441" s="9"/>
      <c r="I441" s="9" t="s">
        <v>23074</v>
      </c>
      <c r="J441" s="9" t="s">
        <v>2395</v>
      </c>
      <c r="K441" t="s">
        <v>23075</v>
      </c>
      <c r="L441" t="s">
        <v>23076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9" t="s">
        <v>227</v>
      </c>
      <c r="E442" s="9" t="s">
        <v>23361</v>
      </c>
      <c r="F442" s="9" t="s">
        <v>60</v>
      </c>
      <c r="H442" s="9"/>
      <c r="I442" s="9" t="s">
        <v>23077</v>
      </c>
      <c r="J442" s="9" t="s">
        <v>2395</v>
      </c>
      <c r="K442" t="s">
        <v>23078</v>
      </c>
      <c r="L442" t="s">
        <v>23079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9" t="s">
        <v>227</v>
      </c>
      <c r="E443" s="9" t="s">
        <v>23361</v>
      </c>
      <c r="F443" s="9" t="s">
        <v>60</v>
      </c>
      <c r="H443" s="9"/>
      <c r="I443" s="9" t="s">
        <v>23080</v>
      </c>
      <c r="J443" s="9" t="s">
        <v>2395</v>
      </c>
      <c r="K443" t="s">
        <v>23081</v>
      </c>
      <c r="L443" t="s">
        <v>23082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9" t="s">
        <v>227</v>
      </c>
      <c r="E444" s="9" t="s">
        <v>23361</v>
      </c>
      <c r="F444" s="9" t="s">
        <v>60</v>
      </c>
      <c r="H444" s="9"/>
      <c r="I444" s="9" t="s">
        <v>23083</v>
      </c>
      <c r="J444" s="9" t="s">
        <v>2395</v>
      </c>
      <c r="K444" t="s">
        <v>23084</v>
      </c>
      <c r="L444" t="s">
        <v>23085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9" t="s">
        <v>227</v>
      </c>
      <c r="E445" s="9" t="s">
        <v>23361</v>
      </c>
      <c r="F445" s="9" t="s">
        <v>60</v>
      </c>
      <c r="H445" s="9"/>
      <c r="I445" s="9" t="s">
        <v>23086</v>
      </c>
      <c r="J445" s="9" t="s">
        <v>2395</v>
      </c>
      <c r="K445" t="s">
        <v>23087</v>
      </c>
      <c r="L445" t="s">
        <v>23088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9" t="s">
        <v>227</v>
      </c>
      <c r="E446" s="9" t="s">
        <v>23361</v>
      </c>
      <c r="F446" s="9" t="s">
        <v>60</v>
      </c>
      <c r="H446" s="9"/>
      <c r="I446" s="9" t="s">
        <v>23089</v>
      </c>
      <c r="J446" s="9" t="s">
        <v>2395</v>
      </c>
      <c r="K446" t="s">
        <v>23090</v>
      </c>
      <c r="L446" t="s">
        <v>23091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9" t="s">
        <v>227</v>
      </c>
      <c r="E447" s="9" t="s">
        <v>23361</v>
      </c>
      <c r="F447" s="9" t="s">
        <v>60</v>
      </c>
      <c r="H447" s="9"/>
      <c r="I447" s="9" t="s">
        <v>23092</v>
      </c>
      <c r="J447" s="9" t="s">
        <v>2395</v>
      </c>
      <c r="K447" t="s">
        <v>23093</v>
      </c>
      <c r="L447" t="s">
        <v>23094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9" t="s">
        <v>227</v>
      </c>
      <c r="E448" s="9" t="s">
        <v>23361</v>
      </c>
      <c r="F448" s="9" t="s">
        <v>60</v>
      </c>
      <c r="H448" s="9"/>
      <c r="I448" s="9" t="s">
        <v>23095</v>
      </c>
      <c r="J448" s="9" t="s">
        <v>2395</v>
      </c>
      <c r="K448" t="s">
        <v>23096</v>
      </c>
      <c r="L448" t="s">
        <v>23097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9" t="s">
        <v>227</v>
      </c>
      <c r="E449" s="9" t="s">
        <v>23361</v>
      </c>
      <c r="F449" s="9" t="s">
        <v>60</v>
      </c>
      <c r="H449" s="9"/>
      <c r="I449" s="9" t="s">
        <v>23098</v>
      </c>
      <c r="J449" s="9" t="s">
        <v>2395</v>
      </c>
      <c r="K449" t="s">
        <v>23099</v>
      </c>
      <c r="L449" t="s">
        <v>23100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9" t="s">
        <v>227</v>
      </c>
      <c r="E450" s="9" t="s">
        <v>23361</v>
      </c>
      <c r="F450" s="9" t="s">
        <v>60</v>
      </c>
      <c r="H450" s="9"/>
      <c r="I450" s="9" t="s">
        <v>23101</v>
      </c>
      <c r="J450" s="9" t="s">
        <v>2395</v>
      </c>
      <c r="K450" t="s">
        <v>23102</v>
      </c>
      <c r="L450" t="s">
        <v>23103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9" t="s">
        <v>227</v>
      </c>
      <c r="E451" s="9" t="s">
        <v>23361</v>
      </c>
      <c r="F451" s="9" t="s">
        <v>60</v>
      </c>
      <c r="H451" s="9"/>
      <c r="I451" s="9" t="s">
        <v>23104</v>
      </c>
      <c r="J451" s="9" t="s">
        <v>2395</v>
      </c>
      <c r="K451" t="s">
        <v>23105</v>
      </c>
      <c r="L451" t="s">
        <v>23106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9" t="s">
        <v>227</v>
      </c>
      <c r="E452" s="9" t="s">
        <v>23361</v>
      </c>
      <c r="F452" s="9" t="s">
        <v>60</v>
      </c>
      <c r="H452" s="9"/>
      <c r="I452" s="9" t="s">
        <v>23107</v>
      </c>
      <c r="J452" s="9" t="s">
        <v>2395</v>
      </c>
      <c r="K452" t="s">
        <v>23108</v>
      </c>
      <c r="L452" t="s">
        <v>23109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9" t="s">
        <v>227</v>
      </c>
      <c r="E453" s="9" t="s">
        <v>23361</v>
      </c>
      <c r="F453" s="9" t="s">
        <v>60</v>
      </c>
      <c r="H453" s="9"/>
      <c r="I453" s="9" t="s">
        <v>23110</v>
      </c>
      <c r="J453" s="9" t="s">
        <v>2395</v>
      </c>
      <c r="K453" t="s">
        <v>23111</v>
      </c>
      <c r="L453" t="s">
        <v>23112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9" t="s">
        <v>227</v>
      </c>
      <c r="E454" s="9" t="s">
        <v>23361</v>
      </c>
      <c r="F454" s="9" t="s">
        <v>60</v>
      </c>
      <c r="H454" s="9"/>
      <c r="I454" s="9" t="s">
        <v>23113</v>
      </c>
      <c r="J454" s="9" t="s">
        <v>2395</v>
      </c>
      <c r="K454" t="s">
        <v>23114</v>
      </c>
      <c r="L454" t="s">
        <v>23115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9" t="s">
        <v>227</v>
      </c>
      <c r="E455" s="9" t="s">
        <v>23361</v>
      </c>
      <c r="F455" s="9" t="s">
        <v>60</v>
      </c>
      <c r="H455" s="9"/>
      <c r="I455" s="9" t="s">
        <v>23116</v>
      </c>
      <c r="J455" s="9" t="s">
        <v>2395</v>
      </c>
      <c r="K455" t="s">
        <v>23117</v>
      </c>
      <c r="L455" t="s">
        <v>23118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9" t="s">
        <v>227</v>
      </c>
      <c r="E456" s="9" t="s">
        <v>23361</v>
      </c>
      <c r="F456" s="9" t="s">
        <v>60</v>
      </c>
      <c r="H456" s="9"/>
      <c r="I456" s="9" t="s">
        <v>23119</v>
      </c>
      <c r="J456" s="9" t="s">
        <v>2395</v>
      </c>
      <c r="K456" t="s">
        <v>23120</v>
      </c>
      <c r="L456" t="s">
        <v>23121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9" t="s">
        <v>227</v>
      </c>
      <c r="E457" s="9" t="s">
        <v>23361</v>
      </c>
      <c r="F457" s="9" t="s">
        <v>60</v>
      </c>
      <c r="H457" s="9"/>
      <c r="I457" s="9" t="s">
        <v>23122</v>
      </c>
      <c r="J457" s="9" t="s">
        <v>2395</v>
      </c>
      <c r="K457" t="s">
        <v>23123</v>
      </c>
      <c r="L457" t="s">
        <v>23124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9" t="s">
        <v>227</v>
      </c>
      <c r="E458" s="9" t="s">
        <v>23361</v>
      </c>
      <c r="F458" s="9" t="s">
        <v>60</v>
      </c>
      <c r="H458" s="9"/>
      <c r="I458" s="9" t="s">
        <v>23125</v>
      </c>
      <c r="J458" s="9" t="s">
        <v>2395</v>
      </c>
      <c r="K458" t="s">
        <v>23126</v>
      </c>
      <c r="L458" t="s">
        <v>23127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9" t="s">
        <v>227</v>
      </c>
      <c r="E459" s="9" t="s">
        <v>23361</v>
      </c>
      <c r="F459" s="9" t="s">
        <v>60</v>
      </c>
      <c r="H459" s="9"/>
      <c r="I459" s="9" t="s">
        <v>23128</v>
      </c>
      <c r="J459" s="9" t="s">
        <v>2395</v>
      </c>
      <c r="K459" t="s">
        <v>23129</v>
      </c>
      <c r="L459" t="s">
        <v>23130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9" t="s">
        <v>227</v>
      </c>
      <c r="E460" s="9" t="s">
        <v>23361</v>
      </c>
      <c r="F460" s="9" t="s">
        <v>60</v>
      </c>
      <c r="H460" s="9"/>
      <c r="I460" s="9" t="s">
        <v>23131</v>
      </c>
      <c r="J460" s="9" t="s">
        <v>2395</v>
      </c>
      <c r="K460" t="s">
        <v>23132</v>
      </c>
      <c r="L460" t="s">
        <v>23133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9" t="s">
        <v>227</v>
      </c>
      <c r="E461" s="9" t="s">
        <v>23361</v>
      </c>
      <c r="F461" s="9" t="s">
        <v>60</v>
      </c>
      <c r="H461" s="9"/>
      <c r="I461" s="9" t="s">
        <v>23134</v>
      </c>
      <c r="J461" s="9" t="s">
        <v>2395</v>
      </c>
      <c r="K461" t="s">
        <v>23135</v>
      </c>
      <c r="L461" t="s">
        <v>23136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9" t="s">
        <v>227</v>
      </c>
      <c r="E462" s="9" t="s">
        <v>23361</v>
      </c>
      <c r="F462" s="9" t="s">
        <v>60</v>
      </c>
      <c r="H462" s="9"/>
      <c r="I462" s="9" t="s">
        <v>23137</v>
      </c>
      <c r="J462" s="9" t="s">
        <v>2395</v>
      </c>
      <c r="K462" t="s">
        <v>23138</v>
      </c>
      <c r="L462" t="s">
        <v>23139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9" t="s">
        <v>587</v>
      </c>
      <c r="E463" s="9" t="s">
        <v>23361</v>
      </c>
      <c r="F463" s="9" t="s">
        <v>51</v>
      </c>
      <c r="H463" s="9"/>
      <c r="I463" s="9" t="s">
        <v>23140</v>
      </c>
      <c r="J463" s="9" t="s">
        <v>2395</v>
      </c>
      <c r="K463" t="s">
        <v>23141</v>
      </c>
      <c r="L463" t="s">
        <v>23142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9" t="s">
        <v>4</v>
      </c>
      <c r="E464" s="9" t="s">
        <v>8</v>
      </c>
      <c r="F464" s="9"/>
      <c r="H464" s="9"/>
      <c r="I464" s="9" t="s">
        <v>23143</v>
      </c>
      <c r="J464" s="9" t="s">
        <v>2395</v>
      </c>
      <c r="K464" t="s">
        <v>23144</v>
      </c>
      <c r="L464" t="s">
        <v>23145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9" t="s">
        <v>7</v>
      </c>
      <c r="E465" s="9"/>
      <c r="F465" s="9"/>
      <c r="H465" s="9"/>
      <c r="I465" s="9" t="s">
        <v>23146</v>
      </c>
      <c r="J465" s="9" t="s">
        <v>2395</v>
      </c>
      <c r="K465" t="s">
        <v>23147</v>
      </c>
      <c r="L465" t="s">
        <v>23148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9" t="s">
        <v>1539</v>
      </c>
      <c r="E466" s="9"/>
      <c r="F466" s="9"/>
      <c r="H466" s="9"/>
      <c r="I466" s="9" t="s">
        <v>23149</v>
      </c>
      <c r="J466" s="9" t="s">
        <v>2395</v>
      </c>
      <c r="K466" t="s">
        <v>23150</v>
      </c>
      <c r="L466" t="s">
        <v>23151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9" t="s">
        <v>1539</v>
      </c>
      <c r="E467" s="9"/>
      <c r="F467" s="9"/>
      <c r="H467" s="9"/>
      <c r="I467" s="9" t="s">
        <v>23152</v>
      </c>
      <c r="J467" s="9" t="s">
        <v>2395</v>
      </c>
      <c r="K467" t="s">
        <v>23153</v>
      </c>
      <c r="L467" t="s">
        <v>23154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9" t="s">
        <v>4</v>
      </c>
      <c r="E468" s="9" t="s">
        <v>8</v>
      </c>
      <c r="F468" s="9"/>
      <c r="H468" s="9"/>
      <c r="I468" s="9" t="s">
        <v>23155</v>
      </c>
      <c r="J468" s="9" t="s">
        <v>2395</v>
      </c>
      <c r="K468" t="s">
        <v>23156</v>
      </c>
      <c r="L468" t="s">
        <v>23157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9"/>
      <c r="E469" s="9"/>
      <c r="F469" s="9"/>
      <c r="H469" s="9"/>
      <c r="I469" s="9" t="s">
        <v>23158</v>
      </c>
      <c r="J469" s="9" t="s">
        <v>22996</v>
      </c>
      <c r="K469" t="s">
        <v>23159</v>
      </c>
      <c r="L469" t="s">
        <v>23160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9"/>
      <c r="E470" s="9"/>
      <c r="F470" s="9"/>
      <c r="H470" s="9"/>
      <c r="I470" s="9" t="s">
        <v>23161</v>
      </c>
      <c r="J470" s="9" t="s">
        <v>22996</v>
      </c>
      <c r="K470" t="s">
        <v>23162</v>
      </c>
      <c r="L470" t="s">
        <v>23163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0.52730324074074075</v>
      </c>
      <c r="D471" s="9"/>
      <c r="E471" s="9"/>
      <c r="F471" s="9"/>
      <c r="H471" s="9"/>
      <c r="I471" s="9" t="s">
        <v>23164</v>
      </c>
      <c r="J471" s="9" t="s">
        <v>22996</v>
      </c>
      <c r="K471" t="s">
        <v>23165</v>
      </c>
      <c r="L471" t="s">
        <v>23166</v>
      </c>
      <c r="M471" s="2" t="str">
        <f>HYPERLINK(склад2въезд131920[[#This Row],[RelativePath]])</f>
        <v>6 Площадка 1 общага\826398429_1_20260330T123919Z.jpg</v>
      </c>
    </row>
    <row r="472" spans="1:13" x14ac:dyDescent="0.25">
      <c r="A472" s="1" t="s">
        <v>13</v>
      </c>
      <c r="B472" s="3">
        <v>46111</v>
      </c>
      <c r="C472" s="4">
        <v>0.62883101851851853</v>
      </c>
      <c r="D472" s="9"/>
      <c r="E472" s="9"/>
      <c r="F472" s="9"/>
      <c r="H472" s="9"/>
      <c r="I472" s="9" t="s">
        <v>23167</v>
      </c>
      <c r="J472" s="9" t="s">
        <v>22996</v>
      </c>
      <c r="K472" t="s">
        <v>23168</v>
      </c>
      <c r="L472" t="s">
        <v>23169</v>
      </c>
      <c r="M472" s="2" t="str">
        <f>HYPERLINK(склад2въезд131920[[#This Row],[RelativePath]])</f>
        <v>6 Площадка 1 общага\826398429_1_20260330T150531Z.jpg</v>
      </c>
    </row>
    <row r="473" spans="1:13" x14ac:dyDescent="0.25">
      <c r="A473" s="1" t="s">
        <v>13</v>
      </c>
      <c r="B473" s="3">
        <v>46111</v>
      </c>
      <c r="C473" s="4">
        <v>0.73046296296296298</v>
      </c>
      <c r="D473" s="9"/>
      <c r="E473" s="9"/>
      <c r="F473" s="9"/>
      <c r="H473" s="9"/>
      <c r="I473" s="9" t="s">
        <v>23170</v>
      </c>
      <c r="J473" s="9" t="s">
        <v>22996</v>
      </c>
      <c r="K473" t="s">
        <v>23171</v>
      </c>
      <c r="L473" t="s">
        <v>23172</v>
      </c>
      <c r="M473" s="2" t="str">
        <f>HYPERLINK(склад2въезд131920[[#This Row],[RelativePath]])</f>
        <v>6 Площадка 1 общага\826398429_1_20260330T173152Z.jpg</v>
      </c>
    </row>
    <row r="474" spans="1:13" x14ac:dyDescent="0.25">
      <c r="A474" s="1" t="s">
        <v>13</v>
      </c>
      <c r="B474" s="3">
        <v>46111</v>
      </c>
      <c r="C474" s="4">
        <v>0.75432870370370375</v>
      </c>
      <c r="D474" s="9"/>
      <c r="E474" s="9"/>
      <c r="F474" s="9"/>
      <c r="H474" s="9"/>
      <c r="I474" s="9" t="s">
        <v>23173</v>
      </c>
      <c r="J474" s="9" t="s">
        <v>22996</v>
      </c>
      <c r="K474" t="s">
        <v>23174</v>
      </c>
      <c r="L474" t="s">
        <v>23175</v>
      </c>
      <c r="M474" s="2" t="str">
        <f>HYPERLINK(склад2въезд131920[[#This Row],[RelativePath]])</f>
        <v>6 Площадка 1 общага\826398429_1_20260330T180614Z.jpg</v>
      </c>
    </row>
    <row r="475" spans="1:13" x14ac:dyDescent="0.25">
      <c r="A475" s="1" t="s">
        <v>13</v>
      </c>
      <c r="B475" s="3">
        <v>46111</v>
      </c>
      <c r="C475" s="4">
        <v>0.81158564814814815</v>
      </c>
      <c r="D475" s="9"/>
      <c r="E475" s="9"/>
      <c r="F475" s="9"/>
      <c r="H475" s="9"/>
      <c r="I475" s="9" t="s">
        <v>23176</v>
      </c>
      <c r="J475" s="9" t="s">
        <v>22996</v>
      </c>
      <c r="K475" t="s">
        <v>23177</v>
      </c>
      <c r="L475" t="s">
        <v>23178</v>
      </c>
      <c r="M475" s="2" t="str">
        <f>HYPERLINK(склад2въезд131920[[#This Row],[RelativePath]])</f>
        <v>6 Площадка 1 общага\826398429_1_20260330T192841Z.jpg</v>
      </c>
    </row>
  </sheetData>
  <conditionalFormatting sqref="D476:D486 E476:E489 G2:H475 D2:E475">
    <cfRule type="containsText" dxfId="989" priority="14" operator="containsText" text="Выезд с территории">
      <formula>NOT(ISERROR(SEARCH("Выезд с территории",D2)))</formula>
    </cfRule>
  </conditionalFormatting>
  <conditionalFormatting sqref="F2:F475">
    <cfRule type="notContainsText" dxfId="988" priority="13" operator="notContains" text="порожний">
      <formula>ISERROR(SEARCH("порожний",F2))</formula>
    </cfRule>
  </conditionalFormatting>
  <conditionalFormatting sqref="E2:E489">
    <cfRule type="containsText" dxfId="987" priority="11" operator="containsText" text="Газель базы">
      <formula>NOT(ISERROR(SEARCH("Газель базы",E2)))</formula>
    </cfRule>
    <cfRule type="containsText" dxfId="986" priority="12" operator="containsText" text="Погрузчик базы">
      <formula>NOT(ISERROR(SEARCH("Погрузчик базы",E2)))</formula>
    </cfRule>
  </conditionalFormatting>
  <conditionalFormatting sqref="E2:E489">
    <cfRule type="containsText" dxfId="985" priority="10" operator="containsText" text="Трактор базы">
      <formula>NOT(ISERROR(SEARCH("Трактор базы",E2)))</formula>
    </cfRule>
  </conditionalFormatting>
  <conditionalFormatting sqref="A2:C475">
    <cfRule type="expression" dxfId="984" priority="9">
      <formula>$A2="пн"</formula>
    </cfRule>
  </conditionalFormatting>
  <conditionalFormatting sqref="A2:C477">
    <cfRule type="expression" dxfId="983" priority="3">
      <formula>$A2="вс"</formula>
    </cfRule>
    <cfRule type="expression" dxfId="982" priority="4">
      <formula>$A2="сб"</formula>
    </cfRule>
    <cfRule type="expression" dxfId="981" priority="5">
      <formula>$A2="пт"</formula>
    </cfRule>
    <cfRule type="expression" dxfId="980" priority="6">
      <formula>$A2="чт"</formula>
    </cfRule>
    <cfRule type="expression" dxfId="979" priority="7">
      <formula>$A2="ср"</formula>
    </cfRule>
    <cfRule type="expression" dxfId="978" priority="8">
      <formula>$A2="вт"</formula>
    </cfRule>
  </conditionalFormatting>
  <conditionalFormatting sqref="D2:D486">
    <cfRule type="containsText" dxfId="9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6">
    <cfRule type="containsText" dxfId="9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56"/>
  <sheetViews>
    <sheetView zoomScale="90" zoomScaleNormal="90" workbookViewId="0">
      <pane ySplit="1" topLeftCell="A434" activePane="bottomLeft" state="frozen"/>
      <selection pane="bottomLeft" activeCell="I449" sqref="I449:I4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9" t="s">
        <v>4</v>
      </c>
      <c r="E449" s="9" t="s">
        <v>8</v>
      </c>
      <c r="F449" s="9"/>
      <c r="H449" s="9"/>
      <c r="I449" s="9" t="s">
        <v>23179</v>
      </c>
      <c r="J449" s="9" t="s">
        <v>2396</v>
      </c>
      <c r="K449" t="s">
        <v>23180</v>
      </c>
      <c r="L449" t="s">
        <v>23181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9" t="s">
        <v>7</v>
      </c>
      <c r="E450" s="9"/>
      <c r="F450" s="9"/>
      <c r="H450" s="9"/>
      <c r="I450" s="9" t="s">
        <v>23182</v>
      </c>
      <c r="J450" s="9" t="s">
        <v>2396</v>
      </c>
      <c r="K450" t="s">
        <v>23183</v>
      </c>
      <c r="L450" t="s">
        <v>23184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9" t="s">
        <v>4</v>
      </c>
      <c r="E451" s="9" t="s">
        <v>8</v>
      </c>
      <c r="F451" s="9"/>
      <c r="H451" s="9"/>
      <c r="I451" s="9" t="s">
        <v>23185</v>
      </c>
      <c r="J451" s="9" t="s">
        <v>2396</v>
      </c>
      <c r="K451" t="s">
        <v>23186</v>
      </c>
      <c r="L451" t="s">
        <v>23187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9" t="s">
        <v>4</v>
      </c>
      <c r="E452" s="9" t="s">
        <v>8</v>
      </c>
      <c r="F452" s="9"/>
      <c r="H452" s="9"/>
      <c r="I452" s="9" t="s">
        <v>23188</v>
      </c>
      <c r="J452" s="9" t="s">
        <v>2396</v>
      </c>
      <c r="K452" t="s">
        <v>23189</v>
      </c>
      <c r="L452" t="s">
        <v>23190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9" t="s">
        <v>4</v>
      </c>
      <c r="E453" s="9" t="s">
        <v>8</v>
      </c>
      <c r="F453" s="9"/>
      <c r="H453" s="9"/>
      <c r="I453" s="9" t="s">
        <v>23191</v>
      </c>
      <c r="J453" s="9" t="s">
        <v>2396</v>
      </c>
      <c r="K453" t="s">
        <v>23192</v>
      </c>
      <c r="L453" t="s">
        <v>23193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9" t="s">
        <v>4</v>
      </c>
      <c r="E454" s="9" t="s">
        <v>8</v>
      </c>
      <c r="F454" s="9"/>
      <c r="H454" s="9"/>
      <c r="I454" s="9" t="s">
        <v>23194</v>
      </c>
      <c r="J454" s="9" t="s">
        <v>2396</v>
      </c>
      <c r="K454" t="s">
        <v>23195</v>
      </c>
      <c r="L454" t="s">
        <v>23196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9" t="s">
        <v>4</v>
      </c>
      <c r="E455" s="9" t="s">
        <v>8</v>
      </c>
      <c r="F455" s="9"/>
      <c r="H455" s="9"/>
      <c r="I455" s="9" t="s">
        <v>23197</v>
      </c>
      <c r="J455" s="9" t="s">
        <v>2396</v>
      </c>
      <c r="K455" t="s">
        <v>23198</v>
      </c>
      <c r="L455" t="s">
        <v>23199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9" t="s">
        <v>4</v>
      </c>
      <c r="E456" s="9" t="s">
        <v>8</v>
      </c>
      <c r="F456" s="9"/>
      <c r="H456" s="9"/>
      <c r="I456" s="9" t="s">
        <v>23200</v>
      </c>
      <c r="J456" s="9" t="s">
        <v>2396</v>
      </c>
      <c r="K456" t="s">
        <v>23201</v>
      </c>
      <c r="L456" t="s">
        <v>23202</v>
      </c>
      <c r="M456" s="2" t="str">
        <f>HYPERLINK(склад2въезд13192021[[#This Row],[RelativePath]])</f>
        <v>7 Площадка 2 бетонщики\134160575_1_20260330T194330Z.jpg</v>
      </c>
    </row>
  </sheetData>
  <conditionalFormatting sqref="E457:E470 D1:D197 D457:D1048576 G2:H456 D2:E456">
    <cfRule type="containsText" dxfId="975" priority="18" operator="containsText" text="Выезд с территории">
      <formula>NOT(ISERROR(SEARCH("Выезд с территории",D1)))</formula>
    </cfRule>
  </conditionalFormatting>
  <conditionalFormatting sqref="F2:F456">
    <cfRule type="notContainsText" dxfId="974" priority="17" operator="notContains" text="порожний">
      <formula>ISERROR(SEARCH("порожний",F2))</formula>
    </cfRule>
  </conditionalFormatting>
  <conditionalFormatting sqref="E2:E470">
    <cfRule type="containsText" dxfId="973" priority="15" operator="containsText" text="Газель базы">
      <formula>NOT(ISERROR(SEARCH("Газель базы",E2)))</formula>
    </cfRule>
    <cfRule type="containsText" dxfId="972" priority="16" operator="containsText" text="Погрузчик базы">
      <formula>NOT(ISERROR(SEARCH("Погрузчик базы",E2)))</formula>
    </cfRule>
  </conditionalFormatting>
  <conditionalFormatting sqref="E2:E470">
    <cfRule type="containsText" dxfId="971" priority="14" operator="containsText" text="Трактор базы">
      <formula>NOT(ISERROR(SEARCH("Трактор базы",E2)))</formula>
    </cfRule>
  </conditionalFormatting>
  <conditionalFormatting sqref="A2:C456">
    <cfRule type="expression" dxfId="970" priority="13">
      <formula>$A2="пн"</formula>
    </cfRule>
  </conditionalFormatting>
  <conditionalFormatting sqref="A2:C458">
    <cfRule type="expression" dxfId="969" priority="7">
      <formula>$A2="вс"</formula>
    </cfRule>
    <cfRule type="expression" dxfId="968" priority="8">
      <formula>$A2="сб"</formula>
    </cfRule>
    <cfRule type="expression" dxfId="967" priority="9">
      <formula>$A2="пт"</formula>
    </cfRule>
    <cfRule type="expression" dxfId="966" priority="10">
      <formula>$A2="чт"</formula>
    </cfRule>
    <cfRule type="expression" dxfId="965" priority="11">
      <formula>$A2="ср"</formula>
    </cfRule>
    <cfRule type="expression" dxfId="964" priority="12">
      <formula>$A2="вт"</formula>
    </cfRule>
  </conditionalFormatting>
  <conditionalFormatting sqref="D1:D1048576">
    <cfRule type="containsText" dxfId="96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6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6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644"/>
  <sheetViews>
    <sheetView zoomScale="90" zoomScaleNormal="90" workbookViewId="0">
      <pane ySplit="1" topLeftCell="A619" activePane="bottomLeft" state="frozen"/>
      <selection pane="bottomLeft" activeCell="I641" sqref="I641:I6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9" t="s">
        <v>4</v>
      </c>
      <c r="E641" s="9" t="s">
        <v>9</v>
      </c>
      <c r="F641" s="9"/>
      <c r="H641" s="9"/>
      <c r="I641" s="9" t="s">
        <v>23203</v>
      </c>
      <c r="J641" s="9" t="s">
        <v>13185</v>
      </c>
      <c r="K641" t="s">
        <v>23204</v>
      </c>
      <c r="L641" t="s">
        <v>23205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9" t="s">
        <v>1607</v>
      </c>
      <c r="E642" s="9" t="s">
        <v>9</v>
      </c>
      <c r="F642" s="9"/>
      <c r="H642" s="9"/>
      <c r="I642" s="9" t="s">
        <v>23206</v>
      </c>
      <c r="J642" s="9" t="s">
        <v>13185</v>
      </c>
      <c r="K642" t="s">
        <v>23207</v>
      </c>
      <c r="L642" t="s">
        <v>23208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9" t="s">
        <v>4</v>
      </c>
      <c r="E643" s="9" t="s">
        <v>9</v>
      </c>
      <c r="F643" s="9"/>
      <c r="H643" s="9"/>
      <c r="I643" s="9" t="s">
        <v>23209</v>
      </c>
      <c r="J643" s="9" t="s">
        <v>13185</v>
      </c>
      <c r="K643" t="s">
        <v>23210</v>
      </c>
      <c r="L643" t="s">
        <v>23211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9" t="s">
        <v>1607</v>
      </c>
      <c r="E644" s="9" t="s">
        <v>9</v>
      </c>
      <c r="F644" s="9"/>
      <c r="H644" s="9"/>
      <c r="I644" s="9" t="s">
        <v>23212</v>
      </c>
      <c r="J644" s="9" t="s">
        <v>13185</v>
      </c>
      <c r="K644" t="s">
        <v>23213</v>
      </c>
      <c r="L644" t="s">
        <v>23214</v>
      </c>
      <c r="M644" s="2" t="str">
        <f>HYPERLINK(склад2въезд1319202122[[#This Row],[RelativePath]])</f>
        <v>8 Ангар вход\GA3948333_1_20260329T193526Z.jpg</v>
      </c>
    </row>
  </sheetData>
  <conditionalFormatting sqref="D645:D655 E645:E658 G2:H644 D2:E644">
    <cfRule type="containsText" dxfId="960" priority="14" operator="containsText" text="Выезд с территории">
      <formula>NOT(ISERROR(SEARCH("Выезд с территории",D2)))</formula>
    </cfRule>
  </conditionalFormatting>
  <conditionalFormatting sqref="F2:F644">
    <cfRule type="notContainsText" dxfId="959" priority="13" operator="notContains" text="порожний">
      <formula>ISERROR(SEARCH("порожний",F2))</formula>
    </cfRule>
  </conditionalFormatting>
  <conditionalFormatting sqref="E2:E658">
    <cfRule type="containsText" dxfId="958" priority="11" operator="containsText" text="Газель базы">
      <formula>NOT(ISERROR(SEARCH("Газель базы",E2)))</formula>
    </cfRule>
    <cfRule type="containsText" dxfId="957" priority="12" operator="containsText" text="Погрузчик базы">
      <formula>NOT(ISERROR(SEARCH("Погрузчик базы",E2)))</formula>
    </cfRule>
  </conditionalFormatting>
  <conditionalFormatting sqref="E2:E658">
    <cfRule type="containsText" dxfId="956" priority="10" operator="containsText" text="Трактор базы">
      <formula>NOT(ISERROR(SEARCH("Трактор базы",E2)))</formula>
    </cfRule>
  </conditionalFormatting>
  <conditionalFormatting sqref="A2:C644">
    <cfRule type="expression" dxfId="955" priority="9">
      <formula>$A2="пн"</formula>
    </cfRule>
  </conditionalFormatting>
  <conditionalFormatting sqref="A2:C646">
    <cfRule type="expression" dxfId="954" priority="3">
      <formula>$A2="вс"</formula>
    </cfRule>
    <cfRule type="expression" dxfId="953" priority="4">
      <formula>$A2="сб"</formula>
    </cfRule>
    <cfRule type="expression" dxfId="952" priority="5">
      <formula>$A2="пт"</formula>
    </cfRule>
    <cfRule type="expression" dxfId="951" priority="6">
      <formula>$A2="чт"</formula>
    </cfRule>
    <cfRule type="expression" dxfId="950" priority="7">
      <formula>$A2="ср"</formula>
    </cfRule>
    <cfRule type="expression" dxfId="949" priority="8">
      <formula>$A2="вт"</formula>
    </cfRule>
  </conditionalFormatting>
  <conditionalFormatting sqref="D2:D655">
    <cfRule type="containsText" dxfId="9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55">
    <cfRule type="containsText" dxfId="9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760"/>
  <sheetViews>
    <sheetView zoomScale="90" zoomScaleNormal="90" workbookViewId="0">
      <pane ySplit="1" topLeftCell="A739" activePane="bottomLeft" state="frozen"/>
      <selection pane="bottomLeft" activeCell="I759" sqref="I759:I76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9" t="s">
        <v>1607</v>
      </c>
      <c r="E759" s="9" t="s">
        <v>9</v>
      </c>
      <c r="F759" s="9"/>
      <c r="H759" s="9"/>
      <c r="I759" s="9" t="s">
        <v>23215</v>
      </c>
      <c r="J759" s="9" t="s">
        <v>11086</v>
      </c>
      <c r="K759" t="s">
        <v>23216</v>
      </c>
      <c r="L759" t="s">
        <v>23217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9" t="s">
        <v>1607</v>
      </c>
      <c r="E760" s="9" t="s">
        <v>9</v>
      </c>
      <c r="F760" s="9"/>
      <c r="H760" s="9"/>
      <c r="I760" s="9" t="s">
        <v>23218</v>
      </c>
      <c r="J760" s="9" t="s">
        <v>11086</v>
      </c>
      <c r="K760" t="s">
        <v>23219</v>
      </c>
      <c r="L760" t="s">
        <v>23220</v>
      </c>
      <c r="M760" s="2" t="str">
        <f>HYPERLINK(склад2въезд13192021222[[#This Row],[RelativePath]])</f>
        <v>9 Ангар рейсмус\GA3948333_2_20260329T185539Z.jpg</v>
      </c>
    </row>
  </sheetData>
  <conditionalFormatting sqref="D761:D771 E761:E774 G2:H760 D2:E760">
    <cfRule type="containsText" dxfId="946" priority="14" operator="containsText" text="Выезд с территории">
      <formula>NOT(ISERROR(SEARCH("Выезд с территории",D2)))</formula>
    </cfRule>
  </conditionalFormatting>
  <conditionalFormatting sqref="F2:F760">
    <cfRule type="notContainsText" dxfId="945" priority="13" operator="notContains" text="порожний">
      <formula>ISERROR(SEARCH("порожний",F2))</formula>
    </cfRule>
  </conditionalFormatting>
  <conditionalFormatting sqref="E2:E774">
    <cfRule type="containsText" dxfId="944" priority="11" operator="containsText" text="Газель базы">
      <formula>NOT(ISERROR(SEARCH("Газель базы",E2)))</formula>
    </cfRule>
    <cfRule type="containsText" dxfId="943" priority="12" operator="containsText" text="Погрузчик базы">
      <formula>NOT(ISERROR(SEARCH("Погрузчик базы",E2)))</formula>
    </cfRule>
  </conditionalFormatting>
  <conditionalFormatting sqref="E2:E774">
    <cfRule type="containsText" dxfId="942" priority="10" operator="containsText" text="Трактор базы">
      <formula>NOT(ISERROR(SEARCH("Трактор базы",E2)))</formula>
    </cfRule>
  </conditionalFormatting>
  <conditionalFormatting sqref="A2:C760">
    <cfRule type="expression" dxfId="941" priority="9">
      <formula>$A2="пн"</formula>
    </cfRule>
  </conditionalFormatting>
  <conditionalFormatting sqref="A2:C762">
    <cfRule type="expression" dxfId="940" priority="3">
      <formula>$A2="вс"</formula>
    </cfRule>
    <cfRule type="expression" dxfId="939" priority="4">
      <formula>$A2="сб"</formula>
    </cfRule>
    <cfRule type="expression" dxfId="938" priority="5">
      <formula>$A2="пт"</formula>
    </cfRule>
    <cfRule type="expression" dxfId="937" priority="6">
      <formula>$A2="чт"</formula>
    </cfRule>
    <cfRule type="expression" dxfId="936" priority="7">
      <formula>$A2="ср"</formula>
    </cfRule>
    <cfRule type="expression" dxfId="935" priority="8">
      <formula>$A2="вт"</formula>
    </cfRule>
  </conditionalFormatting>
  <conditionalFormatting sqref="D2:D771">
    <cfRule type="containsText" dxfId="9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71">
    <cfRule type="containsText" dxfId="9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920"/>
  <sheetViews>
    <sheetView zoomScale="90" zoomScaleNormal="90" workbookViewId="0">
      <pane ySplit="1" topLeftCell="A898" activePane="bottomLeft" state="frozen"/>
      <selection pane="bottomLeft" activeCell="I917" sqref="I917:I92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1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1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9" t="s">
        <v>4</v>
      </c>
      <c r="E917" s="9" t="s">
        <v>8</v>
      </c>
      <c r="F917" s="9"/>
      <c r="H917" s="9"/>
      <c r="I917" s="9" t="s">
        <v>23221</v>
      </c>
      <c r="J917" s="9" t="s">
        <v>12007</v>
      </c>
      <c r="K917" t="s">
        <v>23222</v>
      </c>
      <c r="L917" t="s">
        <v>23223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9" t="s">
        <v>1607</v>
      </c>
      <c r="E918" s="9" t="s">
        <v>8</v>
      </c>
      <c r="F918" s="9"/>
      <c r="H918" s="9"/>
      <c r="I918" s="9" t="s">
        <v>23224</v>
      </c>
      <c r="J918" s="9" t="s">
        <v>12007</v>
      </c>
      <c r="K918" t="s">
        <v>23225</v>
      </c>
      <c r="L918" t="s">
        <v>23226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9" t="s">
        <v>4</v>
      </c>
      <c r="E919" s="9" t="s">
        <v>8</v>
      </c>
      <c r="F919" s="9"/>
      <c r="H919" s="9"/>
      <c r="I919" s="9" t="s">
        <v>23227</v>
      </c>
      <c r="J919" s="9" t="s">
        <v>12007</v>
      </c>
      <c r="K919" t="s">
        <v>23228</v>
      </c>
      <c r="L919" t="s">
        <v>23229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9" t="s">
        <v>1607</v>
      </c>
      <c r="E920" s="9" t="s">
        <v>8</v>
      </c>
      <c r="F920" s="9"/>
      <c r="H920" s="9"/>
      <c r="I920" s="9" t="s">
        <v>23230</v>
      </c>
      <c r="J920" s="9" t="s">
        <v>12007</v>
      </c>
      <c r="K920" t="s">
        <v>23231</v>
      </c>
      <c r="L920" t="s">
        <v>23232</v>
      </c>
      <c r="M920" s="2" t="str">
        <f>HYPERLINK(склад2въезд131920212223[[#This Row],[RelativePath]])</f>
        <v>10 Въезд ангар\GA3948333_6_20260329T190212Z.jpg</v>
      </c>
    </row>
  </sheetData>
  <conditionalFormatting sqref="D921:D931 E921:E934 G2:H920 D2:E920">
    <cfRule type="containsText" dxfId="932" priority="14" operator="containsText" text="Выезд с территории">
      <formula>NOT(ISERROR(SEARCH("Выезд с территории",D2)))</formula>
    </cfRule>
  </conditionalFormatting>
  <conditionalFormatting sqref="F2:F920">
    <cfRule type="notContainsText" dxfId="931" priority="13" operator="notContains" text="порожний">
      <formula>ISERROR(SEARCH("порожний",F2))</formula>
    </cfRule>
  </conditionalFormatting>
  <conditionalFormatting sqref="E2:E934">
    <cfRule type="containsText" dxfId="930" priority="11" operator="containsText" text="Газель базы">
      <formula>NOT(ISERROR(SEARCH("Газель базы",E2)))</formula>
    </cfRule>
    <cfRule type="containsText" dxfId="929" priority="12" operator="containsText" text="Погрузчик базы">
      <formula>NOT(ISERROR(SEARCH("Погрузчик базы",E2)))</formula>
    </cfRule>
  </conditionalFormatting>
  <conditionalFormatting sqref="E2:E934">
    <cfRule type="containsText" dxfId="928" priority="10" operator="containsText" text="Трактор базы">
      <formula>NOT(ISERROR(SEARCH("Трактор базы",E2)))</formula>
    </cfRule>
  </conditionalFormatting>
  <conditionalFormatting sqref="A2:C920">
    <cfRule type="expression" dxfId="927" priority="9">
      <formula>$A2="пн"</formula>
    </cfRule>
  </conditionalFormatting>
  <conditionalFormatting sqref="A2:C922">
    <cfRule type="expression" dxfId="926" priority="3">
      <formula>$A2="вс"</formula>
    </cfRule>
    <cfRule type="expression" dxfId="925" priority="4">
      <formula>$A2="сб"</formula>
    </cfRule>
    <cfRule type="expression" dxfId="924" priority="5">
      <formula>$A2="пт"</formula>
    </cfRule>
    <cfRule type="expression" dxfId="923" priority="6">
      <formula>$A2="чт"</formula>
    </cfRule>
    <cfRule type="expression" dxfId="922" priority="7">
      <formula>$A2="ср"</formula>
    </cfRule>
    <cfRule type="expression" dxfId="921" priority="8">
      <formula>$A2="вт"</formula>
    </cfRule>
  </conditionalFormatting>
  <conditionalFormatting sqref="D2:D931">
    <cfRule type="containsText" dxfId="9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31">
    <cfRule type="containsText" dxfId="9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471"/>
  <sheetViews>
    <sheetView zoomScale="90" zoomScaleNormal="90" workbookViewId="0">
      <pane ySplit="1" topLeftCell="A451" activePane="bottomLeft" state="frozen"/>
      <selection pane="bottomLeft" activeCell="I468" sqref="I468:I47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226</v>
      </c>
      <c r="E417" s="9" t="s">
        <v>4940</v>
      </c>
      <c r="F417" s="9" t="s">
        <v>58</v>
      </c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s="9" t="s">
        <v>226</v>
      </c>
      <c r="E418" s="9" t="s">
        <v>4940</v>
      </c>
      <c r="F418" s="9" t="s">
        <v>58</v>
      </c>
      <c r="H418" s="9"/>
      <c r="I418" s="9" t="s">
        <v>20354</v>
      </c>
      <c r="J418" s="9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s="9" t="s">
        <v>226</v>
      </c>
      <c r="E419" s="9" t="s">
        <v>4940</v>
      </c>
      <c r="F419" s="9" t="s">
        <v>58</v>
      </c>
      <c r="H419" s="9"/>
      <c r="I419" s="9" t="s">
        <v>20357</v>
      </c>
      <c r="J419" s="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s="9" t="s">
        <v>226</v>
      </c>
      <c r="E420" s="9" t="s">
        <v>4940</v>
      </c>
      <c r="F420" s="9" t="s">
        <v>58</v>
      </c>
      <c r="H420" s="9"/>
      <c r="I420" s="9" t="s">
        <v>20360</v>
      </c>
      <c r="J420" s="9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s="9" t="s">
        <v>226</v>
      </c>
      <c r="E421" s="9" t="s">
        <v>4940</v>
      </c>
      <c r="F421" s="9" t="s">
        <v>58</v>
      </c>
      <c r="H421" s="9"/>
      <c r="I421" s="9" t="s">
        <v>20363</v>
      </c>
      <c r="J421" s="9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s="9" t="s">
        <v>3397</v>
      </c>
      <c r="E422" s="9" t="s">
        <v>4940</v>
      </c>
      <c r="F422" s="9"/>
      <c r="H422" s="9"/>
      <c r="I422" s="9" t="s">
        <v>20366</v>
      </c>
      <c r="J422" s="9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s="9" t="s">
        <v>4</v>
      </c>
      <c r="E423" s="9" t="s">
        <v>8</v>
      </c>
      <c r="F423" s="9"/>
      <c r="H423" s="9"/>
      <c r="I423" s="9" t="s">
        <v>20369</v>
      </c>
      <c r="J423" s="9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s="9" t="s">
        <v>4</v>
      </c>
      <c r="E424" s="9" t="s">
        <v>8</v>
      </c>
      <c r="F424" s="9"/>
      <c r="H424" s="9"/>
      <c r="I424" s="9" t="s">
        <v>20372</v>
      </c>
      <c r="J424" s="9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s="9" t="s">
        <v>20706</v>
      </c>
      <c r="E425" s="9" t="s">
        <v>86</v>
      </c>
      <c r="F425" s="9"/>
      <c r="H425" s="9"/>
      <c r="I425" s="9" t="s">
        <v>20375</v>
      </c>
      <c r="J425" s="9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s="9" t="s">
        <v>20694</v>
      </c>
      <c r="E426" s="9"/>
      <c r="F426" s="9"/>
      <c r="H426" s="9"/>
      <c r="I426" s="9" t="s">
        <v>20378</v>
      </c>
      <c r="J426" s="9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s="9" t="s">
        <v>4</v>
      </c>
      <c r="E427" s="9" t="s">
        <v>8</v>
      </c>
      <c r="F427" s="9"/>
      <c r="H427" s="9"/>
      <c r="I427" s="9" t="s">
        <v>20381</v>
      </c>
      <c r="J427" s="9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s="9" t="s">
        <v>588</v>
      </c>
      <c r="E428" s="9" t="s">
        <v>86</v>
      </c>
      <c r="F428" s="9"/>
      <c r="H428" s="9"/>
      <c r="I428" s="9" t="s">
        <v>20384</v>
      </c>
      <c r="J428" s="9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s="9" t="s">
        <v>4</v>
      </c>
      <c r="E429" s="9" t="s">
        <v>8</v>
      </c>
      <c r="F429" s="9"/>
      <c r="H429" s="9"/>
      <c r="I429" s="9" t="s">
        <v>20387</v>
      </c>
      <c r="J429" s="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s="9" t="s">
        <v>4</v>
      </c>
      <c r="E430" s="9" t="s">
        <v>8</v>
      </c>
      <c r="F430" s="9"/>
      <c r="H430" s="9"/>
      <c r="I430" s="9" t="s">
        <v>20870</v>
      </c>
      <c r="J430" s="9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s="9" t="s">
        <v>1607</v>
      </c>
      <c r="E431" s="9" t="s">
        <v>8</v>
      </c>
      <c r="F431" s="9"/>
      <c r="H431" s="9"/>
      <c r="I431" s="9" t="s">
        <v>20873</v>
      </c>
      <c r="J431" s="9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s="9" t="s">
        <v>4</v>
      </c>
      <c r="E432" s="9" t="s">
        <v>8</v>
      </c>
      <c r="F432" s="9"/>
      <c r="H432" s="9"/>
      <c r="I432" s="9" t="s">
        <v>20876</v>
      </c>
      <c r="J432" s="9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s="9" t="s">
        <v>1607</v>
      </c>
      <c r="E433" s="9" t="s">
        <v>8</v>
      </c>
      <c r="F433" s="9"/>
      <c r="H433" s="9"/>
      <c r="I433" s="9" t="s">
        <v>20879</v>
      </c>
      <c r="J433" s="9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  <row r="434" spans="1:13" x14ac:dyDescent="0.25">
      <c r="A434" s="1" t="s">
        <v>22</v>
      </c>
      <c r="B434" s="3">
        <v>46103</v>
      </c>
      <c r="C434" s="4">
        <v>0.33644675925925926</v>
      </c>
      <c r="D434" s="9" t="s">
        <v>4</v>
      </c>
      <c r="E434" s="9" t="s">
        <v>8</v>
      </c>
      <c r="F434" s="9"/>
      <c r="H434" s="9"/>
      <c r="I434" s="9" t="s">
        <v>21350</v>
      </c>
      <c r="J434" s="9" t="s">
        <v>11697</v>
      </c>
      <c r="K434" t="s">
        <v>21351</v>
      </c>
      <c r="L434" t="s">
        <v>21352</v>
      </c>
      <c r="M434" s="2" t="str">
        <f>HYPERLINK(склад2въезд1319202122237[[#This Row],[RelativePath]])</f>
        <v>11 Навес пилмат\GA3948333_5_20260322T080429Z.jpg</v>
      </c>
    </row>
    <row r="435" spans="1:13" x14ac:dyDescent="0.25">
      <c r="A435" s="1" t="s">
        <v>22</v>
      </c>
      <c r="B435" s="3">
        <v>46103</v>
      </c>
      <c r="C435" s="4">
        <v>0.83138888888888884</v>
      </c>
      <c r="D435" s="9" t="s">
        <v>1607</v>
      </c>
      <c r="E435" s="9" t="s">
        <v>8</v>
      </c>
      <c r="F435" s="9"/>
      <c r="H435" s="9"/>
      <c r="I435" s="9" t="s">
        <v>21353</v>
      </c>
      <c r="J435" s="9" t="s">
        <v>11697</v>
      </c>
      <c r="K435" t="s">
        <v>21354</v>
      </c>
      <c r="L435" t="s">
        <v>21355</v>
      </c>
      <c r="M435" s="2" t="str">
        <f>HYPERLINK(склад2въезд1319202122237[[#This Row],[RelativePath]])</f>
        <v>11 Навес пилмат\GA3948333_5_20260322T195712Z.jpg</v>
      </c>
    </row>
    <row r="436" spans="1:13" x14ac:dyDescent="0.25">
      <c r="A436" s="1" t="s">
        <v>13</v>
      </c>
      <c r="B436" s="3">
        <v>46104</v>
      </c>
      <c r="C436" s="4">
        <v>0.35574074074074075</v>
      </c>
      <c r="D436" s="9" t="s">
        <v>4</v>
      </c>
      <c r="E436" s="9" t="s">
        <v>8</v>
      </c>
      <c r="F436" s="9"/>
      <c r="H436" s="9"/>
      <c r="I436" s="9" t="s">
        <v>21356</v>
      </c>
      <c r="J436" s="9" t="s">
        <v>11697</v>
      </c>
      <c r="K436" t="s">
        <v>21357</v>
      </c>
      <c r="L436" t="s">
        <v>21358</v>
      </c>
      <c r="M436" s="2" t="str">
        <f>HYPERLINK(склад2въезд1319202122237[[#This Row],[RelativePath]])</f>
        <v>11 Навес пилмат\GA3948333_5_20260323T083216Z.jpg</v>
      </c>
    </row>
    <row r="437" spans="1:13" x14ac:dyDescent="0.25">
      <c r="A437" s="1" t="s">
        <v>13</v>
      </c>
      <c r="B437" s="3">
        <v>46104</v>
      </c>
      <c r="C437" s="4">
        <v>0.41192129629629631</v>
      </c>
      <c r="D437" s="9" t="s">
        <v>588</v>
      </c>
      <c r="E437" s="9" t="s">
        <v>86</v>
      </c>
      <c r="F437" s="9"/>
      <c r="H437" s="9"/>
      <c r="I437" s="9" t="s">
        <v>21359</v>
      </c>
      <c r="J437" s="9" t="s">
        <v>11697</v>
      </c>
      <c r="K437" t="s">
        <v>21360</v>
      </c>
      <c r="L437" t="s">
        <v>21361</v>
      </c>
      <c r="M437" s="2" t="str">
        <f>HYPERLINK(склад2въезд1319202122237[[#This Row],[RelativePath]])</f>
        <v>11 Навес пилмат\GA3948333_5_20260323T095310Z.jpg</v>
      </c>
    </row>
    <row r="438" spans="1:13" x14ac:dyDescent="0.25">
      <c r="A438" s="1" t="s">
        <v>13</v>
      </c>
      <c r="B438" s="3">
        <v>46104</v>
      </c>
      <c r="C438" s="4">
        <v>0.4120949074074074</v>
      </c>
      <c r="D438" s="9" t="s">
        <v>588</v>
      </c>
      <c r="E438" s="9" t="s">
        <v>86</v>
      </c>
      <c r="F438" s="9"/>
      <c r="H438" s="9"/>
      <c r="I438" s="9" t="s">
        <v>21362</v>
      </c>
      <c r="J438" s="9" t="s">
        <v>11697</v>
      </c>
      <c r="K438" t="s">
        <v>21363</v>
      </c>
      <c r="L438" t="s">
        <v>21364</v>
      </c>
      <c r="M438" s="2" t="str">
        <f>HYPERLINK(склад2въезд1319202122237[[#This Row],[RelativePath]])</f>
        <v>11 Навес пилмат\GA3948333_5_20260323T095325Z.jpg</v>
      </c>
    </row>
    <row r="439" spans="1:13" x14ac:dyDescent="0.25">
      <c r="A439" s="1" t="s">
        <v>13</v>
      </c>
      <c r="B439" s="3">
        <v>46104</v>
      </c>
      <c r="C439" s="4">
        <v>0.41423611111111114</v>
      </c>
      <c r="D439" s="9" t="s">
        <v>588</v>
      </c>
      <c r="E439" s="9" t="s">
        <v>86</v>
      </c>
      <c r="F439" s="9"/>
      <c r="H439" s="9"/>
      <c r="I439" s="9" t="s">
        <v>21365</v>
      </c>
      <c r="J439" s="9" t="s">
        <v>11697</v>
      </c>
      <c r="K439" t="s">
        <v>21366</v>
      </c>
      <c r="L439" t="s">
        <v>21367</v>
      </c>
      <c r="M439" s="2" t="str">
        <f>HYPERLINK(склад2въезд1319202122237[[#This Row],[RelativePath]])</f>
        <v>11 Навес пилмат\GA3948333_5_20260323T095630Z.jpg</v>
      </c>
    </row>
    <row r="440" spans="1:13" x14ac:dyDescent="0.25">
      <c r="A440" s="1" t="s">
        <v>13</v>
      </c>
      <c r="B440" s="3">
        <v>46104</v>
      </c>
      <c r="C440" s="4">
        <v>0.48723379629629632</v>
      </c>
      <c r="D440" s="9" t="s">
        <v>588</v>
      </c>
      <c r="E440" s="9" t="s">
        <v>86</v>
      </c>
      <c r="F440" s="9"/>
      <c r="H440" s="9"/>
      <c r="I440" s="9" t="s">
        <v>21368</v>
      </c>
      <c r="J440" s="9" t="s">
        <v>11697</v>
      </c>
      <c r="K440" t="s">
        <v>21369</v>
      </c>
      <c r="L440" t="s">
        <v>21370</v>
      </c>
      <c r="M440" s="2" t="str">
        <f>HYPERLINK(склад2въезд1319202122237[[#This Row],[RelativePath]])</f>
        <v>11 Навес пилмат\GA3948333_5_20260323T114137Z.jpg</v>
      </c>
    </row>
    <row r="441" spans="1:13" x14ac:dyDescent="0.25">
      <c r="A441" s="1" t="s">
        <v>13</v>
      </c>
      <c r="B441" s="3">
        <v>46104</v>
      </c>
      <c r="C441" s="4">
        <v>0.63895833333333329</v>
      </c>
      <c r="D441" s="9" t="s">
        <v>588</v>
      </c>
      <c r="E441" s="9" t="s">
        <v>86</v>
      </c>
      <c r="F441" s="9"/>
      <c r="H441" s="9"/>
      <c r="I441" s="9" t="s">
        <v>21371</v>
      </c>
      <c r="J441" s="9" t="s">
        <v>11697</v>
      </c>
      <c r="K441" t="s">
        <v>21372</v>
      </c>
      <c r="L441" t="s">
        <v>21373</v>
      </c>
      <c r="M441" s="2" t="str">
        <f>HYPERLINK(склад2въезд1319202122237[[#This Row],[RelativePath]])</f>
        <v>11 Навес пилмат\GA3948333_5_20260323T152006Z.jpg</v>
      </c>
    </row>
    <row r="442" spans="1:13" x14ac:dyDescent="0.25">
      <c r="A442" s="1" t="s">
        <v>13</v>
      </c>
      <c r="B442" s="3">
        <v>46104</v>
      </c>
      <c r="C442" s="4">
        <v>0.78417824074074072</v>
      </c>
      <c r="D442" s="9" t="s">
        <v>588</v>
      </c>
      <c r="E442" s="9" t="s">
        <v>86</v>
      </c>
      <c r="F442" s="9"/>
      <c r="H442" s="9"/>
      <c r="I442" s="9" t="s">
        <v>21374</v>
      </c>
      <c r="J442" s="9" t="s">
        <v>11697</v>
      </c>
      <c r="K442" t="s">
        <v>21375</v>
      </c>
      <c r="L442" t="s">
        <v>21376</v>
      </c>
      <c r="M442" s="2" t="str">
        <f>HYPERLINK(склад2въезд1319202122237[[#This Row],[RelativePath]])</f>
        <v>11 Навес пилмат\GA3948333_5_20260323T184913Z.jpg</v>
      </c>
    </row>
    <row r="443" spans="1:13" x14ac:dyDescent="0.25">
      <c r="A443" s="1" t="s">
        <v>13</v>
      </c>
      <c r="B443" s="3">
        <v>46104</v>
      </c>
      <c r="C443" s="4">
        <v>0.83277777777777773</v>
      </c>
      <c r="D443" s="9" t="s">
        <v>4</v>
      </c>
      <c r="E443" s="9" t="s">
        <v>8</v>
      </c>
      <c r="F443" s="9"/>
      <c r="H443" s="9"/>
      <c r="I443" s="9" t="s">
        <v>21377</v>
      </c>
      <c r="J443" s="9" t="s">
        <v>11697</v>
      </c>
      <c r="K443" t="s">
        <v>21378</v>
      </c>
      <c r="L443" t="s">
        <v>21379</v>
      </c>
      <c r="M443" s="2" t="str">
        <f>HYPERLINK(склад2въезд1319202122237[[#This Row],[RelativePath]])</f>
        <v>11 Навес пилмат\GA3948333_5_20260323T195912Z.jpg</v>
      </c>
    </row>
    <row r="444" spans="1:13" x14ac:dyDescent="0.25">
      <c r="A444" s="1" t="s">
        <v>14</v>
      </c>
      <c r="B444" s="3">
        <v>46105</v>
      </c>
      <c r="C444" s="4">
        <v>0.36125000000000002</v>
      </c>
      <c r="D444" s="9" t="s">
        <v>22249</v>
      </c>
      <c r="E444" s="9" t="s">
        <v>86</v>
      </c>
      <c r="F444" s="9"/>
      <c r="H444" s="9"/>
      <c r="I444" s="9" t="s">
        <v>22117</v>
      </c>
      <c r="J444" s="9" t="s">
        <v>11697</v>
      </c>
      <c r="K444" t="s">
        <v>22118</v>
      </c>
      <c r="L444" t="s">
        <v>22119</v>
      </c>
      <c r="M444" s="2" t="str">
        <f>HYPERLINK(склад2въезд1319202122237[[#This Row],[RelativePath]])</f>
        <v>11 Навес пилмат\GA3948333_5_20260324T084012Z.jpg</v>
      </c>
    </row>
    <row r="445" spans="1:13" x14ac:dyDescent="0.25">
      <c r="A445" s="1" t="s">
        <v>14</v>
      </c>
      <c r="B445" s="3">
        <v>46105</v>
      </c>
      <c r="C445" s="4">
        <v>0.45483796296296297</v>
      </c>
      <c r="D445" s="9" t="s">
        <v>226</v>
      </c>
      <c r="E445" s="9" t="s">
        <v>22238</v>
      </c>
      <c r="F445" s="9" t="s">
        <v>58</v>
      </c>
      <c r="H445" s="9"/>
      <c r="I445" s="9" t="s">
        <v>22120</v>
      </c>
      <c r="J445" s="9" t="s">
        <v>11697</v>
      </c>
      <c r="K445" t="s">
        <v>22121</v>
      </c>
      <c r="L445" t="s">
        <v>22122</v>
      </c>
      <c r="M445" s="2" t="str">
        <f>HYPERLINK(склад2въезд1319202122237[[#This Row],[RelativePath]])</f>
        <v>11 Навес пилмат\GA3948333_5_20260324T105458Z.jpg</v>
      </c>
    </row>
    <row r="446" spans="1:13" x14ac:dyDescent="0.25">
      <c r="A446" s="1" t="s">
        <v>14</v>
      </c>
      <c r="B446" s="3">
        <v>46105</v>
      </c>
      <c r="C446" s="4">
        <v>0.45503472222222224</v>
      </c>
      <c r="D446" s="9" t="s">
        <v>226</v>
      </c>
      <c r="E446" s="9" t="s">
        <v>22238</v>
      </c>
      <c r="F446" s="9" t="s">
        <v>58</v>
      </c>
      <c r="H446" s="9"/>
      <c r="I446" s="9" t="s">
        <v>22123</v>
      </c>
      <c r="J446" s="9" t="s">
        <v>11697</v>
      </c>
      <c r="K446" t="s">
        <v>22124</v>
      </c>
      <c r="L446" t="s">
        <v>22125</v>
      </c>
      <c r="M446" s="2" t="str">
        <f>HYPERLINK(склад2въезд1319202122237[[#This Row],[RelativePath]])</f>
        <v>11 Навес пилмат\GA3948333_5_20260324T105515Z.jpg</v>
      </c>
    </row>
    <row r="447" spans="1:13" x14ac:dyDescent="0.25">
      <c r="A447" s="1" t="s">
        <v>14</v>
      </c>
      <c r="B447" s="3">
        <v>46105</v>
      </c>
      <c r="C447" s="4">
        <v>0.4566898148148148</v>
      </c>
      <c r="D447" s="9" t="s">
        <v>226</v>
      </c>
      <c r="E447" s="9" t="s">
        <v>22238</v>
      </c>
      <c r="F447" s="9" t="s">
        <v>58</v>
      </c>
      <c r="H447" s="9"/>
      <c r="I447" s="9" t="s">
        <v>22126</v>
      </c>
      <c r="J447" s="9" t="s">
        <v>11697</v>
      </c>
      <c r="K447" t="s">
        <v>22127</v>
      </c>
      <c r="L447" t="s">
        <v>22128</v>
      </c>
      <c r="M447" s="2" t="str">
        <f>HYPERLINK(склад2въезд1319202122237[[#This Row],[RelativePath]])</f>
        <v>11 Навес пилмат\GA3948333_5_20260324T105738Z.jpg</v>
      </c>
    </row>
    <row r="448" spans="1:13" x14ac:dyDescent="0.25">
      <c r="A448" s="1" t="s">
        <v>14</v>
      </c>
      <c r="B448" s="3">
        <v>46105</v>
      </c>
      <c r="C448" s="4">
        <v>0.45839120370370373</v>
      </c>
      <c r="D448" s="9" t="s">
        <v>226</v>
      </c>
      <c r="E448" s="9" t="s">
        <v>22238</v>
      </c>
      <c r="F448" s="9" t="s">
        <v>58</v>
      </c>
      <c r="H448" s="9"/>
      <c r="I448" s="9" t="s">
        <v>22129</v>
      </c>
      <c r="J448" s="9" t="s">
        <v>11697</v>
      </c>
      <c r="K448" t="s">
        <v>22130</v>
      </c>
      <c r="L448" t="s">
        <v>22131</v>
      </c>
      <c r="M448" s="2" t="str">
        <f>HYPERLINK(склад2въезд1319202122237[[#This Row],[RelativePath]])</f>
        <v>11 Навес пилмат\GA3948333_5_20260324T110005Z.jpg</v>
      </c>
    </row>
    <row r="449" spans="1:13" x14ac:dyDescent="0.25">
      <c r="A449" s="1" t="s">
        <v>14</v>
      </c>
      <c r="B449" s="3">
        <v>46105</v>
      </c>
      <c r="C449" s="4">
        <v>0.46159722222222221</v>
      </c>
      <c r="D449" s="9" t="s">
        <v>4</v>
      </c>
      <c r="E449" s="9" t="s">
        <v>8</v>
      </c>
      <c r="F449" s="9"/>
      <c r="H449" s="9"/>
      <c r="I449" s="9" t="s">
        <v>22132</v>
      </c>
      <c r="J449" s="9" t="s">
        <v>11697</v>
      </c>
      <c r="K449" t="s">
        <v>22133</v>
      </c>
      <c r="L449" t="s">
        <v>22134</v>
      </c>
      <c r="M449" s="2" t="str">
        <f>HYPERLINK(склад2въезд1319202122237[[#This Row],[RelativePath]])</f>
        <v>11 Навес пилмат\GA3948333_5_20260324T110442Z.jpg</v>
      </c>
    </row>
    <row r="450" spans="1:13" x14ac:dyDescent="0.25">
      <c r="A450" s="1" t="s">
        <v>14</v>
      </c>
      <c r="B450" s="3">
        <v>46105</v>
      </c>
      <c r="C450" s="4">
        <v>0.5849537037037037</v>
      </c>
      <c r="D450" s="9" t="s">
        <v>588</v>
      </c>
      <c r="E450" s="9" t="s">
        <v>86</v>
      </c>
      <c r="F450" s="9"/>
      <c r="H450" s="9"/>
      <c r="I450" s="9" t="s">
        <v>22135</v>
      </c>
      <c r="J450" s="9" t="s">
        <v>11697</v>
      </c>
      <c r="K450" t="s">
        <v>22136</v>
      </c>
      <c r="L450" t="s">
        <v>22137</v>
      </c>
      <c r="M450" s="2" t="str">
        <f>HYPERLINK(склад2въезд1319202122237[[#This Row],[RelativePath]])</f>
        <v>11 Навес пилмат\GA3948333_5_20260324T140220Z.jpg</v>
      </c>
    </row>
    <row r="451" spans="1:13" x14ac:dyDescent="0.25">
      <c r="A451" s="1" t="s">
        <v>14</v>
      </c>
      <c r="B451" s="3">
        <v>46105</v>
      </c>
      <c r="C451" s="4">
        <v>0.80064814814814811</v>
      </c>
      <c r="D451" s="9" t="s">
        <v>4</v>
      </c>
      <c r="E451" s="9" t="s">
        <v>8</v>
      </c>
      <c r="F451" s="9"/>
      <c r="H451" s="9"/>
      <c r="I451" s="9" t="s">
        <v>22138</v>
      </c>
      <c r="J451" s="9" t="s">
        <v>11697</v>
      </c>
      <c r="K451" t="s">
        <v>22139</v>
      </c>
      <c r="L451" t="s">
        <v>22140</v>
      </c>
      <c r="M451" s="2" t="str">
        <f>HYPERLINK(склад2въезд1319202122237[[#This Row],[RelativePath]])</f>
        <v>11 Навес пилмат\GA3948333_5_20260324T191256Z.jpg</v>
      </c>
    </row>
    <row r="452" spans="1:13" x14ac:dyDescent="0.25">
      <c r="A452" s="1" t="s">
        <v>14</v>
      </c>
      <c r="B452" s="3">
        <v>46105</v>
      </c>
      <c r="C452" s="4">
        <v>0.83064814814814814</v>
      </c>
      <c r="D452" s="9" t="s">
        <v>4</v>
      </c>
      <c r="E452" s="9" t="s">
        <v>8</v>
      </c>
      <c r="F452" s="9"/>
      <c r="H452" s="9"/>
      <c r="I452" s="9" t="s">
        <v>22141</v>
      </c>
      <c r="J452" s="9" t="s">
        <v>11697</v>
      </c>
      <c r="K452" t="s">
        <v>22142</v>
      </c>
      <c r="L452" t="s">
        <v>22143</v>
      </c>
      <c r="M452" s="2" t="str">
        <f>HYPERLINK(склад2въезд1319202122237[[#This Row],[RelativePath]])</f>
        <v>11 Навес пилмат\GA3948333_5_20260324T195608Z.jpg</v>
      </c>
    </row>
    <row r="453" spans="1:13" x14ac:dyDescent="0.25">
      <c r="A453" s="1" t="s">
        <v>15</v>
      </c>
      <c r="B453" s="3">
        <v>46106</v>
      </c>
      <c r="C453" s="4">
        <v>0.33781250000000002</v>
      </c>
      <c r="D453" s="9" t="s">
        <v>4</v>
      </c>
      <c r="E453" s="9" t="s">
        <v>8</v>
      </c>
      <c r="F453" s="9"/>
      <c r="H453" s="9"/>
      <c r="I453" s="9" t="s">
        <v>22431</v>
      </c>
      <c r="J453" s="9" t="s">
        <v>11697</v>
      </c>
      <c r="K453" t="s">
        <v>22432</v>
      </c>
      <c r="L453" t="s">
        <v>22433</v>
      </c>
      <c r="M453" s="2" t="str">
        <f>HYPERLINK(склад2въезд1319202122237[[#This Row],[RelativePath]])</f>
        <v>11 Навес пилмат\GA3948333_5_20260325T080627Z.jpg</v>
      </c>
    </row>
    <row r="454" spans="1:13" x14ac:dyDescent="0.25">
      <c r="A454" s="1" t="s">
        <v>15</v>
      </c>
      <c r="B454" s="3">
        <v>46106</v>
      </c>
      <c r="C454" s="4">
        <v>0.46188657407407407</v>
      </c>
      <c r="D454" s="9" t="s">
        <v>588</v>
      </c>
      <c r="E454" s="9" t="s">
        <v>86</v>
      </c>
      <c r="F454" s="9"/>
      <c r="H454" s="9"/>
      <c r="I454" s="9" t="s">
        <v>22434</v>
      </c>
      <c r="J454" s="9" t="s">
        <v>11697</v>
      </c>
      <c r="K454" t="s">
        <v>22435</v>
      </c>
      <c r="L454" t="s">
        <v>22436</v>
      </c>
      <c r="M454" s="2" t="str">
        <f>HYPERLINK(склад2въезд1319202122237[[#This Row],[RelativePath]])</f>
        <v>11 Навес пилмат\GA3948333_5_20260325T110507Z.jpg</v>
      </c>
    </row>
    <row r="455" spans="1:13" x14ac:dyDescent="0.25">
      <c r="A455" s="1" t="s">
        <v>15</v>
      </c>
      <c r="B455" s="3">
        <v>46106</v>
      </c>
      <c r="C455" s="4">
        <v>0.79704861111111114</v>
      </c>
      <c r="D455" s="9" t="s">
        <v>588</v>
      </c>
      <c r="E455" s="9" t="s">
        <v>86</v>
      </c>
      <c r="F455" s="9"/>
      <c r="H455" s="9"/>
      <c r="I455" s="9" t="s">
        <v>22437</v>
      </c>
      <c r="J455" s="9" t="s">
        <v>11697</v>
      </c>
      <c r="K455" t="s">
        <v>22438</v>
      </c>
      <c r="L455" t="s">
        <v>22439</v>
      </c>
      <c r="M455" s="2" t="str">
        <f>HYPERLINK(склад2въезд1319202122237[[#This Row],[RelativePath]])</f>
        <v>11 Навес пилмат\GA3948333_5_20260325T190745Z.jpg</v>
      </c>
    </row>
    <row r="456" spans="1:13" x14ac:dyDescent="0.25">
      <c r="A456" s="1" t="s">
        <v>15</v>
      </c>
      <c r="B456" s="3">
        <v>46106</v>
      </c>
      <c r="C456" s="4">
        <v>0.82829861111111114</v>
      </c>
      <c r="D456" s="9" t="s">
        <v>4</v>
      </c>
      <c r="E456" s="9" t="s">
        <v>8</v>
      </c>
      <c r="F456" s="9"/>
      <c r="H456" s="9"/>
      <c r="I456" s="9" t="s">
        <v>22440</v>
      </c>
      <c r="J456" s="9" t="s">
        <v>11697</v>
      </c>
      <c r="K456" t="s">
        <v>22441</v>
      </c>
      <c r="L456" t="s">
        <v>22442</v>
      </c>
      <c r="M456" s="2" t="str">
        <f>HYPERLINK(склад2въезд1319202122237[[#This Row],[RelativePath]])</f>
        <v>11 Навес пилмат\GA3948333_5_20260325T195245Z.jpg</v>
      </c>
    </row>
    <row r="457" spans="1:13" x14ac:dyDescent="0.25">
      <c r="A457" s="1" t="s">
        <v>16</v>
      </c>
      <c r="B457" s="3">
        <v>46107</v>
      </c>
      <c r="C457" s="4">
        <v>0.35092592592592592</v>
      </c>
      <c r="D457" s="9" t="s">
        <v>4</v>
      </c>
      <c r="E457" s="9" t="s">
        <v>8</v>
      </c>
      <c r="F457" s="9"/>
      <c r="H457" s="9"/>
      <c r="I457" s="9" t="s">
        <v>22618</v>
      </c>
      <c r="J457" s="9" t="s">
        <v>11697</v>
      </c>
      <c r="K457" t="s">
        <v>22619</v>
      </c>
      <c r="L457" t="s">
        <v>22620</v>
      </c>
      <c r="M457" s="2" t="str">
        <f>HYPERLINK(склад2въезд1319202122237[[#This Row],[RelativePath]])</f>
        <v>11 Навес пилмат\GA3948333_5_20260326T082520Z.jpg</v>
      </c>
    </row>
    <row r="458" spans="1:13" x14ac:dyDescent="0.25">
      <c r="A458" s="1" t="s">
        <v>16</v>
      </c>
      <c r="B458" s="3">
        <v>46107</v>
      </c>
      <c r="C458" s="4">
        <v>0.58137731481481481</v>
      </c>
      <c r="D458" s="9" t="s">
        <v>4</v>
      </c>
      <c r="E458" s="9" t="s">
        <v>8</v>
      </c>
      <c r="F458" s="9"/>
      <c r="H458" s="9"/>
      <c r="I458" s="9" t="s">
        <v>22621</v>
      </c>
      <c r="J458" s="9" t="s">
        <v>11697</v>
      </c>
      <c r="K458" t="s">
        <v>22622</v>
      </c>
      <c r="L458" t="s">
        <v>22623</v>
      </c>
      <c r="M458" s="2" t="str">
        <f>HYPERLINK(склад2въезд1319202122237[[#This Row],[RelativePath]])</f>
        <v>11 Навес пилмат\GA3948333_5_20260326T135711Z.jpg</v>
      </c>
    </row>
    <row r="459" spans="1:13" x14ac:dyDescent="0.25">
      <c r="A459" s="1" t="s">
        <v>16</v>
      </c>
      <c r="B459" s="3">
        <v>46107</v>
      </c>
      <c r="C459" s="4">
        <v>0.81377314814814816</v>
      </c>
      <c r="D459" s="9" t="s">
        <v>4</v>
      </c>
      <c r="E459" s="9" t="s">
        <v>8</v>
      </c>
      <c r="F459" s="9"/>
      <c r="H459" s="9"/>
      <c r="I459" s="9" t="s">
        <v>22624</v>
      </c>
      <c r="J459" s="9" t="s">
        <v>11697</v>
      </c>
      <c r="K459" t="s">
        <v>22625</v>
      </c>
      <c r="L459" t="s">
        <v>22626</v>
      </c>
      <c r="M459" s="2" t="str">
        <f>HYPERLINK(склад2въезд1319202122237[[#This Row],[RelativePath]])</f>
        <v>11 Навес пилмат\GA3948333_5_20260326T193150Z.jpg</v>
      </c>
    </row>
    <row r="460" spans="1:13" x14ac:dyDescent="0.25">
      <c r="A460" s="1" t="s">
        <v>17</v>
      </c>
      <c r="B460" s="3">
        <v>46108</v>
      </c>
      <c r="C460" s="4">
        <v>0.30032407407407408</v>
      </c>
      <c r="D460" s="9" t="s">
        <v>4</v>
      </c>
      <c r="E460" s="9" t="s">
        <v>8</v>
      </c>
      <c r="F460" s="9"/>
      <c r="H460" s="9"/>
      <c r="I460" s="9" t="s">
        <v>22627</v>
      </c>
      <c r="J460" s="9" t="s">
        <v>11697</v>
      </c>
      <c r="K460" t="s">
        <v>22628</v>
      </c>
      <c r="L460" t="s">
        <v>22629</v>
      </c>
      <c r="M460" s="2" t="str">
        <f>HYPERLINK(склад2въезд1319202122237[[#This Row],[RelativePath]])</f>
        <v>11 Навес пилмат\GA3948333_5_20260327T071228Z.jpg</v>
      </c>
    </row>
    <row r="461" spans="1:13" x14ac:dyDescent="0.25">
      <c r="A461" s="1" t="s">
        <v>17</v>
      </c>
      <c r="B461" s="3">
        <v>46108</v>
      </c>
      <c r="C461" s="4">
        <v>0.33706018518518521</v>
      </c>
      <c r="D461" s="9" t="s">
        <v>1539</v>
      </c>
      <c r="E461" s="9"/>
      <c r="F461" s="9"/>
      <c r="H461" s="9"/>
      <c r="I461" s="9" t="s">
        <v>22855</v>
      </c>
      <c r="J461" s="9" t="s">
        <v>11697</v>
      </c>
      <c r="K461" t="s">
        <v>22856</v>
      </c>
      <c r="L461" t="s">
        <v>22857</v>
      </c>
      <c r="M461" s="2" t="str">
        <f>HYPERLINK(склад2въезд1319202122237[[#This Row],[RelativePath]])</f>
        <v>11 Навес пилмат\GA3948333_5_20260327T080522Z.jpg</v>
      </c>
    </row>
    <row r="462" spans="1:13" x14ac:dyDescent="0.25">
      <c r="A462" s="1" t="s">
        <v>17</v>
      </c>
      <c r="B462" s="3">
        <v>46108</v>
      </c>
      <c r="C462" s="4">
        <v>0.37952546296296297</v>
      </c>
      <c r="D462" s="9" t="s">
        <v>588</v>
      </c>
      <c r="E462" s="9" t="s">
        <v>86</v>
      </c>
      <c r="F462" s="9"/>
      <c r="H462" s="9"/>
      <c r="I462" s="9" t="s">
        <v>22858</v>
      </c>
      <c r="J462" s="9" t="s">
        <v>11697</v>
      </c>
      <c r="K462" t="s">
        <v>22859</v>
      </c>
      <c r="L462" t="s">
        <v>22860</v>
      </c>
      <c r="M462" s="2" t="str">
        <f>HYPERLINK(склад2въезд1319202122237[[#This Row],[RelativePath]])</f>
        <v>11 Навес пилмат\GA3948333_5_20260327T090631Z.jpg</v>
      </c>
    </row>
    <row r="463" spans="1:13" x14ac:dyDescent="0.25">
      <c r="A463" s="1" t="s">
        <v>17</v>
      </c>
      <c r="B463" s="3">
        <v>46108</v>
      </c>
      <c r="C463" s="4">
        <v>0.37967592592592592</v>
      </c>
      <c r="D463" s="9" t="s">
        <v>588</v>
      </c>
      <c r="E463" s="9" t="s">
        <v>86</v>
      </c>
      <c r="F463" s="9"/>
      <c r="H463" s="9" t="s">
        <v>2352</v>
      </c>
      <c r="I463" s="9" t="s">
        <v>22861</v>
      </c>
      <c r="J463" s="9" t="s">
        <v>11697</v>
      </c>
      <c r="K463" t="s">
        <v>22862</v>
      </c>
      <c r="L463" t="s">
        <v>22863</v>
      </c>
      <c r="M463" s="2" t="str">
        <f>HYPERLINK(склад2въезд1319202122237[[#This Row],[RelativePath]])</f>
        <v>11 Навес пилмат\GA3948333_5_20260327T090644Z.jpg</v>
      </c>
    </row>
    <row r="464" spans="1:13" x14ac:dyDescent="0.25">
      <c r="A464" s="1" t="s">
        <v>17</v>
      </c>
      <c r="B464" s="3">
        <v>46108</v>
      </c>
      <c r="C464" s="4">
        <v>0.40181712962962962</v>
      </c>
      <c r="D464" s="9" t="s">
        <v>588</v>
      </c>
      <c r="E464" s="9" t="s">
        <v>86</v>
      </c>
      <c r="F464" s="9"/>
      <c r="H464" s="9"/>
      <c r="I464" s="9" t="s">
        <v>22630</v>
      </c>
      <c r="J464" s="9" t="s">
        <v>11697</v>
      </c>
      <c r="K464" t="s">
        <v>22631</v>
      </c>
      <c r="L464" t="s">
        <v>22632</v>
      </c>
      <c r="M464" s="2" t="str">
        <f>HYPERLINK(склад2въезд1319202122237[[#This Row],[RelativePath]])</f>
        <v>11 Навес пилмат\GA3948333_5_20260327T093837Z.jpg</v>
      </c>
    </row>
    <row r="465" spans="1:13" x14ac:dyDescent="0.25">
      <c r="A465" s="1" t="s">
        <v>17</v>
      </c>
      <c r="B465" s="3">
        <v>46108</v>
      </c>
      <c r="C465" s="4">
        <v>0.41167824074074072</v>
      </c>
      <c r="D465" s="9" t="s">
        <v>588</v>
      </c>
      <c r="E465" s="9" t="s">
        <v>86</v>
      </c>
      <c r="F465" s="9"/>
      <c r="H465" s="9"/>
      <c r="I465" s="9" t="s">
        <v>22864</v>
      </c>
      <c r="J465" s="9" t="s">
        <v>11697</v>
      </c>
      <c r="K465" t="s">
        <v>22865</v>
      </c>
      <c r="L465" t="s">
        <v>22866</v>
      </c>
      <c r="M465" s="2" t="str">
        <f>HYPERLINK(склад2въезд1319202122237[[#This Row],[RelativePath]])</f>
        <v>11 Навес пилмат\GA3948333_5_20260327T095249Z.jpg</v>
      </c>
    </row>
    <row r="466" spans="1:13" x14ac:dyDescent="0.25">
      <c r="A466" s="1" t="s">
        <v>17</v>
      </c>
      <c r="B466" s="3">
        <v>46108</v>
      </c>
      <c r="C466" s="4">
        <v>0.59505787037037039</v>
      </c>
      <c r="D466" s="9" t="s">
        <v>1539</v>
      </c>
      <c r="E466" s="9"/>
      <c r="F466" s="9"/>
      <c r="H466" s="9"/>
      <c r="I466" s="9" t="s">
        <v>22867</v>
      </c>
      <c r="J466" s="9" t="s">
        <v>11697</v>
      </c>
      <c r="K466" t="s">
        <v>22868</v>
      </c>
      <c r="L466" t="s">
        <v>22869</v>
      </c>
      <c r="M466" s="2" t="str">
        <f>HYPERLINK(склад2въезд1319202122237[[#This Row],[RelativePath]])</f>
        <v>11 Навес пилмат\GA3948333_5_20260327T141653Z.jpg</v>
      </c>
    </row>
    <row r="467" spans="1:13" x14ac:dyDescent="0.25">
      <c r="A467" s="1" t="s">
        <v>17</v>
      </c>
      <c r="B467" s="3">
        <v>46108</v>
      </c>
      <c r="C467" s="4">
        <v>0.82755787037037032</v>
      </c>
      <c r="D467" s="9" t="s">
        <v>4</v>
      </c>
      <c r="E467" s="9" t="s">
        <v>8</v>
      </c>
      <c r="F467" s="9"/>
      <c r="H467" s="9"/>
      <c r="I467" s="9" t="s">
        <v>22870</v>
      </c>
      <c r="J467" s="9" t="s">
        <v>11697</v>
      </c>
      <c r="K467" t="s">
        <v>22871</v>
      </c>
      <c r="L467" t="s">
        <v>22872</v>
      </c>
      <c r="M467" s="2" t="str">
        <f>HYPERLINK(склад2въезд1319202122237[[#This Row],[RelativePath]])</f>
        <v>11 Навес пилмат\GA3948333_5_20260327T195141Z.jpg</v>
      </c>
    </row>
    <row r="468" spans="1:13" x14ac:dyDescent="0.25">
      <c r="A468" s="1" t="s">
        <v>18</v>
      </c>
      <c r="B468" s="3">
        <v>46109</v>
      </c>
      <c r="C468" s="4">
        <v>0.47711805555555553</v>
      </c>
      <c r="D468" s="9" t="s">
        <v>4</v>
      </c>
      <c r="E468" s="9" t="s">
        <v>8</v>
      </c>
      <c r="F468" s="9"/>
      <c r="H468" s="9"/>
      <c r="I468" s="9" t="s">
        <v>23233</v>
      </c>
      <c r="J468" s="9" t="s">
        <v>11697</v>
      </c>
      <c r="K468" t="s">
        <v>23234</v>
      </c>
      <c r="L468" t="s">
        <v>23235</v>
      </c>
      <c r="M468" s="2" t="str">
        <f>HYPERLINK(склад2въезд1319202122237[[#This Row],[RelativePath]])</f>
        <v>11 Навес пилмат\GA3948333_5_20260328T112703Z.jpg</v>
      </c>
    </row>
    <row r="469" spans="1:13" x14ac:dyDescent="0.25">
      <c r="A469" s="1" t="s">
        <v>18</v>
      </c>
      <c r="B469" s="3">
        <v>46109</v>
      </c>
      <c r="C469" s="4">
        <v>0.82482638888888893</v>
      </c>
      <c r="D469" s="9" t="s">
        <v>4</v>
      </c>
      <c r="E469" s="9" t="s">
        <v>23363</v>
      </c>
      <c r="F469" s="9"/>
      <c r="H469" s="9"/>
      <c r="I469" s="9" t="s">
        <v>23236</v>
      </c>
      <c r="J469" s="9" t="s">
        <v>11697</v>
      </c>
      <c r="K469" t="s">
        <v>23237</v>
      </c>
      <c r="L469" t="s">
        <v>23238</v>
      </c>
      <c r="M469" s="2" t="str">
        <f>HYPERLINK(склад2въезд1319202122237[[#This Row],[RelativePath]])</f>
        <v>11 Навес пилмат\GA3948333_5_20260328T194745Z.jpg</v>
      </c>
    </row>
    <row r="470" spans="1:13" x14ac:dyDescent="0.25">
      <c r="A470" s="1" t="s">
        <v>22</v>
      </c>
      <c r="B470" s="3">
        <v>46110</v>
      </c>
      <c r="C470" s="4">
        <v>0.28986111111111112</v>
      </c>
      <c r="D470" s="9" t="s">
        <v>4</v>
      </c>
      <c r="E470" s="9" t="s">
        <v>8</v>
      </c>
      <c r="F470" s="9"/>
      <c r="H470" s="9"/>
      <c r="I470" s="9" t="s">
        <v>23239</v>
      </c>
      <c r="J470" s="9" t="s">
        <v>11697</v>
      </c>
      <c r="K470" t="s">
        <v>23240</v>
      </c>
      <c r="L470" t="s">
        <v>23241</v>
      </c>
      <c r="M470" s="2" t="str">
        <f>HYPERLINK(склад2въезд1319202122237[[#This Row],[RelativePath]])</f>
        <v>11 Навес пилмат\GA3948333_5_20260329T065724Z.jpg</v>
      </c>
    </row>
    <row r="471" spans="1:13" x14ac:dyDescent="0.25">
      <c r="A471" s="1" t="s">
        <v>22</v>
      </c>
      <c r="B471" s="3">
        <v>46110</v>
      </c>
      <c r="C471" s="4">
        <v>0.83484953703703701</v>
      </c>
      <c r="D471" s="9" t="s">
        <v>1607</v>
      </c>
      <c r="E471" s="9" t="s">
        <v>8</v>
      </c>
      <c r="F471" s="9"/>
      <c r="H471" s="9"/>
      <c r="I471" s="9" t="s">
        <v>23242</v>
      </c>
      <c r="J471" s="9" t="s">
        <v>11697</v>
      </c>
      <c r="K471" t="s">
        <v>23243</v>
      </c>
      <c r="L471" t="s">
        <v>23244</v>
      </c>
      <c r="M471" s="2" t="str">
        <f>HYPERLINK(склад2въезд1319202122237[[#This Row],[RelativePath]])</f>
        <v>11 Навес пилмат\GA3948333_5_20260329T200211Z.jpg</v>
      </c>
    </row>
  </sheetData>
  <conditionalFormatting sqref="D472:D482 E472:E485 G2:H471 D2:E471">
    <cfRule type="containsText" dxfId="918" priority="14" operator="containsText" text="Выезд с территории">
      <formula>NOT(ISERROR(SEARCH("Выезд с территории",D2)))</formula>
    </cfRule>
  </conditionalFormatting>
  <conditionalFormatting sqref="F2:F471">
    <cfRule type="notContainsText" dxfId="917" priority="13" operator="notContains" text="порожний">
      <formula>ISERROR(SEARCH("порожний",F2))</formula>
    </cfRule>
  </conditionalFormatting>
  <conditionalFormatting sqref="E2:E485">
    <cfRule type="containsText" dxfId="916" priority="11" operator="containsText" text="Газель базы">
      <formula>NOT(ISERROR(SEARCH("Газель базы",E2)))</formula>
    </cfRule>
    <cfRule type="containsText" dxfId="915" priority="12" operator="containsText" text="Погрузчик базы">
      <formula>NOT(ISERROR(SEARCH("Погрузчик базы",E2)))</formula>
    </cfRule>
  </conditionalFormatting>
  <conditionalFormatting sqref="E2:E485">
    <cfRule type="containsText" dxfId="914" priority="10" operator="containsText" text="Трактор базы">
      <formula>NOT(ISERROR(SEARCH("Трактор базы",E2)))</formula>
    </cfRule>
  </conditionalFormatting>
  <conditionalFormatting sqref="A2:C471">
    <cfRule type="expression" dxfId="913" priority="9">
      <formula>$A2="пн"</formula>
    </cfRule>
  </conditionalFormatting>
  <conditionalFormatting sqref="A2:C473">
    <cfRule type="expression" dxfId="912" priority="3">
      <formula>$A2="вс"</formula>
    </cfRule>
    <cfRule type="expression" dxfId="911" priority="4">
      <formula>$A2="сб"</formula>
    </cfRule>
    <cfRule type="expression" dxfId="910" priority="5">
      <formula>$A2="пт"</formula>
    </cfRule>
    <cfRule type="expression" dxfId="909" priority="6">
      <formula>$A2="чт"</formula>
    </cfRule>
    <cfRule type="expression" dxfId="908" priority="7">
      <formula>$A2="ср"</formula>
    </cfRule>
    <cfRule type="expression" dxfId="907" priority="8">
      <formula>$A2="вт"</formula>
    </cfRule>
  </conditionalFormatting>
  <conditionalFormatting sqref="D2:D482">
    <cfRule type="containsText" dxfId="9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2">
    <cfRule type="containsText" dxfId="9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97"/>
  <sheetViews>
    <sheetView zoomScale="90" zoomScaleNormal="90" workbookViewId="0">
      <pane ySplit="1" topLeftCell="A371" activePane="bottomLeft" state="frozen"/>
      <selection pane="bottomLeft" activeCell="I390" sqref="I390:I3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9" t="s">
        <v>4</v>
      </c>
      <c r="E390" s="9" t="s">
        <v>8</v>
      </c>
      <c r="F390" s="9"/>
      <c r="H390" s="9"/>
      <c r="I390" s="9" t="s">
        <v>23245</v>
      </c>
      <c r="J390" s="9" t="s">
        <v>2399</v>
      </c>
      <c r="K390" t="s">
        <v>23246</v>
      </c>
      <c r="L390" t="s">
        <v>23223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9" t="s">
        <v>4</v>
      </c>
      <c r="E391" s="9" t="s">
        <v>8</v>
      </c>
      <c r="F391" s="9"/>
      <c r="H391" s="9"/>
      <c r="I391" s="9" t="s">
        <v>23247</v>
      </c>
      <c r="J391" s="9" t="s">
        <v>2399</v>
      </c>
      <c r="K391" t="s">
        <v>23248</v>
      </c>
      <c r="L391" t="s">
        <v>23249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9" t="s">
        <v>4</v>
      </c>
      <c r="E392" s="9" t="s">
        <v>8</v>
      </c>
      <c r="F392" s="9"/>
      <c r="H392" s="9"/>
      <c r="I392" s="9" t="s">
        <v>23250</v>
      </c>
      <c r="J392" s="9" t="s">
        <v>2399</v>
      </c>
      <c r="K392" t="s">
        <v>23251</v>
      </c>
      <c r="L392" t="s">
        <v>23252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9" t="s">
        <v>4</v>
      </c>
      <c r="E393" s="9" t="s">
        <v>8</v>
      </c>
      <c r="F393" s="9"/>
      <c r="H393" s="9"/>
      <c r="I393" s="9" t="s">
        <v>23253</v>
      </c>
      <c r="J393" s="9" t="s">
        <v>2399</v>
      </c>
      <c r="K393" t="s">
        <v>23254</v>
      </c>
      <c r="L393" t="s">
        <v>23255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9" t="s">
        <v>4</v>
      </c>
      <c r="E394" s="9" t="s">
        <v>8</v>
      </c>
      <c r="F394" s="9"/>
      <c r="H394" s="9"/>
      <c r="I394" s="9" t="s">
        <v>23256</v>
      </c>
      <c r="J394" s="9" t="s">
        <v>2399</v>
      </c>
      <c r="K394" t="s">
        <v>23257</v>
      </c>
      <c r="L394" t="s">
        <v>23258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9" t="s">
        <v>4</v>
      </c>
      <c r="E395" s="9" t="s">
        <v>8</v>
      </c>
      <c r="F395" s="9"/>
      <c r="H395" s="9"/>
      <c r="I395" s="9" t="s">
        <v>23259</v>
      </c>
      <c r="J395" s="9" t="s">
        <v>2399</v>
      </c>
      <c r="K395" t="s">
        <v>23260</v>
      </c>
      <c r="L395" t="s">
        <v>23261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9" t="s">
        <v>4</v>
      </c>
      <c r="E396" s="9" t="s">
        <v>8</v>
      </c>
      <c r="F396" s="9"/>
      <c r="H396" s="9"/>
      <c r="I396" s="9" t="s">
        <v>23262</v>
      </c>
      <c r="J396" s="9" t="s">
        <v>2399</v>
      </c>
      <c r="K396" t="s">
        <v>23263</v>
      </c>
      <c r="L396" t="s">
        <v>23264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9" t="s">
        <v>4</v>
      </c>
      <c r="E397" s="9" t="s">
        <v>8</v>
      </c>
      <c r="F397" s="9"/>
      <c r="H397" s="9"/>
      <c r="I397" s="9" t="s">
        <v>23265</v>
      </c>
      <c r="J397" s="9" t="s">
        <v>2399</v>
      </c>
      <c r="K397" t="s">
        <v>23266</v>
      </c>
      <c r="L397" t="s">
        <v>23267</v>
      </c>
      <c r="M397" s="2" t="str">
        <f>HYPERLINK(склад2въезд13192021222378[[#This Row],[RelativePath]])</f>
        <v>12 Площадка 3 кран\K07156189_20_20260329T195346Z.jpg</v>
      </c>
    </row>
  </sheetData>
  <conditionalFormatting sqref="D398:D408 E398:E411 G2:H397 D2:E397">
    <cfRule type="containsText" dxfId="904" priority="14" operator="containsText" text="Выезд с территории">
      <formula>NOT(ISERROR(SEARCH("Выезд с территории",D2)))</formula>
    </cfRule>
  </conditionalFormatting>
  <conditionalFormatting sqref="F2:F397">
    <cfRule type="notContainsText" dxfId="903" priority="13" operator="notContains" text="порожний">
      <formula>ISERROR(SEARCH("порожний",F2))</formula>
    </cfRule>
  </conditionalFormatting>
  <conditionalFormatting sqref="E2:E411">
    <cfRule type="containsText" dxfId="902" priority="11" operator="containsText" text="Газель базы">
      <formula>NOT(ISERROR(SEARCH("Газель базы",E2)))</formula>
    </cfRule>
    <cfRule type="containsText" dxfId="901" priority="12" operator="containsText" text="Погрузчик базы">
      <formula>NOT(ISERROR(SEARCH("Погрузчик базы",E2)))</formula>
    </cfRule>
  </conditionalFormatting>
  <conditionalFormatting sqref="E2:E411">
    <cfRule type="containsText" dxfId="900" priority="10" operator="containsText" text="Трактор базы">
      <formula>NOT(ISERROR(SEARCH("Трактор базы",E2)))</formula>
    </cfRule>
  </conditionalFormatting>
  <conditionalFormatting sqref="A2:C397">
    <cfRule type="expression" dxfId="899" priority="9">
      <formula>$A2="пн"</formula>
    </cfRule>
  </conditionalFormatting>
  <conditionalFormatting sqref="A2:C399">
    <cfRule type="expression" dxfId="898" priority="3">
      <formula>$A2="вс"</formula>
    </cfRule>
    <cfRule type="expression" dxfId="897" priority="4">
      <formula>$A2="сб"</formula>
    </cfRule>
    <cfRule type="expression" dxfId="896" priority="5">
      <formula>$A2="пт"</formula>
    </cfRule>
    <cfRule type="expression" dxfId="895" priority="6">
      <formula>$A2="чт"</formula>
    </cfRule>
    <cfRule type="expression" dxfId="894" priority="7">
      <formula>$A2="ср"</formula>
    </cfRule>
    <cfRule type="expression" dxfId="893" priority="8">
      <formula>$A2="вт"</formula>
    </cfRule>
  </conditionalFormatting>
  <conditionalFormatting sqref="D2:D408">
    <cfRule type="containsText" dxfId="8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8">
    <cfRule type="containsText" dxfId="8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93"/>
  <sheetViews>
    <sheetView zoomScale="90" zoomScaleNormal="90" workbookViewId="0">
      <pane ySplit="1" topLeftCell="A278" activePane="bottomLeft" state="frozen"/>
      <selection pane="bottomLeft" activeCell="I290" sqref="I290:I29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9" t="s">
        <v>4</v>
      </c>
      <c r="E290" s="9" t="s">
        <v>8</v>
      </c>
      <c r="F290" s="9"/>
      <c r="H290" s="9"/>
      <c r="I290" s="9" t="s">
        <v>23268</v>
      </c>
      <c r="J290" s="9" t="s">
        <v>2400</v>
      </c>
      <c r="K290" t="s">
        <v>23269</v>
      </c>
      <c r="L290" t="s">
        <v>23270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9" t="s">
        <v>1607</v>
      </c>
      <c r="E291" s="9" t="s">
        <v>8</v>
      </c>
      <c r="F291" s="9"/>
      <c r="H291" s="9"/>
      <c r="I291" s="9" t="s">
        <v>23271</v>
      </c>
      <c r="J291" s="9" t="s">
        <v>2400</v>
      </c>
      <c r="K291" t="s">
        <v>23272</v>
      </c>
      <c r="L291" t="s">
        <v>23273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9" t="s">
        <v>4</v>
      </c>
      <c r="E292" s="9" t="s">
        <v>8</v>
      </c>
      <c r="F292" s="9"/>
      <c r="H292" s="9"/>
      <c r="I292" s="9" t="s">
        <v>23274</v>
      </c>
      <c r="J292" s="9" t="s">
        <v>2400</v>
      </c>
      <c r="K292" t="s">
        <v>23275</v>
      </c>
      <c r="L292" t="s">
        <v>23276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9" t="s">
        <v>1607</v>
      </c>
      <c r="E293" s="9" t="s">
        <v>8</v>
      </c>
      <c r="F293" s="9"/>
      <c r="H293" s="9"/>
      <c r="I293" s="9" t="s">
        <v>23277</v>
      </c>
      <c r="J293" s="9" t="s">
        <v>2400</v>
      </c>
      <c r="K293" t="s">
        <v>23278</v>
      </c>
      <c r="L293" t="s">
        <v>23279</v>
      </c>
      <c r="M293" s="2" t="str">
        <f>HYPERLINK(склад2въезд131920212223789[[#This Row],[RelativePath]])</f>
        <v>13 Склад хол\K07156189_23_20260329T193533Z.jpg</v>
      </c>
    </row>
  </sheetData>
  <conditionalFormatting sqref="D294:D304 E294:E307 G2:H293 D2:E293">
    <cfRule type="containsText" dxfId="890" priority="14" operator="containsText" text="Выезд с территории">
      <formula>NOT(ISERROR(SEARCH("Выезд с территории",D2)))</formula>
    </cfRule>
  </conditionalFormatting>
  <conditionalFormatting sqref="F2:F293">
    <cfRule type="notContainsText" dxfId="889" priority="13" operator="notContains" text="порожний">
      <formula>ISERROR(SEARCH("порожний",F2))</formula>
    </cfRule>
  </conditionalFormatting>
  <conditionalFormatting sqref="E2:E307">
    <cfRule type="containsText" dxfId="888" priority="11" operator="containsText" text="Газель базы">
      <formula>NOT(ISERROR(SEARCH("Газель базы",E2)))</formula>
    </cfRule>
    <cfRule type="containsText" dxfId="887" priority="12" operator="containsText" text="Погрузчик базы">
      <formula>NOT(ISERROR(SEARCH("Погрузчик базы",E2)))</formula>
    </cfRule>
  </conditionalFormatting>
  <conditionalFormatting sqref="E2:E307">
    <cfRule type="containsText" dxfId="886" priority="10" operator="containsText" text="Трактор базы">
      <formula>NOT(ISERROR(SEARCH("Трактор базы",E2)))</formula>
    </cfRule>
  </conditionalFormatting>
  <conditionalFormatting sqref="A2:C293">
    <cfRule type="expression" dxfId="885" priority="9">
      <formula>$A2="пн"</formula>
    </cfRule>
  </conditionalFormatting>
  <conditionalFormatting sqref="A2:C295">
    <cfRule type="expression" dxfId="884" priority="3">
      <formula>$A2="вс"</formula>
    </cfRule>
    <cfRule type="expression" dxfId="883" priority="4">
      <formula>$A2="сб"</formula>
    </cfRule>
    <cfRule type="expression" dxfId="882" priority="5">
      <formula>$A2="пт"</formula>
    </cfRule>
    <cfRule type="expression" dxfId="881" priority="6">
      <formula>$A2="чт"</formula>
    </cfRule>
    <cfRule type="expression" dxfId="880" priority="7">
      <formula>$A2="ср"</formula>
    </cfRule>
    <cfRule type="expression" dxfId="879" priority="8">
      <formula>$A2="вт"</formula>
    </cfRule>
  </conditionalFormatting>
  <conditionalFormatting sqref="D2:D304">
    <cfRule type="containsText" dxfId="8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4">
    <cfRule type="containsText" dxfId="8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32"/>
  <sheetViews>
    <sheetView zoomScale="90" zoomScaleNormal="90" workbookViewId="0">
      <pane ySplit="1" topLeftCell="A211" activePane="bottomLeft" state="frozen"/>
      <selection pane="bottomLeft" activeCell="I225" sqref="I225:I23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23280</v>
      </c>
      <c r="J225" s="9" t="s">
        <v>10066</v>
      </c>
      <c r="K225" t="s">
        <v>23281</v>
      </c>
      <c r="L225" t="s">
        <v>23282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23283</v>
      </c>
      <c r="J226" s="9" t="s">
        <v>10066</v>
      </c>
      <c r="K226" t="s">
        <v>23284</v>
      </c>
      <c r="L226" t="s">
        <v>23285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23286</v>
      </c>
      <c r="J227" s="9" t="s">
        <v>10066</v>
      </c>
      <c r="K227" t="s">
        <v>23287</v>
      </c>
      <c r="L227" t="s">
        <v>23288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23289</v>
      </c>
      <c r="J228" s="9" t="s">
        <v>10066</v>
      </c>
      <c r="K228" t="s">
        <v>23290</v>
      </c>
      <c r="L228" t="s">
        <v>23291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23292</v>
      </c>
      <c r="J229" s="9" t="s">
        <v>10066</v>
      </c>
      <c r="K229" t="s">
        <v>23293</v>
      </c>
      <c r="L229" t="s">
        <v>23294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23295</v>
      </c>
      <c r="J230" s="9" t="s">
        <v>10066</v>
      </c>
      <c r="K230" t="s">
        <v>23296</v>
      </c>
      <c r="L230" t="s">
        <v>23297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23298</v>
      </c>
      <c r="J231" s="9" t="s">
        <v>10066</v>
      </c>
      <c r="K231" t="s">
        <v>23299</v>
      </c>
      <c r="L231" t="s">
        <v>23300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23301</v>
      </c>
      <c r="J232" s="9" t="s">
        <v>10066</v>
      </c>
      <c r="K232" t="s">
        <v>23302</v>
      </c>
      <c r="L232" t="s">
        <v>23303</v>
      </c>
      <c r="M232" s="2" t="str">
        <f>HYPERLINK(склад2въезд131920212223789106[[#This Row],[RelativePath]])</f>
        <v>14 На гаражи\GD7678666_1_20260329T202623Z.jpg</v>
      </c>
    </row>
  </sheetData>
  <conditionalFormatting sqref="D233:D243 E233:E246 D2:E232 G2:H232">
    <cfRule type="containsText" dxfId="876" priority="14" operator="containsText" text="Выезд с территории">
      <formula>NOT(ISERROR(SEARCH("Выезд с территории",D2)))</formula>
    </cfRule>
  </conditionalFormatting>
  <conditionalFormatting sqref="F2:F232">
    <cfRule type="notContainsText" dxfId="875" priority="13" operator="notContains" text="порожний">
      <formula>ISERROR(SEARCH("порожний",F2))</formula>
    </cfRule>
  </conditionalFormatting>
  <conditionalFormatting sqref="E2:E246">
    <cfRule type="containsText" dxfId="874" priority="11" operator="containsText" text="Газель базы">
      <formula>NOT(ISERROR(SEARCH("Газель базы",E2)))</formula>
    </cfRule>
    <cfRule type="containsText" dxfId="873" priority="12" operator="containsText" text="Погрузчик базы">
      <formula>NOT(ISERROR(SEARCH("Погрузчик базы",E2)))</formula>
    </cfRule>
  </conditionalFormatting>
  <conditionalFormatting sqref="E2:E246">
    <cfRule type="containsText" dxfId="872" priority="10" operator="containsText" text="Трактор базы">
      <formula>NOT(ISERROR(SEARCH("Трактор базы",E2)))</formula>
    </cfRule>
  </conditionalFormatting>
  <conditionalFormatting sqref="A2:C232">
    <cfRule type="expression" dxfId="871" priority="9">
      <formula>$A2="пн"</formula>
    </cfRule>
  </conditionalFormatting>
  <conditionalFormatting sqref="A2:C234">
    <cfRule type="expression" dxfId="870" priority="3">
      <formula>$A2="вс"</formula>
    </cfRule>
    <cfRule type="expression" dxfId="869" priority="4">
      <formula>$A2="сб"</formula>
    </cfRule>
    <cfRule type="expression" dxfId="868" priority="5">
      <formula>$A2="пт"</formula>
    </cfRule>
    <cfRule type="expression" dxfId="867" priority="6">
      <formula>$A2="чт"</formula>
    </cfRule>
    <cfRule type="expression" dxfId="866" priority="7">
      <formula>$A2="ср"</formula>
    </cfRule>
    <cfRule type="expression" dxfId="865" priority="8">
      <formula>$A2="вт"</formula>
    </cfRule>
  </conditionalFormatting>
  <conditionalFormatting sqref="D2:D243">
    <cfRule type="containsText" dxfId="8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3">
    <cfRule type="containsText" dxfId="8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24"/>
  <sheetViews>
    <sheetView zoomScale="90" zoomScaleNormal="90" workbookViewId="0">
      <pane ySplit="1" topLeftCell="A101" activePane="bottomLeft" state="frozen"/>
      <selection pane="bottomLeft" activeCell="I121" sqref="I121:I12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23304</v>
      </c>
      <c r="J121" s="9" t="s">
        <v>11085</v>
      </c>
      <c r="K121" t="s">
        <v>23305</v>
      </c>
      <c r="L121" t="s">
        <v>23306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23307</v>
      </c>
      <c r="J122" s="9" t="s">
        <v>11085</v>
      </c>
      <c r="K122" t="s">
        <v>23308</v>
      </c>
      <c r="L122" t="s">
        <v>23309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23310</v>
      </c>
      <c r="J123" s="9" t="s">
        <v>11085</v>
      </c>
      <c r="K123" t="s">
        <v>23311</v>
      </c>
      <c r="L123" t="s">
        <v>23312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23313</v>
      </c>
      <c r="J124" s="9" t="s">
        <v>11085</v>
      </c>
      <c r="K124" t="s">
        <v>23314</v>
      </c>
      <c r="L124" t="s">
        <v>23315</v>
      </c>
      <c r="M124" s="2" t="str">
        <f>HYPERLINK(входСтолярка[[#This Row],[RelativePath]])</f>
        <v>15 Вход столярка\GA3948333_9_20260329T200337Z.jpg</v>
      </c>
    </row>
  </sheetData>
  <conditionalFormatting sqref="D125:D135 E125:E138 D2:E124 G2:H124">
    <cfRule type="containsText" dxfId="862" priority="14" operator="containsText" text="Выезд с территории">
      <formula>NOT(ISERROR(SEARCH("Выезд с территории",D2)))</formula>
    </cfRule>
  </conditionalFormatting>
  <conditionalFormatting sqref="F2:F124">
    <cfRule type="notContainsText" dxfId="861" priority="13" operator="notContains" text="порожний">
      <formula>ISERROR(SEARCH("порожний",F2))</formula>
    </cfRule>
  </conditionalFormatting>
  <conditionalFormatting sqref="E2:E138">
    <cfRule type="containsText" dxfId="860" priority="11" operator="containsText" text="Газель базы">
      <formula>NOT(ISERROR(SEARCH("Газель базы",E2)))</formula>
    </cfRule>
    <cfRule type="containsText" dxfId="859" priority="12" operator="containsText" text="Погрузчик базы">
      <formula>NOT(ISERROR(SEARCH("Погрузчик базы",E2)))</formula>
    </cfRule>
  </conditionalFormatting>
  <conditionalFormatting sqref="E2:E138">
    <cfRule type="containsText" dxfId="858" priority="10" operator="containsText" text="Трактор базы">
      <formula>NOT(ISERROR(SEARCH("Трактор базы",E2)))</formula>
    </cfRule>
  </conditionalFormatting>
  <conditionalFormatting sqref="A2:C124">
    <cfRule type="expression" dxfId="857" priority="9">
      <formula>$A2="пн"</formula>
    </cfRule>
  </conditionalFormatting>
  <conditionalFormatting sqref="A2:C126">
    <cfRule type="expression" dxfId="856" priority="3">
      <formula>$A2="вс"</formula>
    </cfRule>
    <cfRule type="expression" dxfId="855" priority="4">
      <formula>$A2="сб"</formula>
    </cfRule>
    <cfRule type="expression" dxfId="854" priority="5">
      <formula>$A2="пт"</formula>
    </cfRule>
    <cfRule type="expression" dxfId="853" priority="6">
      <formula>$A2="чт"</formula>
    </cfRule>
    <cfRule type="expression" dxfId="852" priority="7">
      <formula>$A2="ср"</formula>
    </cfRule>
    <cfRule type="expression" dxfId="851" priority="8">
      <formula>$A2="вт"</formula>
    </cfRule>
  </conditionalFormatting>
  <conditionalFormatting sqref="D2:D135">
    <cfRule type="containsText" dxfId="8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5">
    <cfRule type="containsText" dxfId="8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310"/>
  <sheetViews>
    <sheetView zoomScale="90" zoomScaleNormal="90" workbookViewId="0">
      <pane ySplit="1" topLeftCell="A285" activePane="bottomLeft" state="frozen"/>
      <selection pane="bottomLeft" activeCell="I301" sqref="I301:I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23316</v>
      </c>
      <c r="J301" s="9" t="s">
        <v>13484</v>
      </c>
      <c r="K301" t="s">
        <v>23317</v>
      </c>
      <c r="L301" t="s">
        <v>23318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23319</v>
      </c>
      <c r="J302" s="9" t="s">
        <v>13484</v>
      </c>
      <c r="K302" t="s">
        <v>23320</v>
      </c>
      <c r="L302" t="s">
        <v>23321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23322</v>
      </c>
      <c r="J303" s="9" t="s">
        <v>13484</v>
      </c>
      <c r="K303" t="s">
        <v>23323</v>
      </c>
      <c r="L303" t="s">
        <v>23324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23325</v>
      </c>
      <c r="J304" s="9" t="s">
        <v>13484</v>
      </c>
      <c r="K304" t="s">
        <v>23326</v>
      </c>
      <c r="L304" t="s">
        <v>23327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23328</v>
      </c>
      <c r="J305" s="9" t="s">
        <v>13484</v>
      </c>
      <c r="K305" t="s">
        <v>23329</v>
      </c>
      <c r="L305" t="s">
        <v>23330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23331</v>
      </c>
      <c r="J306" s="9" t="s">
        <v>13484</v>
      </c>
      <c r="K306" t="s">
        <v>23332</v>
      </c>
      <c r="L306" t="s">
        <v>23333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23334</v>
      </c>
      <c r="J307" s="9" t="s">
        <v>13484</v>
      </c>
      <c r="K307" t="s">
        <v>23335</v>
      </c>
      <c r="L307" t="s">
        <v>23336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23337</v>
      </c>
      <c r="J308" s="9" t="s">
        <v>13484</v>
      </c>
      <c r="K308" t="s">
        <v>23338</v>
      </c>
      <c r="L308" t="s">
        <v>23339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23340</v>
      </c>
      <c r="J309" s="9" t="s">
        <v>13484</v>
      </c>
      <c r="K309" t="s">
        <v>23341</v>
      </c>
      <c r="L309" t="s">
        <v>23342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23343</v>
      </c>
      <c r="J310" s="9" t="s">
        <v>13484</v>
      </c>
      <c r="K310" t="s">
        <v>23344</v>
      </c>
      <c r="L310" t="s">
        <v>23345</v>
      </c>
      <c r="M310" s="2" t="str">
        <f>HYPERLINK(столярка[[#This Row],[RelativePath]])</f>
        <v>16 Столярка\GA3948333_11_20260329T213415Z.jpg</v>
      </c>
    </row>
  </sheetData>
  <conditionalFormatting sqref="D311:D321 E311:E324 D2:E310 G2:H310">
    <cfRule type="containsText" dxfId="848" priority="14" operator="containsText" text="Выезд с территории">
      <formula>NOT(ISERROR(SEARCH("Выезд с территории",D2)))</formula>
    </cfRule>
  </conditionalFormatting>
  <conditionalFormatting sqref="F2:F310">
    <cfRule type="notContainsText" dxfId="847" priority="13" operator="notContains" text="порожний">
      <formula>ISERROR(SEARCH("порожний",F2))</formula>
    </cfRule>
  </conditionalFormatting>
  <conditionalFormatting sqref="E2:E324">
    <cfRule type="containsText" dxfId="846" priority="11" operator="containsText" text="Газель базы">
      <formula>NOT(ISERROR(SEARCH("Газель базы",E2)))</formula>
    </cfRule>
    <cfRule type="containsText" dxfId="845" priority="12" operator="containsText" text="Погрузчик базы">
      <formula>NOT(ISERROR(SEARCH("Погрузчик базы",E2)))</formula>
    </cfRule>
  </conditionalFormatting>
  <conditionalFormatting sqref="E2:E324">
    <cfRule type="containsText" dxfId="844" priority="10" operator="containsText" text="Трактор базы">
      <formula>NOT(ISERROR(SEARCH("Трактор базы",E2)))</formula>
    </cfRule>
  </conditionalFormatting>
  <conditionalFormatting sqref="A2:C310">
    <cfRule type="expression" dxfId="843" priority="9">
      <formula>$A2="пн"</formula>
    </cfRule>
  </conditionalFormatting>
  <conditionalFormatting sqref="A2:C312">
    <cfRule type="expression" dxfId="842" priority="3">
      <formula>$A2="вс"</formula>
    </cfRule>
    <cfRule type="expression" dxfId="841" priority="4">
      <formula>$A2="сб"</formula>
    </cfRule>
    <cfRule type="expression" dxfId="840" priority="5">
      <formula>$A2="пт"</formula>
    </cfRule>
    <cfRule type="expression" dxfId="839" priority="6">
      <formula>$A2="чт"</formula>
    </cfRule>
    <cfRule type="expression" dxfId="838" priority="7">
      <formula>$A2="ср"</formula>
    </cfRule>
    <cfRule type="expression" dxfId="837" priority="8">
      <formula>$A2="вт"</formula>
    </cfRule>
  </conditionalFormatting>
  <conditionalFormatting sqref="D2:D321">
    <cfRule type="containsText" dxfId="8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1">
    <cfRule type="containsText" dxfId="8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240"/>
  <sheetViews>
    <sheetView zoomScale="90" zoomScaleNormal="90" workbookViewId="0">
      <pane ySplit="1" topLeftCell="A227" activePane="bottomLeft" state="frozen"/>
      <selection pane="bottomLeft" activeCell="I236" sqref="I236:I2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23346</v>
      </c>
      <c r="J236" s="9" t="s">
        <v>10884</v>
      </c>
      <c r="K236" t="s">
        <v>23347</v>
      </c>
      <c r="L236" t="s">
        <v>23348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23349</v>
      </c>
      <c r="J237" s="9" t="s">
        <v>10884</v>
      </c>
      <c r="K237" t="s">
        <v>23350</v>
      </c>
      <c r="L237" t="s">
        <v>23351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23352</v>
      </c>
      <c r="J238" s="9" t="s">
        <v>10884</v>
      </c>
      <c r="K238" t="s">
        <v>23353</v>
      </c>
      <c r="L238" t="s">
        <v>23354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23355</v>
      </c>
      <c r="J239" s="9" t="s">
        <v>10884</v>
      </c>
      <c r="K239" t="s">
        <v>23356</v>
      </c>
      <c r="L239" t="s">
        <v>23357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23358</v>
      </c>
      <c r="J240" s="9" t="s">
        <v>10884</v>
      </c>
      <c r="K240" t="s">
        <v>23359</v>
      </c>
      <c r="L240" t="s">
        <v>23360</v>
      </c>
      <c r="M240" s="2" t="str">
        <f>HYPERLINK(площадкаСнавесом[[#This Row],[RelativePath]])</f>
        <v>17 Площадка с навесом\GA3948333_10_20260329T202432Z.jpg</v>
      </c>
    </row>
  </sheetData>
  <conditionalFormatting sqref="D241:D251 E241:E254 D2:E240 G2:H240">
    <cfRule type="containsText" dxfId="834" priority="14" operator="containsText" text="Выезд с территории">
      <formula>NOT(ISERROR(SEARCH("Выезд с территории",D2)))</formula>
    </cfRule>
  </conditionalFormatting>
  <conditionalFormatting sqref="F2:F240">
    <cfRule type="notContainsText" dxfId="833" priority="13" operator="notContains" text="порожний">
      <formula>ISERROR(SEARCH("порожний",F2))</formula>
    </cfRule>
  </conditionalFormatting>
  <conditionalFormatting sqref="E2:E254">
    <cfRule type="containsText" dxfId="832" priority="11" operator="containsText" text="Газель базы">
      <formula>NOT(ISERROR(SEARCH("Газель базы",E2)))</formula>
    </cfRule>
    <cfRule type="containsText" dxfId="831" priority="12" operator="containsText" text="Погрузчик базы">
      <formula>NOT(ISERROR(SEARCH("Погрузчик базы",E2)))</formula>
    </cfRule>
  </conditionalFormatting>
  <conditionalFormatting sqref="E2:E254">
    <cfRule type="containsText" dxfId="830" priority="10" operator="containsText" text="Трактор базы">
      <formula>NOT(ISERROR(SEARCH("Трактор базы",E2)))</formula>
    </cfRule>
  </conditionalFormatting>
  <conditionalFormatting sqref="A2:C240">
    <cfRule type="expression" dxfId="829" priority="9">
      <formula>$A2="пн"</formula>
    </cfRule>
  </conditionalFormatting>
  <conditionalFormatting sqref="A2:C242">
    <cfRule type="expression" dxfId="828" priority="3">
      <formula>$A2="вс"</formula>
    </cfRule>
    <cfRule type="expression" dxfId="827" priority="4">
      <formula>$A2="сб"</formula>
    </cfRule>
    <cfRule type="expression" dxfId="826" priority="5">
      <formula>$A2="пт"</formula>
    </cfRule>
    <cfRule type="expression" dxfId="825" priority="6">
      <formula>$A2="чт"</formula>
    </cfRule>
    <cfRule type="expression" dxfId="824" priority="7">
      <formula>$A2="ср"</formula>
    </cfRule>
    <cfRule type="expression" dxfId="823" priority="8">
      <formula>$A2="вт"</formula>
    </cfRule>
  </conditionalFormatting>
  <conditionalFormatting sqref="D2:D251">
    <cfRule type="containsText" dxfId="8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1">
    <cfRule type="containsText" dxfId="8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7081"/>
  <sheetViews>
    <sheetView topLeftCell="A6806" zoomScale="90" zoomScaleNormal="90" workbookViewId="0">
      <selection activeCell="D7085" sqref="D708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23361</v>
      </c>
      <c r="C6953" t="s">
        <v>60</v>
      </c>
      <c r="F6953" s="9" t="s">
        <v>22959</v>
      </c>
      <c r="G6953" t="s">
        <v>91</v>
      </c>
    </row>
    <row r="6954" spans="1:7" hidden="1" x14ac:dyDescent="0.25">
      <c r="A6954" t="s">
        <v>62</v>
      </c>
      <c r="B6954" t="s">
        <v>23361</v>
      </c>
      <c r="C6954" t="s">
        <v>51</v>
      </c>
      <c r="F6954" s="9" t="s">
        <v>22962</v>
      </c>
      <c r="G6954" t="s">
        <v>91</v>
      </c>
    </row>
    <row r="6955" spans="1:7" hidden="1" x14ac:dyDescent="0.25">
      <c r="A6955" t="s">
        <v>1607</v>
      </c>
      <c r="F6955" s="9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s="9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s="9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s="9" t="s">
        <v>22968</v>
      </c>
      <c r="G6958" t="s">
        <v>11071</v>
      </c>
    </row>
    <row r="6959" spans="1:7" hidden="1" x14ac:dyDescent="0.25">
      <c r="A6959" t="s">
        <v>4</v>
      </c>
      <c r="B6959" t="s">
        <v>23362</v>
      </c>
      <c r="F6959" s="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s="9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s="9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s="9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s="9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s="9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s="9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s="9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s="9" t="s">
        <v>22995</v>
      </c>
      <c r="G6967" t="s">
        <v>896</v>
      </c>
    </row>
    <row r="6968" spans="1:7" hidden="1" x14ac:dyDescent="0.25">
      <c r="A6968" t="s">
        <v>1539</v>
      </c>
      <c r="F6968" s="9" t="s">
        <v>22999</v>
      </c>
      <c r="G6968" t="s">
        <v>896</v>
      </c>
    </row>
    <row r="6969" spans="1:7" hidden="1" x14ac:dyDescent="0.25">
      <c r="A6969" t="s">
        <v>4</v>
      </c>
      <c r="B6969" t="s">
        <v>8</v>
      </c>
      <c r="F6969" s="9" t="s">
        <v>23002</v>
      </c>
      <c r="G6969" t="s">
        <v>896</v>
      </c>
    </row>
    <row r="6970" spans="1:7" hidden="1" x14ac:dyDescent="0.25">
      <c r="A6970" t="s">
        <v>1273</v>
      </c>
      <c r="B6970" t="s">
        <v>23361</v>
      </c>
      <c r="C6970" t="s">
        <v>60</v>
      </c>
      <c r="F6970" s="9" t="s">
        <v>23005</v>
      </c>
      <c r="G6970" t="s">
        <v>896</v>
      </c>
    </row>
    <row r="6971" spans="1:7" hidden="1" x14ac:dyDescent="0.25">
      <c r="A6971" t="s">
        <v>227</v>
      </c>
      <c r="B6971" t="s">
        <v>23361</v>
      </c>
      <c r="C6971" t="s">
        <v>60</v>
      </c>
      <c r="F6971" s="9" t="s">
        <v>23008</v>
      </c>
      <c r="G6971" t="s">
        <v>896</v>
      </c>
    </row>
    <row r="6972" spans="1:7" hidden="1" x14ac:dyDescent="0.25">
      <c r="A6972" t="s">
        <v>227</v>
      </c>
      <c r="B6972" t="s">
        <v>23361</v>
      </c>
      <c r="C6972" t="s">
        <v>60</v>
      </c>
      <c r="F6972" s="9" t="s">
        <v>23011</v>
      </c>
      <c r="G6972" t="s">
        <v>896</v>
      </c>
    </row>
    <row r="6973" spans="1:7" hidden="1" x14ac:dyDescent="0.25">
      <c r="A6973" t="s">
        <v>227</v>
      </c>
      <c r="B6973" t="s">
        <v>23361</v>
      </c>
      <c r="C6973" t="s">
        <v>60</v>
      </c>
      <c r="F6973" s="9" t="s">
        <v>23014</v>
      </c>
      <c r="G6973" t="s">
        <v>896</v>
      </c>
    </row>
    <row r="6974" spans="1:7" hidden="1" x14ac:dyDescent="0.25">
      <c r="A6974" t="s">
        <v>227</v>
      </c>
      <c r="B6974" t="s">
        <v>23361</v>
      </c>
      <c r="C6974" t="s">
        <v>60</v>
      </c>
      <c r="F6974" s="9" t="s">
        <v>23017</v>
      </c>
      <c r="G6974" t="s">
        <v>896</v>
      </c>
    </row>
    <row r="6975" spans="1:7" hidden="1" x14ac:dyDescent="0.25">
      <c r="A6975" t="s">
        <v>227</v>
      </c>
      <c r="B6975" t="s">
        <v>23361</v>
      </c>
      <c r="C6975" t="s">
        <v>60</v>
      </c>
      <c r="F6975" s="9" t="s">
        <v>23020</v>
      </c>
      <c r="G6975" t="s">
        <v>896</v>
      </c>
    </row>
    <row r="6976" spans="1:7" hidden="1" x14ac:dyDescent="0.25">
      <c r="A6976" t="s">
        <v>227</v>
      </c>
      <c r="B6976" t="s">
        <v>23361</v>
      </c>
      <c r="C6976" t="s">
        <v>60</v>
      </c>
      <c r="F6976" s="9" t="s">
        <v>23023</v>
      </c>
      <c r="G6976" t="s">
        <v>896</v>
      </c>
    </row>
    <row r="6977" spans="1:7" hidden="1" x14ac:dyDescent="0.25">
      <c r="A6977" t="s">
        <v>227</v>
      </c>
      <c r="B6977" t="s">
        <v>23361</v>
      </c>
      <c r="C6977" t="s">
        <v>60</v>
      </c>
      <c r="F6977" s="9" t="s">
        <v>23026</v>
      </c>
      <c r="G6977" t="s">
        <v>896</v>
      </c>
    </row>
    <row r="6978" spans="1:7" hidden="1" x14ac:dyDescent="0.25">
      <c r="A6978" t="s">
        <v>227</v>
      </c>
      <c r="B6978" t="s">
        <v>23361</v>
      </c>
      <c r="C6978" t="s">
        <v>60</v>
      </c>
      <c r="F6978" s="9" t="s">
        <v>23029</v>
      </c>
      <c r="G6978" t="s">
        <v>896</v>
      </c>
    </row>
    <row r="6979" spans="1:7" hidden="1" x14ac:dyDescent="0.25">
      <c r="A6979" t="s">
        <v>227</v>
      </c>
      <c r="B6979" t="s">
        <v>23361</v>
      </c>
      <c r="C6979" t="s">
        <v>60</v>
      </c>
      <c r="F6979" s="9" t="s">
        <v>23032</v>
      </c>
      <c r="G6979" t="s">
        <v>896</v>
      </c>
    </row>
    <row r="6980" spans="1:7" hidden="1" x14ac:dyDescent="0.25">
      <c r="A6980" t="s">
        <v>227</v>
      </c>
      <c r="B6980" t="s">
        <v>23361</v>
      </c>
      <c r="C6980" t="s">
        <v>60</v>
      </c>
      <c r="F6980" s="9" t="s">
        <v>23035</v>
      </c>
      <c r="G6980" t="s">
        <v>896</v>
      </c>
    </row>
    <row r="6981" spans="1:7" hidden="1" x14ac:dyDescent="0.25">
      <c r="A6981" t="s">
        <v>227</v>
      </c>
      <c r="B6981" t="s">
        <v>23361</v>
      </c>
      <c r="C6981" t="s">
        <v>60</v>
      </c>
      <c r="F6981" s="9" t="s">
        <v>23038</v>
      </c>
      <c r="G6981" t="s">
        <v>896</v>
      </c>
    </row>
    <row r="6982" spans="1:7" hidden="1" x14ac:dyDescent="0.25">
      <c r="A6982" t="s">
        <v>227</v>
      </c>
      <c r="B6982" t="s">
        <v>23361</v>
      </c>
      <c r="C6982" t="s">
        <v>60</v>
      </c>
      <c r="F6982" s="9" t="s">
        <v>23041</v>
      </c>
      <c r="G6982" t="s">
        <v>896</v>
      </c>
    </row>
    <row r="6983" spans="1:7" hidden="1" x14ac:dyDescent="0.25">
      <c r="A6983" t="s">
        <v>227</v>
      </c>
      <c r="B6983" t="s">
        <v>23361</v>
      </c>
      <c r="C6983" t="s">
        <v>60</v>
      </c>
      <c r="F6983" s="9" t="s">
        <v>23044</v>
      </c>
      <c r="G6983" t="s">
        <v>896</v>
      </c>
    </row>
    <row r="6984" spans="1:7" hidden="1" x14ac:dyDescent="0.25">
      <c r="A6984" t="s">
        <v>227</v>
      </c>
      <c r="B6984" t="s">
        <v>23361</v>
      </c>
      <c r="C6984" t="s">
        <v>60</v>
      </c>
      <c r="F6984" s="9" t="s">
        <v>23047</v>
      </c>
      <c r="G6984" t="s">
        <v>896</v>
      </c>
    </row>
    <row r="6985" spans="1:7" hidden="1" x14ac:dyDescent="0.25">
      <c r="A6985" t="s">
        <v>227</v>
      </c>
      <c r="B6985" t="s">
        <v>23361</v>
      </c>
      <c r="C6985" t="s">
        <v>60</v>
      </c>
      <c r="F6985" s="9" t="s">
        <v>23050</v>
      </c>
      <c r="G6985" t="s">
        <v>896</v>
      </c>
    </row>
    <row r="6986" spans="1:7" hidden="1" x14ac:dyDescent="0.25">
      <c r="A6986" t="s">
        <v>227</v>
      </c>
      <c r="B6986" t="s">
        <v>23361</v>
      </c>
      <c r="C6986" t="s">
        <v>60</v>
      </c>
      <c r="F6986" s="9" t="s">
        <v>23053</v>
      </c>
      <c r="G6986" t="s">
        <v>896</v>
      </c>
    </row>
    <row r="6987" spans="1:7" hidden="1" x14ac:dyDescent="0.25">
      <c r="A6987" t="s">
        <v>227</v>
      </c>
      <c r="B6987" t="s">
        <v>23361</v>
      </c>
      <c r="C6987" t="s">
        <v>60</v>
      </c>
      <c r="F6987" s="9" t="s">
        <v>23056</v>
      </c>
      <c r="G6987" t="s">
        <v>896</v>
      </c>
    </row>
    <row r="6988" spans="1:7" hidden="1" x14ac:dyDescent="0.25">
      <c r="A6988" t="s">
        <v>227</v>
      </c>
      <c r="B6988" t="s">
        <v>23361</v>
      </c>
      <c r="C6988" t="s">
        <v>60</v>
      </c>
      <c r="F6988" s="9" t="s">
        <v>23059</v>
      </c>
      <c r="G6988" t="s">
        <v>896</v>
      </c>
    </row>
    <row r="6989" spans="1:7" hidden="1" x14ac:dyDescent="0.25">
      <c r="A6989" t="s">
        <v>227</v>
      </c>
      <c r="B6989" t="s">
        <v>23361</v>
      </c>
      <c r="C6989" t="s">
        <v>60</v>
      </c>
      <c r="F6989" s="9" t="s">
        <v>23062</v>
      </c>
      <c r="G6989" t="s">
        <v>896</v>
      </c>
    </row>
    <row r="6990" spans="1:7" hidden="1" x14ac:dyDescent="0.25">
      <c r="A6990" t="s">
        <v>227</v>
      </c>
      <c r="B6990" t="s">
        <v>23361</v>
      </c>
      <c r="C6990" t="s">
        <v>60</v>
      </c>
      <c r="F6990" s="9" t="s">
        <v>23065</v>
      </c>
      <c r="G6990" t="s">
        <v>896</v>
      </c>
    </row>
    <row r="6991" spans="1:7" hidden="1" x14ac:dyDescent="0.25">
      <c r="A6991" t="s">
        <v>227</v>
      </c>
      <c r="B6991" t="s">
        <v>23361</v>
      </c>
      <c r="C6991" t="s">
        <v>60</v>
      </c>
      <c r="F6991" s="9" t="s">
        <v>23068</v>
      </c>
      <c r="G6991" t="s">
        <v>896</v>
      </c>
    </row>
    <row r="6992" spans="1:7" hidden="1" x14ac:dyDescent="0.25">
      <c r="A6992" t="s">
        <v>227</v>
      </c>
      <c r="B6992" t="s">
        <v>23361</v>
      </c>
      <c r="C6992" t="s">
        <v>60</v>
      </c>
      <c r="F6992" s="9" t="s">
        <v>23071</v>
      </c>
      <c r="G6992" t="s">
        <v>896</v>
      </c>
    </row>
    <row r="6993" spans="1:7" hidden="1" x14ac:dyDescent="0.25">
      <c r="A6993" t="s">
        <v>227</v>
      </c>
      <c r="B6993" t="s">
        <v>23361</v>
      </c>
      <c r="C6993" t="s">
        <v>60</v>
      </c>
      <c r="F6993" s="9" t="s">
        <v>23074</v>
      </c>
      <c r="G6993" t="s">
        <v>896</v>
      </c>
    </row>
    <row r="6994" spans="1:7" hidden="1" x14ac:dyDescent="0.25">
      <c r="A6994" t="s">
        <v>227</v>
      </c>
      <c r="B6994" t="s">
        <v>23361</v>
      </c>
      <c r="C6994" t="s">
        <v>60</v>
      </c>
      <c r="F6994" s="9" t="s">
        <v>23077</v>
      </c>
      <c r="G6994" t="s">
        <v>896</v>
      </c>
    </row>
    <row r="6995" spans="1:7" hidden="1" x14ac:dyDescent="0.25">
      <c r="A6995" t="s">
        <v>227</v>
      </c>
      <c r="B6995" t="s">
        <v>23361</v>
      </c>
      <c r="C6995" t="s">
        <v>60</v>
      </c>
      <c r="F6995" s="9" t="s">
        <v>23080</v>
      </c>
      <c r="G6995" t="s">
        <v>896</v>
      </c>
    </row>
    <row r="6996" spans="1:7" hidden="1" x14ac:dyDescent="0.25">
      <c r="A6996" t="s">
        <v>227</v>
      </c>
      <c r="B6996" t="s">
        <v>23361</v>
      </c>
      <c r="C6996" t="s">
        <v>60</v>
      </c>
      <c r="F6996" s="9" t="s">
        <v>23083</v>
      </c>
      <c r="G6996" t="s">
        <v>896</v>
      </c>
    </row>
    <row r="6997" spans="1:7" hidden="1" x14ac:dyDescent="0.25">
      <c r="A6997" t="s">
        <v>227</v>
      </c>
      <c r="B6997" t="s">
        <v>23361</v>
      </c>
      <c r="C6997" t="s">
        <v>60</v>
      </c>
      <c r="F6997" s="9" t="s">
        <v>23086</v>
      </c>
      <c r="G6997" t="s">
        <v>896</v>
      </c>
    </row>
    <row r="6998" spans="1:7" hidden="1" x14ac:dyDescent="0.25">
      <c r="A6998" t="s">
        <v>227</v>
      </c>
      <c r="B6998" t="s">
        <v>23361</v>
      </c>
      <c r="C6998" t="s">
        <v>60</v>
      </c>
      <c r="F6998" s="9" t="s">
        <v>23089</v>
      </c>
      <c r="G6998" t="s">
        <v>896</v>
      </c>
    </row>
    <row r="6999" spans="1:7" hidden="1" x14ac:dyDescent="0.25">
      <c r="A6999" t="s">
        <v>227</v>
      </c>
      <c r="B6999" t="s">
        <v>23361</v>
      </c>
      <c r="C6999" t="s">
        <v>60</v>
      </c>
      <c r="F6999" s="9" t="s">
        <v>23092</v>
      </c>
      <c r="G6999" t="s">
        <v>896</v>
      </c>
    </row>
    <row r="7000" spans="1:7" hidden="1" x14ac:dyDescent="0.25">
      <c r="A7000" t="s">
        <v>227</v>
      </c>
      <c r="B7000" t="s">
        <v>23361</v>
      </c>
      <c r="C7000" t="s">
        <v>60</v>
      </c>
      <c r="F7000" s="9" t="s">
        <v>23095</v>
      </c>
      <c r="G7000" t="s">
        <v>896</v>
      </c>
    </row>
    <row r="7001" spans="1:7" hidden="1" x14ac:dyDescent="0.25">
      <c r="A7001" t="s">
        <v>227</v>
      </c>
      <c r="B7001" t="s">
        <v>23361</v>
      </c>
      <c r="C7001" t="s">
        <v>60</v>
      </c>
      <c r="F7001" s="9" t="s">
        <v>23098</v>
      </c>
      <c r="G7001" t="s">
        <v>896</v>
      </c>
    </row>
    <row r="7002" spans="1:7" hidden="1" x14ac:dyDescent="0.25">
      <c r="A7002" t="s">
        <v>227</v>
      </c>
      <c r="B7002" t="s">
        <v>23361</v>
      </c>
      <c r="C7002" t="s">
        <v>60</v>
      </c>
      <c r="F7002" s="9" t="s">
        <v>23101</v>
      </c>
      <c r="G7002" t="s">
        <v>896</v>
      </c>
    </row>
    <row r="7003" spans="1:7" hidden="1" x14ac:dyDescent="0.25">
      <c r="A7003" t="s">
        <v>227</v>
      </c>
      <c r="B7003" t="s">
        <v>23361</v>
      </c>
      <c r="C7003" t="s">
        <v>60</v>
      </c>
      <c r="F7003" s="9" t="s">
        <v>23104</v>
      </c>
      <c r="G7003" t="s">
        <v>896</v>
      </c>
    </row>
    <row r="7004" spans="1:7" hidden="1" x14ac:dyDescent="0.25">
      <c r="A7004" t="s">
        <v>227</v>
      </c>
      <c r="B7004" t="s">
        <v>23361</v>
      </c>
      <c r="C7004" t="s">
        <v>60</v>
      </c>
      <c r="F7004" s="9" t="s">
        <v>23107</v>
      </c>
      <c r="G7004" t="s">
        <v>896</v>
      </c>
    </row>
    <row r="7005" spans="1:7" hidden="1" x14ac:dyDescent="0.25">
      <c r="A7005" t="s">
        <v>227</v>
      </c>
      <c r="B7005" t="s">
        <v>23361</v>
      </c>
      <c r="C7005" t="s">
        <v>60</v>
      </c>
      <c r="F7005" s="9" t="s">
        <v>23110</v>
      </c>
      <c r="G7005" t="s">
        <v>896</v>
      </c>
    </row>
    <row r="7006" spans="1:7" hidden="1" x14ac:dyDescent="0.25">
      <c r="A7006" t="s">
        <v>227</v>
      </c>
      <c r="B7006" t="s">
        <v>23361</v>
      </c>
      <c r="C7006" t="s">
        <v>60</v>
      </c>
      <c r="F7006" s="9" t="s">
        <v>23113</v>
      </c>
      <c r="G7006" t="s">
        <v>896</v>
      </c>
    </row>
    <row r="7007" spans="1:7" hidden="1" x14ac:dyDescent="0.25">
      <c r="A7007" t="s">
        <v>227</v>
      </c>
      <c r="B7007" t="s">
        <v>23361</v>
      </c>
      <c r="C7007" t="s">
        <v>60</v>
      </c>
      <c r="F7007" s="9" t="s">
        <v>23116</v>
      </c>
      <c r="G7007" t="s">
        <v>896</v>
      </c>
    </row>
    <row r="7008" spans="1:7" hidden="1" x14ac:dyDescent="0.25">
      <c r="A7008" t="s">
        <v>227</v>
      </c>
      <c r="B7008" t="s">
        <v>23361</v>
      </c>
      <c r="C7008" t="s">
        <v>60</v>
      </c>
      <c r="F7008" s="9" t="s">
        <v>23119</v>
      </c>
      <c r="G7008" t="s">
        <v>896</v>
      </c>
    </row>
    <row r="7009" spans="1:7" hidden="1" x14ac:dyDescent="0.25">
      <c r="A7009" t="s">
        <v>227</v>
      </c>
      <c r="B7009" t="s">
        <v>23361</v>
      </c>
      <c r="C7009" t="s">
        <v>60</v>
      </c>
      <c r="F7009" s="9" t="s">
        <v>23122</v>
      </c>
      <c r="G7009" t="s">
        <v>896</v>
      </c>
    </row>
    <row r="7010" spans="1:7" hidden="1" x14ac:dyDescent="0.25">
      <c r="A7010" t="s">
        <v>227</v>
      </c>
      <c r="B7010" t="s">
        <v>23361</v>
      </c>
      <c r="C7010" t="s">
        <v>60</v>
      </c>
      <c r="F7010" s="9" t="s">
        <v>23125</v>
      </c>
      <c r="G7010" t="s">
        <v>896</v>
      </c>
    </row>
    <row r="7011" spans="1:7" hidden="1" x14ac:dyDescent="0.25">
      <c r="A7011" t="s">
        <v>227</v>
      </c>
      <c r="B7011" t="s">
        <v>23361</v>
      </c>
      <c r="C7011" t="s">
        <v>60</v>
      </c>
      <c r="F7011" s="9" t="s">
        <v>23128</v>
      </c>
      <c r="G7011" t="s">
        <v>896</v>
      </c>
    </row>
    <row r="7012" spans="1:7" hidden="1" x14ac:dyDescent="0.25">
      <c r="A7012" t="s">
        <v>227</v>
      </c>
      <c r="B7012" t="s">
        <v>23361</v>
      </c>
      <c r="C7012" t="s">
        <v>60</v>
      </c>
      <c r="F7012" s="9" t="s">
        <v>23131</v>
      </c>
      <c r="G7012" t="s">
        <v>896</v>
      </c>
    </row>
    <row r="7013" spans="1:7" hidden="1" x14ac:dyDescent="0.25">
      <c r="A7013" t="s">
        <v>227</v>
      </c>
      <c r="B7013" t="s">
        <v>23361</v>
      </c>
      <c r="C7013" t="s">
        <v>60</v>
      </c>
      <c r="F7013" s="9" t="s">
        <v>23134</v>
      </c>
      <c r="G7013" t="s">
        <v>896</v>
      </c>
    </row>
    <row r="7014" spans="1:7" hidden="1" x14ac:dyDescent="0.25">
      <c r="A7014" t="s">
        <v>227</v>
      </c>
      <c r="B7014" t="s">
        <v>23361</v>
      </c>
      <c r="C7014" t="s">
        <v>60</v>
      </c>
      <c r="F7014" s="9" t="s">
        <v>23137</v>
      </c>
      <c r="G7014" t="s">
        <v>896</v>
      </c>
    </row>
    <row r="7015" spans="1:7" hidden="1" x14ac:dyDescent="0.25">
      <c r="A7015" t="s">
        <v>587</v>
      </c>
      <c r="B7015" t="s">
        <v>23361</v>
      </c>
      <c r="C7015" t="s">
        <v>51</v>
      </c>
      <c r="F7015" s="9" t="s">
        <v>23140</v>
      </c>
      <c r="G7015" t="s">
        <v>896</v>
      </c>
    </row>
    <row r="7016" spans="1:7" hidden="1" x14ac:dyDescent="0.25">
      <c r="A7016" t="s">
        <v>4</v>
      </c>
      <c r="B7016" t="s">
        <v>8</v>
      </c>
      <c r="F7016" s="9" t="s">
        <v>23143</v>
      </c>
      <c r="G7016" t="s">
        <v>896</v>
      </c>
    </row>
    <row r="7017" spans="1:7" hidden="1" x14ac:dyDescent="0.25">
      <c r="A7017" t="s">
        <v>7</v>
      </c>
      <c r="F7017" s="9" t="s">
        <v>23146</v>
      </c>
      <c r="G7017" t="s">
        <v>896</v>
      </c>
    </row>
    <row r="7018" spans="1:7" hidden="1" x14ac:dyDescent="0.25">
      <c r="A7018" t="s">
        <v>1539</v>
      </c>
      <c r="F7018" s="9" t="s">
        <v>23149</v>
      </c>
      <c r="G7018" t="s">
        <v>896</v>
      </c>
    </row>
    <row r="7019" spans="1:7" hidden="1" x14ac:dyDescent="0.25">
      <c r="A7019" t="s">
        <v>1539</v>
      </c>
      <c r="F7019" s="9" t="s">
        <v>23152</v>
      </c>
      <c r="G7019" t="s">
        <v>896</v>
      </c>
    </row>
    <row r="7020" spans="1:7" hidden="1" x14ac:dyDescent="0.25">
      <c r="A7020" t="s">
        <v>4</v>
      </c>
      <c r="B7020" t="s">
        <v>8</v>
      </c>
      <c r="F7020" s="9" t="s">
        <v>23155</v>
      </c>
      <c r="G7020" t="s">
        <v>896</v>
      </c>
    </row>
    <row r="7021" spans="1:7" hidden="1" x14ac:dyDescent="0.25">
      <c r="A7021" t="s">
        <v>4</v>
      </c>
      <c r="B7021" t="s">
        <v>8</v>
      </c>
      <c r="F7021" s="9" t="s">
        <v>23179</v>
      </c>
      <c r="G7021" t="s">
        <v>897</v>
      </c>
    </row>
    <row r="7022" spans="1:7" hidden="1" x14ac:dyDescent="0.25">
      <c r="A7022" t="s">
        <v>7</v>
      </c>
      <c r="F7022" s="9" t="s">
        <v>23182</v>
      </c>
      <c r="G7022" t="s">
        <v>897</v>
      </c>
    </row>
    <row r="7023" spans="1:7" hidden="1" x14ac:dyDescent="0.25">
      <c r="A7023" t="s">
        <v>4</v>
      </c>
      <c r="B7023" t="s">
        <v>8</v>
      </c>
      <c r="F7023" s="9" t="s">
        <v>23185</v>
      </c>
      <c r="G7023" t="s">
        <v>897</v>
      </c>
    </row>
    <row r="7024" spans="1:7" hidden="1" x14ac:dyDescent="0.25">
      <c r="A7024" t="s">
        <v>4</v>
      </c>
      <c r="B7024" t="s">
        <v>8</v>
      </c>
      <c r="F7024" s="9" t="s">
        <v>23188</v>
      </c>
      <c r="G7024" t="s">
        <v>897</v>
      </c>
    </row>
    <row r="7025" spans="1:7" hidden="1" x14ac:dyDescent="0.25">
      <c r="A7025" t="s">
        <v>4</v>
      </c>
      <c r="B7025" t="s">
        <v>8</v>
      </c>
      <c r="F7025" s="9" t="s">
        <v>23191</v>
      </c>
      <c r="G7025" t="s">
        <v>897</v>
      </c>
    </row>
    <row r="7026" spans="1:7" hidden="1" x14ac:dyDescent="0.25">
      <c r="A7026" t="s">
        <v>4</v>
      </c>
      <c r="B7026" t="s">
        <v>8</v>
      </c>
      <c r="F7026" s="9" t="s">
        <v>23194</v>
      </c>
      <c r="G7026" t="s">
        <v>897</v>
      </c>
    </row>
    <row r="7027" spans="1:7" hidden="1" x14ac:dyDescent="0.25">
      <c r="A7027" t="s">
        <v>4</v>
      </c>
      <c r="B7027" t="s">
        <v>8</v>
      </c>
      <c r="F7027" s="9" t="s">
        <v>23197</v>
      </c>
      <c r="G7027" t="s">
        <v>897</v>
      </c>
    </row>
    <row r="7028" spans="1:7" hidden="1" x14ac:dyDescent="0.25">
      <c r="A7028" t="s">
        <v>4</v>
      </c>
      <c r="B7028" t="s">
        <v>8</v>
      </c>
      <c r="F7028" s="9" t="s">
        <v>23200</v>
      </c>
      <c r="G7028" t="s">
        <v>897</v>
      </c>
    </row>
    <row r="7029" spans="1:7" hidden="1" x14ac:dyDescent="0.25">
      <c r="A7029" t="s">
        <v>4</v>
      </c>
      <c r="B7029" t="s">
        <v>9</v>
      </c>
      <c r="F7029" s="9" t="s">
        <v>23203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s="9" t="s">
        <v>23206</v>
      </c>
      <c r="G7030" t="s">
        <v>12641</v>
      </c>
    </row>
    <row r="7031" spans="1:7" hidden="1" x14ac:dyDescent="0.25">
      <c r="A7031" t="s">
        <v>4</v>
      </c>
      <c r="B7031" t="s">
        <v>9</v>
      </c>
      <c r="F7031" s="9" t="s">
        <v>23209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s="9" t="s">
        <v>23212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s="9" t="s">
        <v>23215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s="9" t="s">
        <v>23218</v>
      </c>
      <c r="G7034" t="s">
        <v>12642</v>
      </c>
    </row>
    <row r="7035" spans="1:7" hidden="1" x14ac:dyDescent="0.25">
      <c r="A7035" t="s">
        <v>4</v>
      </c>
      <c r="B7035" t="s">
        <v>8</v>
      </c>
      <c r="F7035" s="9" t="s">
        <v>23221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s="9" t="s">
        <v>23224</v>
      </c>
      <c r="G7036" t="s">
        <v>12643</v>
      </c>
    </row>
    <row r="7037" spans="1:7" hidden="1" x14ac:dyDescent="0.25">
      <c r="A7037" t="s">
        <v>4</v>
      </c>
      <c r="B7037" t="s">
        <v>8</v>
      </c>
      <c r="F7037" s="9" t="s">
        <v>23227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s="9" t="s">
        <v>23230</v>
      </c>
      <c r="G7038" t="s">
        <v>12643</v>
      </c>
    </row>
    <row r="7039" spans="1:7" hidden="1" x14ac:dyDescent="0.25">
      <c r="A7039" t="s">
        <v>4</v>
      </c>
      <c r="B7039" t="s">
        <v>8</v>
      </c>
      <c r="F7039" s="9" t="s">
        <v>23233</v>
      </c>
      <c r="G7039" t="s">
        <v>12644</v>
      </c>
    </row>
    <row r="7040" spans="1:7" hidden="1" x14ac:dyDescent="0.25">
      <c r="A7040" t="s">
        <v>4</v>
      </c>
      <c r="B7040" t="s">
        <v>23363</v>
      </c>
      <c r="F7040" s="9" t="s">
        <v>23236</v>
      </c>
      <c r="G7040" t="s">
        <v>12644</v>
      </c>
    </row>
    <row r="7041" spans="1:7" hidden="1" x14ac:dyDescent="0.25">
      <c r="A7041" t="s">
        <v>4</v>
      </c>
      <c r="B7041" t="s">
        <v>8</v>
      </c>
      <c r="F7041" s="9" t="s">
        <v>23239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s="9" t="s">
        <v>23242</v>
      </c>
      <c r="G7042" t="s">
        <v>12644</v>
      </c>
    </row>
    <row r="7043" spans="1:7" hidden="1" x14ac:dyDescent="0.25">
      <c r="A7043" t="s">
        <v>4</v>
      </c>
      <c r="B7043" t="s">
        <v>8</v>
      </c>
      <c r="F7043" s="9" t="s">
        <v>23245</v>
      </c>
      <c r="G7043" t="s">
        <v>1537</v>
      </c>
    </row>
    <row r="7044" spans="1:7" hidden="1" x14ac:dyDescent="0.25">
      <c r="A7044" t="s">
        <v>4</v>
      </c>
      <c r="B7044" t="s">
        <v>8</v>
      </c>
      <c r="F7044" s="9" t="s">
        <v>23247</v>
      </c>
      <c r="G7044" t="s">
        <v>1537</v>
      </c>
    </row>
    <row r="7045" spans="1:7" hidden="1" x14ac:dyDescent="0.25">
      <c r="A7045" t="s">
        <v>4</v>
      </c>
      <c r="B7045" t="s">
        <v>8</v>
      </c>
      <c r="F7045" s="9" t="s">
        <v>23250</v>
      </c>
      <c r="G7045" t="s">
        <v>1537</v>
      </c>
    </row>
    <row r="7046" spans="1:7" hidden="1" x14ac:dyDescent="0.25">
      <c r="A7046" t="s">
        <v>4</v>
      </c>
      <c r="B7046" t="s">
        <v>8</v>
      </c>
      <c r="F7046" s="9" t="s">
        <v>23253</v>
      </c>
      <c r="G7046" t="s">
        <v>1537</v>
      </c>
    </row>
    <row r="7047" spans="1:7" hidden="1" x14ac:dyDescent="0.25">
      <c r="A7047" t="s">
        <v>4</v>
      </c>
      <c r="B7047" t="s">
        <v>8</v>
      </c>
      <c r="F7047" s="9" t="s">
        <v>23256</v>
      </c>
      <c r="G7047" t="s">
        <v>1537</v>
      </c>
    </row>
    <row r="7048" spans="1:7" hidden="1" x14ac:dyDescent="0.25">
      <c r="A7048" t="s">
        <v>4</v>
      </c>
      <c r="B7048" t="s">
        <v>8</v>
      </c>
      <c r="F7048" s="9" t="s">
        <v>23259</v>
      </c>
      <c r="G7048" t="s">
        <v>1537</v>
      </c>
    </row>
    <row r="7049" spans="1:7" hidden="1" x14ac:dyDescent="0.25">
      <c r="A7049" t="s">
        <v>4</v>
      </c>
      <c r="B7049" t="s">
        <v>8</v>
      </c>
      <c r="F7049" s="9" t="s">
        <v>23262</v>
      </c>
      <c r="G7049" t="s">
        <v>1537</v>
      </c>
    </row>
    <row r="7050" spans="1:7" hidden="1" x14ac:dyDescent="0.25">
      <c r="A7050" t="s">
        <v>4</v>
      </c>
      <c r="B7050" t="s">
        <v>8</v>
      </c>
      <c r="F7050" s="9" t="s">
        <v>23265</v>
      </c>
      <c r="G7050" t="s">
        <v>1537</v>
      </c>
    </row>
    <row r="7051" spans="1:7" hidden="1" x14ac:dyDescent="0.25">
      <c r="A7051" t="s">
        <v>4</v>
      </c>
      <c r="B7051" t="s">
        <v>8</v>
      </c>
      <c r="F7051" s="9" t="s">
        <v>23268</v>
      </c>
      <c r="G7051" t="s">
        <v>1600</v>
      </c>
    </row>
    <row r="7052" spans="1:7" hidden="1" x14ac:dyDescent="0.25">
      <c r="A7052" t="s">
        <v>1607</v>
      </c>
      <c r="B7052" t="s">
        <v>8</v>
      </c>
      <c r="F7052" s="9" t="s">
        <v>23271</v>
      </c>
      <c r="G7052" t="s">
        <v>1600</v>
      </c>
    </row>
    <row r="7053" spans="1:7" hidden="1" x14ac:dyDescent="0.25">
      <c r="A7053" t="s">
        <v>4</v>
      </c>
      <c r="B7053" t="s">
        <v>8</v>
      </c>
      <c r="F7053" s="9" t="s">
        <v>23274</v>
      </c>
      <c r="G7053" t="s">
        <v>1600</v>
      </c>
    </row>
    <row r="7054" spans="1:7" hidden="1" x14ac:dyDescent="0.25">
      <c r="A7054" t="s">
        <v>1607</v>
      </c>
      <c r="B7054" t="s">
        <v>8</v>
      </c>
      <c r="F7054" s="9" t="s">
        <v>23277</v>
      </c>
      <c r="G7054" t="s">
        <v>1600</v>
      </c>
    </row>
    <row r="7055" spans="1:7" hidden="1" x14ac:dyDescent="0.25">
      <c r="A7055" t="s">
        <v>4</v>
      </c>
      <c r="B7055" t="s">
        <v>8</v>
      </c>
      <c r="F7055" s="9" t="s">
        <v>23280</v>
      </c>
      <c r="G7055" t="s">
        <v>10022</v>
      </c>
    </row>
    <row r="7056" spans="1:7" hidden="1" x14ac:dyDescent="0.25">
      <c r="A7056" t="s">
        <v>4</v>
      </c>
      <c r="B7056" t="s">
        <v>8</v>
      </c>
      <c r="F7056" s="9" t="s">
        <v>23283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s="9" t="s">
        <v>23286</v>
      </c>
      <c r="G7057" t="s">
        <v>10022</v>
      </c>
    </row>
    <row r="7058" spans="1:7" hidden="1" x14ac:dyDescent="0.25">
      <c r="A7058" t="s">
        <v>4</v>
      </c>
      <c r="B7058" t="s">
        <v>8</v>
      </c>
      <c r="F7058" s="9" t="s">
        <v>23289</v>
      </c>
      <c r="G7058" t="s">
        <v>10022</v>
      </c>
    </row>
    <row r="7059" spans="1:7" hidden="1" x14ac:dyDescent="0.25">
      <c r="A7059" t="s">
        <v>10020</v>
      </c>
      <c r="F7059" s="9" t="s">
        <v>23292</v>
      </c>
      <c r="G7059" t="s">
        <v>10022</v>
      </c>
    </row>
    <row r="7060" spans="1:7" hidden="1" x14ac:dyDescent="0.25">
      <c r="A7060" t="s">
        <v>10020</v>
      </c>
      <c r="F7060" s="9" t="s">
        <v>23295</v>
      </c>
      <c r="G7060" t="s">
        <v>10022</v>
      </c>
    </row>
    <row r="7061" spans="1:7" hidden="1" x14ac:dyDescent="0.25">
      <c r="A7061" t="s">
        <v>10020</v>
      </c>
      <c r="F7061" s="9" t="s">
        <v>23298</v>
      </c>
      <c r="G7061" t="s">
        <v>10022</v>
      </c>
    </row>
    <row r="7062" spans="1:7" hidden="1" x14ac:dyDescent="0.25">
      <c r="A7062" t="s">
        <v>10020</v>
      </c>
      <c r="F7062" s="9" t="s">
        <v>23301</v>
      </c>
      <c r="G7062" t="s">
        <v>10022</v>
      </c>
    </row>
    <row r="7063" spans="1:7" hidden="1" x14ac:dyDescent="0.25">
      <c r="A7063" t="s">
        <v>4</v>
      </c>
      <c r="B7063" t="s">
        <v>8</v>
      </c>
      <c r="F7063" s="9" t="s">
        <v>23304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s="9" t="s">
        <v>23307</v>
      </c>
      <c r="G7064" t="s">
        <v>11078</v>
      </c>
    </row>
    <row r="7065" spans="1:7" hidden="1" x14ac:dyDescent="0.25">
      <c r="A7065" t="s">
        <v>4</v>
      </c>
      <c r="B7065" t="s">
        <v>8</v>
      </c>
      <c r="F7065" s="9" t="s">
        <v>23310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s="9" t="s">
        <v>23313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s="9" t="s">
        <v>23316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s="9" t="s">
        <v>23319</v>
      </c>
      <c r="G7068" t="s">
        <v>11079</v>
      </c>
    </row>
    <row r="7069" spans="1:7" hidden="1" x14ac:dyDescent="0.25">
      <c r="A7069" t="s">
        <v>4</v>
      </c>
      <c r="B7069" t="s">
        <v>468</v>
      </c>
      <c r="F7069" s="9" t="s">
        <v>23322</v>
      </c>
      <c r="G7069" t="s">
        <v>11079</v>
      </c>
    </row>
    <row r="7070" spans="1:7" hidden="1" x14ac:dyDescent="0.25">
      <c r="A7070" t="s">
        <v>4</v>
      </c>
      <c r="B7070" t="s">
        <v>468</v>
      </c>
      <c r="F7070" s="9" t="s">
        <v>23325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s="9" t="s">
        <v>23328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s="9" t="s">
        <v>23331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s="9" t="s">
        <v>23334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s="9" t="s">
        <v>23337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s="9" t="s">
        <v>23340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s="9" t="s">
        <v>23343</v>
      </c>
      <c r="G7076" t="s">
        <v>11079</v>
      </c>
    </row>
    <row r="7077" spans="1:7" x14ac:dyDescent="0.25">
      <c r="A7077" t="s">
        <v>4</v>
      </c>
      <c r="B7077" t="s">
        <v>8</v>
      </c>
      <c r="F7077" s="9" t="s">
        <v>23346</v>
      </c>
      <c r="G7077" t="s">
        <v>11082</v>
      </c>
    </row>
    <row r="7078" spans="1:7" x14ac:dyDescent="0.25">
      <c r="A7078" t="s">
        <v>4</v>
      </c>
      <c r="B7078" t="s">
        <v>8</v>
      </c>
      <c r="F7078" s="9" t="s">
        <v>23349</v>
      </c>
      <c r="G7078" t="s">
        <v>11082</v>
      </c>
    </row>
    <row r="7079" spans="1:7" x14ac:dyDescent="0.25">
      <c r="A7079" t="s">
        <v>4</v>
      </c>
      <c r="B7079" t="s">
        <v>8</v>
      </c>
      <c r="F7079" s="9" t="s">
        <v>23352</v>
      </c>
      <c r="G7079" t="s">
        <v>11082</v>
      </c>
    </row>
    <row r="7080" spans="1:7" x14ac:dyDescent="0.25">
      <c r="A7080" t="s">
        <v>4</v>
      </c>
      <c r="B7080" t="s">
        <v>8</v>
      </c>
      <c r="F7080" s="9" t="s">
        <v>23355</v>
      </c>
      <c r="G7080" t="s">
        <v>11082</v>
      </c>
    </row>
    <row r="7081" spans="1:7" x14ac:dyDescent="0.25">
      <c r="A7081" t="s">
        <v>1607</v>
      </c>
      <c r="B7081" t="s">
        <v>8</v>
      </c>
      <c r="F7081" s="9" t="s">
        <v>23358</v>
      </c>
      <c r="G7081" t="s">
        <v>11082</v>
      </c>
    </row>
  </sheetData>
  <phoneticPr fontId="2" type="noConversion"/>
  <conditionalFormatting sqref="C2:C11 C14 C16:C18 C23:C24">
    <cfRule type="notContainsText" dxfId="820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19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18" priority="633" operator="notContains" text="порожний">
      <formula>ISERROR(SEARCH("порожний",C12))</formula>
    </cfRule>
  </conditionalFormatting>
  <conditionalFormatting sqref="B12:B14">
    <cfRule type="containsText" dxfId="817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816" priority="631" operator="notContains" text="порожний">
      <formula>ISERROR(SEARCH("порожний",C15))</formula>
    </cfRule>
  </conditionalFormatting>
  <conditionalFormatting sqref="C19:C22">
    <cfRule type="notContainsText" dxfId="815" priority="630" operator="notContains" text="порожний">
      <formula>ISERROR(SEARCH("порожний",C19))</formula>
    </cfRule>
  </conditionalFormatting>
  <conditionalFormatting sqref="C25">
    <cfRule type="notContainsText" dxfId="814" priority="629" operator="notContains" text="порожний">
      <formula>ISERROR(SEARCH("порожний",C25))</formula>
    </cfRule>
  </conditionalFormatting>
  <conditionalFormatting sqref="C26:C27">
    <cfRule type="notContainsText" dxfId="813" priority="628" operator="notContains" text="порожний">
      <formula>ISERROR(SEARCH("порожний",C26))</formula>
    </cfRule>
  </conditionalFormatting>
  <conditionalFormatting sqref="C29">
    <cfRule type="notContainsText" dxfId="812" priority="627" operator="notContains" text="порожний">
      <formula>ISERROR(SEARCH("порожний",C29))</formula>
    </cfRule>
  </conditionalFormatting>
  <conditionalFormatting sqref="C39">
    <cfRule type="notContainsText" dxfId="811" priority="622" operator="notContains" text="порожний">
      <formula>ISERROR(SEARCH("порожний",C39))</formula>
    </cfRule>
  </conditionalFormatting>
  <conditionalFormatting sqref="C32">
    <cfRule type="notContainsText" dxfId="810" priority="626" operator="notContains" text="порожний">
      <formula>ISERROR(SEARCH("порожний",C32))</formula>
    </cfRule>
  </conditionalFormatting>
  <conditionalFormatting sqref="C34">
    <cfRule type="notContainsText" dxfId="809" priority="625" operator="notContains" text="порожний">
      <formula>ISERROR(SEARCH("порожний",C34))</formula>
    </cfRule>
  </conditionalFormatting>
  <conditionalFormatting sqref="C36">
    <cfRule type="notContainsText" dxfId="808" priority="624" operator="notContains" text="порожний">
      <formula>ISERROR(SEARCH("порожний",C36))</formula>
    </cfRule>
  </conditionalFormatting>
  <conditionalFormatting sqref="C38">
    <cfRule type="notContainsText" dxfId="807" priority="623" operator="notContains" text="порожний">
      <formula>ISERROR(SEARCH("порожний",C38))</formula>
    </cfRule>
  </conditionalFormatting>
  <conditionalFormatting sqref="E147">
    <cfRule type="containsText" dxfId="806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05" priority="620" operator="notContains" text="порожний">
      <formula>ISERROR(SEARCH("порожний",C581))</formula>
    </cfRule>
  </conditionalFormatting>
  <conditionalFormatting sqref="C586">
    <cfRule type="notContainsText" dxfId="804" priority="619" operator="notContains" text="порожний">
      <formula>ISERROR(SEARCH("порожний",C586))</formula>
    </cfRule>
  </conditionalFormatting>
  <conditionalFormatting sqref="B609">
    <cfRule type="containsText" dxfId="803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02" priority="616" operator="containsText" text="Газель базы">
      <formula>NOT(ISERROR(SEARCH("Газель базы",B609)))</formula>
    </cfRule>
    <cfRule type="containsText" dxfId="801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00" priority="615" operator="containsText" text="Трактор базы">
      <formula>NOT(ISERROR(SEARCH("Трактор базы",B609)))</formula>
    </cfRule>
  </conditionalFormatting>
  <conditionalFormatting sqref="B614">
    <cfRule type="containsText" dxfId="799" priority="611" operator="containsText" text="Трактор базы">
      <formula>NOT(ISERROR(SEARCH("Трактор базы",B614)))</formula>
    </cfRule>
  </conditionalFormatting>
  <conditionalFormatting sqref="B614">
    <cfRule type="containsText" dxfId="798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797" priority="612" operator="containsText" text="Газель базы">
      <formula>NOT(ISERROR(SEARCH("Газель базы",B614)))</formula>
    </cfRule>
    <cfRule type="containsText" dxfId="796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795" priority="610" operator="notContains" text="порожний">
      <formula>ISERROR(SEARCH("порожний",C649))</formula>
    </cfRule>
  </conditionalFormatting>
  <conditionalFormatting sqref="C655">
    <cfRule type="notContainsText" dxfId="794" priority="607" operator="notContains" text="порожний">
      <formula>ISERROR(SEARCH("порожний",C655))</formula>
    </cfRule>
  </conditionalFormatting>
  <conditionalFormatting sqref="C650">
    <cfRule type="notContainsText" dxfId="793" priority="609" operator="notContains" text="порожний">
      <formula>ISERROR(SEARCH("порожний",C650))</formula>
    </cfRule>
  </conditionalFormatting>
  <conditionalFormatting sqref="C654">
    <cfRule type="notContainsText" dxfId="792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791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90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89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88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87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86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85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84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783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82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81" priority="594" operator="containsText" text="Трактор базы">
      <formula>NOT(ISERROR(SEARCH("Трактор базы",B682)))</formula>
    </cfRule>
  </conditionalFormatting>
  <conditionalFormatting sqref="B682">
    <cfRule type="containsText" dxfId="780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779" priority="595" operator="containsText" text="Газель базы">
      <formula>NOT(ISERROR(SEARCH("Газель базы",B682)))</formula>
    </cfRule>
    <cfRule type="containsText" dxfId="778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777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76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75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74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73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72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71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770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69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68" priority="573" operator="containsText" text="Газель базы">
      <formula>NOT(ISERROR(SEARCH("Газель базы",B846)))</formula>
    </cfRule>
    <cfRule type="containsText" dxfId="767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766" priority="572" operator="containsText" text="Трактор базы">
      <formula>NOT(ISERROR(SEARCH("Трактор базы",B846)))</formula>
    </cfRule>
  </conditionalFormatting>
  <conditionalFormatting sqref="A916:A917">
    <cfRule type="containsText" dxfId="765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64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63" priority="569" operator="containsText" text="Газель базы">
      <formula>NOT(ISERROR(SEARCH("Газель базы",B916)))</formula>
    </cfRule>
    <cfRule type="containsText" dxfId="762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761" priority="568" operator="containsText" text="Трактор базы">
      <formula>NOT(ISERROR(SEARCH("Трактор базы",B916)))</formula>
    </cfRule>
  </conditionalFormatting>
  <conditionalFormatting sqref="A916:A917">
    <cfRule type="containsText" dxfId="760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59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758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57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56" priority="562" operator="containsText" text="Газель базы">
      <formula>NOT(ISERROR(SEARCH("Газель базы",B918)))</formula>
    </cfRule>
    <cfRule type="containsText" dxfId="755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754" priority="561" operator="containsText" text="Трактор базы">
      <formula>NOT(ISERROR(SEARCH("Трактор базы",B918)))</formula>
    </cfRule>
  </conditionalFormatting>
  <conditionalFormatting sqref="A918">
    <cfRule type="containsText" dxfId="753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52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51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50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49" priority="556" operator="containsText" text="Газель базы">
      <formula>NOT(ISERROR(SEARCH("Газель базы",B926)))</formula>
    </cfRule>
    <cfRule type="containsText" dxfId="748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747" priority="555" operator="containsText" text="Трактор базы">
      <formula>NOT(ISERROR(SEARCH("Трактор базы",B926)))</formula>
    </cfRule>
  </conditionalFormatting>
  <conditionalFormatting sqref="A926:A928">
    <cfRule type="containsText" dxfId="746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45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744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43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742" priority="549" operator="containsText" text="Газель базы">
      <formula>NOT(ISERROR(SEARCH("Газель базы",B930)))</formula>
    </cfRule>
    <cfRule type="containsText" dxfId="741" priority="550" operator="containsText" text="Погрузчик базы">
      <formula>NOT(ISERROR(SEARCH("Погрузчик базы",B930)))</formula>
    </cfRule>
  </conditionalFormatting>
  <conditionalFormatting sqref="B930">
    <cfRule type="containsText" dxfId="740" priority="548" operator="containsText" text="Трактор базы">
      <formula>NOT(ISERROR(SEARCH("Трактор базы",B930)))</formula>
    </cfRule>
  </conditionalFormatting>
  <conditionalFormatting sqref="A930">
    <cfRule type="containsText" dxfId="739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38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737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736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35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34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33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32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31" priority="537" operator="notContains" text="порожний">
      <formula>ISERROR(SEARCH("порожний",C954))</formula>
    </cfRule>
  </conditionalFormatting>
  <conditionalFormatting sqref="B954:B956">
    <cfRule type="containsText" dxfId="730" priority="535" operator="containsText" text="Газель базы">
      <formula>NOT(ISERROR(SEARCH("Газель базы",B954)))</formula>
    </cfRule>
    <cfRule type="containsText" dxfId="729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728" priority="534" operator="containsText" text="Трактор базы">
      <formula>NOT(ISERROR(SEARCH("Трактор базы",B954)))</formula>
    </cfRule>
  </conditionalFormatting>
  <conditionalFormatting sqref="A954:A956">
    <cfRule type="containsText" dxfId="727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26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25" priority="530" operator="notContains" text="порожний">
      <formula>ISERROR(SEARCH("порожний",C995))</formula>
    </cfRule>
  </conditionalFormatting>
  <conditionalFormatting sqref="C987">
    <cfRule type="notContainsText" dxfId="724" priority="531" operator="notContains" text="порожний">
      <formula>ISERROR(SEARCH("порожний",C987))</formula>
    </cfRule>
  </conditionalFormatting>
  <conditionalFormatting sqref="B999">
    <cfRule type="containsText" dxfId="723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722" priority="527" operator="containsText" text="Газель базы">
      <formula>NOT(ISERROR(SEARCH("Газель базы",B999)))</formula>
    </cfRule>
    <cfRule type="containsText" dxfId="721" priority="528" operator="containsText" text="Погрузчик базы">
      <formula>NOT(ISERROR(SEARCH("Погрузчик базы",B999)))</formula>
    </cfRule>
  </conditionalFormatting>
  <conditionalFormatting sqref="B999">
    <cfRule type="containsText" dxfId="720" priority="526" operator="containsText" text="Трактор базы">
      <formula>NOT(ISERROR(SEARCH("Трактор базы",B999)))</formula>
    </cfRule>
  </conditionalFormatting>
  <conditionalFormatting sqref="B1019:B1022">
    <cfRule type="containsText" dxfId="719" priority="522" operator="containsText" text="Трактор базы">
      <formula>NOT(ISERROR(SEARCH("Трактор базы",B1019)))</formula>
    </cfRule>
  </conditionalFormatting>
  <conditionalFormatting sqref="B1019:B1022">
    <cfRule type="containsText" dxfId="718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17" priority="523" operator="containsText" text="Газель базы">
      <formula>NOT(ISERROR(SEARCH("Газель базы",B1019)))</formula>
    </cfRule>
    <cfRule type="containsText" dxfId="716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715" priority="521" operator="notContains" text="порожний">
      <formula>ISERROR(SEARCH("порожний",C966))</formula>
    </cfRule>
  </conditionalFormatting>
  <conditionalFormatting sqref="A1029">
    <cfRule type="containsText" dxfId="714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13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12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11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10" priority="515" operator="containsText" text="Газель базы">
      <formula>NOT(ISERROR(SEARCH("Газель базы",B1030)))</formula>
    </cfRule>
    <cfRule type="containsText" dxfId="709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708" priority="514" operator="containsText" text="Трактор базы">
      <formula>NOT(ISERROR(SEARCH("Трактор базы",B1030)))</formula>
    </cfRule>
  </conditionalFormatting>
  <conditionalFormatting sqref="A1035">
    <cfRule type="containsText" dxfId="707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06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05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04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03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02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01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00" priority="505" operator="containsText" text="Газель базы">
      <formula>NOT(ISERROR(SEARCH("Газель базы",B1138)))</formula>
    </cfRule>
    <cfRule type="containsText" dxfId="699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698" priority="504" operator="containsText" text="Трактор базы">
      <formula>NOT(ISERROR(SEARCH("Трактор базы",B1138)))</formula>
    </cfRule>
  </conditionalFormatting>
  <conditionalFormatting sqref="B1258:B1262">
    <cfRule type="containsText" dxfId="697" priority="488" operator="containsText" text="Трактор базы">
      <formula>NOT(ISERROR(SEARCH("Трактор базы",B1258)))</formula>
    </cfRule>
  </conditionalFormatting>
  <conditionalFormatting sqref="B1244:B1252">
    <cfRule type="containsText" dxfId="696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95" priority="501" operator="containsText" text="Газель базы">
      <formula>NOT(ISERROR(SEARCH("Газель базы",B1244)))</formula>
    </cfRule>
    <cfRule type="containsText" dxfId="694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693" priority="500" operator="containsText" text="Трактор базы">
      <formula>NOT(ISERROR(SEARCH("Трактор базы",B1244)))</formula>
    </cfRule>
  </conditionalFormatting>
  <conditionalFormatting sqref="B1253:B1256">
    <cfRule type="containsText" dxfId="692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91" priority="497" operator="containsText" text="Газель базы">
      <formula>NOT(ISERROR(SEARCH("Газель базы",B1253)))</formula>
    </cfRule>
    <cfRule type="containsText" dxfId="690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689" priority="496" operator="containsText" text="Трактор базы">
      <formula>NOT(ISERROR(SEARCH("Трактор базы",B1253)))</formula>
    </cfRule>
  </conditionalFormatting>
  <conditionalFormatting sqref="B1257">
    <cfRule type="containsText" dxfId="688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87" priority="493" operator="containsText" text="Газель базы">
      <formula>NOT(ISERROR(SEARCH("Газель базы",B1257)))</formula>
    </cfRule>
    <cfRule type="containsText" dxfId="686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685" priority="492" operator="containsText" text="Трактор базы">
      <formula>NOT(ISERROR(SEARCH("Трактор базы",B1257)))</formula>
    </cfRule>
  </conditionalFormatting>
  <conditionalFormatting sqref="B1258:B1262">
    <cfRule type="containsText" dxfId="684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83" priority="489" operator="containsText" text="Газель базы">
      <formula>NOT(ISERROR(SEARCH("Газель базы",B1258)))</formula>
    </cfRule>
    <cfRule type="containsText" dxfId="682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681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80" priority="485" operator="containsText" text="Газель базы">
      <formula>NOT(ISERROR(SEARCH("Газель базы",B1281)))</formula>
    </cfRule>
    <cfRule type="containsText" dxfId="679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678" priority="484" operator="containsText" text="Трактор базы">
      <formula>NOT(ISERROR(SEARCH("Трактор базы",B1281)))</formula>
    </cfRule>
  </conditionalFormatting>
  <conditionalFormatting sqref="B1296">
    <cfRule type="containsText" dxfId="677" priority="480" operator="containsText" text="Трактор базы">
      <formula>NOT(ISERROR(SEARCH("Трактор базы",B1296)))</formula>
    </cfRule>
  </conditionalFormatting>
  <conditionalFormatting sqref="B1296">
    <cfRule type="containsText" dxfId="676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75" priority="481" operator="containsText" text="Газель базы">
      <formula>NOT(ISERROR(SEARCH("Газель базы",B1296)))</formula>
    </cfRule>
    <cfRule type="containsText" dxfId="674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673" priority="478" operator="notContains" text="порожний">
      <formula>ISERROR(SEARCH("порожний",C1320))</formula>
    </cfRule>
  </conditionalFormatting>
  <conditionalFormatting sqref="A1323">
    <cfRule type="containsText" dxfId="672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71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70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69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68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67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66" priority="471" operator="notContains" text="порожний">
      <formula>ISERROR(SEARCH("порожний",C1336))</formula>
    </cfRule>
  </conditionalFormatting>
  <conditionalFormatting sqref="C1346">
    <cfRule type="notContainsText" dxfId="665" priority="470" operator="notContains" text="порожний">
      <formula>ISERROR(SEARCH("порожний",C1346))</formula>
    </cfRule>
  </conditionalFormatting>
  <conditionalFormatting sqref="A1391">
    <cfRule type="containsText" dxfId="664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63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62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61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60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59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58" priority="460" operator="notContains" text="порожний">
      <formula>ISERROR(SEARCH("порожний",C1606))</formula>
    </cfRule>
  </conditionalFormatting>
  <conditionalFormatting sqref="B1633:B1636">
    <cfRule type="containsText" dxfId="657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56" priority="457" operator="containsText" text="Газель базы">
      <formula>NOT(ISERROR(SEARCH("Газель базы",B1633)))</formula>
    </cfRule>
    <cfRule type="containsText" dxfId="655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654" priority="456" operator="containsText" text="Трактор базы">
      <formula>NOT(ISERROR(SEARCH("Трактор базы",B1633)))</formula>
    </cfRule>
  </conditionalFormatting>
  <conditionalFormatting sqref="B1637:B1642">
    <cfRule type="containsText" dxfId="653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52" priority="453" operator="containsText" text="Газель базы">
      <formula>NOT(ISERROR(SEARCH("Газель базы",B1637)))</formula>
    </cfRule>
    <cfRule type="containsText" dxfId="651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650" priority="452" operator="containsText" text="Трактор базы">
      <formula>NOT(ISERROR(SEARCH("Трактор базы",B1637)))</formula>
    </cfRule>
  </conditionalFormatting>
  <conditionalFormatting sqref="B1671:B1672">
    <cfRule type="containsText" dxfId="649" priority="448" operator="containsText" text="Трактор базы">
      <formula>NOT(ISERROR(SEARCH("Трактор базы",B1671)))</formula>
    </cfRule>
  </conditionalFormatting>
  <conditionalFormatting sqref="B1671:B1672">
    <cfRule type="containsText" dxfId="648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47" priority="449" operator="containsText" text="Газель базы">
      <formula>NOT(ISERROR(SEARCH("Газель базы",B1671)))</formula>
    </cfRule>
    <cfRule type="containsText" dxfId="646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645" priority="444" operator="containsText" text="Трактор базы">
      <formula>NOT(ISERROR(SEARCH("Трактор базы",B1675)))</formula>
    </cfRule>
  </conditionalFormatting>
  <conditionalFormatting sqref="B1675">
    <cfRule type="containsText" dxfId="644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43" priority="445" operator="containsText" text="Газель базы">
      <formula>NOT(ISERROR(SEARCH("Газель базы",B1675)))</formula>
    </cfRule>
    <cfRule type="containsText" dxfId="642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641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40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39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38" priority="440" operator="notContains" text="порожний">
      <formula>ISERROR(SEARCH("порожний",C1723))</formula>
    </cfRule>
  </conditionalFormatting>
  <conditionalFormatting sqref="C1725:C1726">
    <cfRule type="notContainsText" dxfId="637" priority="439" operator="notContains" text="порожний">
      <formula>ISERROR(SEARCH("порожний",C1725))</formula>
    </cfRule>
  </conditionalFormatting>
  <conditionalFormatting sqref="C1727">
    <cfRule type="notContainsText" dxfId="636" priority="438" operator="notContains" text="порожний">
      <formula>ISERROR(SEARCH("порожний",C1727))</formula>
    </cfRule>
  </conditionalFormatting>
  <conditionalFormatting sqref="C1728">
    <cfRule type="notContainsText" dxfId="635" priority="437" operator="notContains" text="порожний">
      <formula>ISERROR(SEARCH("порожний",C1728))</formula>
    </cfRule>
  </conditionalFormatting>
  <conditionalFormatting sqref="B1732:B1733">
    <cfRule type="containsText" dxfId="634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33" priority="434" operator="containsText" text="Газель базы">
      <formula>NOT(ISERROR(SEARCH("Газель базы",B1732)))</formula>
    </cfRule>
    <cfRule type="containsText" dxfId="632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631" priority="433" operator="containsText" text="Трактор базы">
      <formula>NOT(ISERROR(SEARCH("Трактор базы",B1732)))</formula>
    </cfRule>
  </conditionalFormatting>
  <conditionalFormatting sqref="B1734:B1735">
    <cfRule type="containsText" dxfId="630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29" priority="430" operator="containsText" text="Газель базы">
      <formula>NOT(ISERROR(SEARCH("Газель базы",B1734)))</formula>
    </cfRule>
    <cfRule type="containsText" dxfId="628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627" priority="429" operator="containsText" text="Трактор базы">
      <formula>NOT(ISERROR(SEARCH("Трактор базы",B1734)))</formula>
    </cfRule>
  </conditionalFormatting>
  <conditionalFormatting sqref="B1762:B1764">
    <cfRule type="containsText" dxfId="626" priority="415" operator="containsText" text="Трактор базы">
      <formula>NOT(ISERROR(SEARCH("Трактор базы",B1762)))</formula>
    </cfRule>
  </conditionalFormatting>
  <conditionalFormatting sqref="B1740:B1741">
    <cfRule type="containsText" dxfId="625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24" priority="426" operator="containsText" text="Газель базы">
      <formula>NOT(ISERROR(SEARCH("Газель базы",B1740)))</formula>
    </cfRule>
    <cfRule type="containsText" dxfId="623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622" priority="425" operator="containsText" text="Трактор базы">
      <formula>NOT(ISERROR(SEARCH("Трактор базы",B1740)))</formula>
    </cfRule>
  </conditionalFormatting>
  <conditionalFormatting sqref="A1755">
    <cfRule type="containsText" dxfId="621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20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19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18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17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16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15" priority="406" operator="containsText" text="Трактор базы">
      <formula>NOT(ISERROR(SEARCH("Трактор базы",B1773)))</formula>
    </cfRule>
  </conditionalFormatting>
  <conditionalFormatting sqref="B1762:B1764">
    <cfRule type="containsText" dxfId="614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13" priority="416" operator="containsText" text="Газель базы">
      <formula>NOT(ISERROR(SEARCH("Газель базы",B1762)))</formula>
    </cfRule>
    <cfRule type="containsText" dxfId="612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611" priority="397" operator="containsText" text="Трактор базы">
      <formula>NOT(ISERROR(SEARCH("Трактор базы",B1776)))</formula>
    </cfRule>
  </conditionalFormatting>
  <conditionalFormatting sqref="B1770:B1771">
    <cfRule type="containsText" dxfId="610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09" priority="412" operator="containsText" text="Газель базы">
      <formula>NOT(ISERROR(SEARCH("Газель базы",B1770)))</formula>
    </cfRule>
    <cfRule type="containsText" dxfId="608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607" priority="411" operator="containsText" text="Трактор базы">
      <formula>NOT(ISERROR(SEARCH("Трактор базы",B1770)))</formula>
    </cfRule>
  </conditionalFormatting>
  <conditionalFormatting sqref="B1773">
    <cfRule type="containsText" dxfId="606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05" priority="409" operator="notContains" text="порожний">
      <formula>ISERROR(SEARCH("порожний",C1773))</formula>
    </cfRule>
  </conditionalFormatting>
  <conditionalFormatting sqref="B1773">
    <cfRule type="containsText" dxfId="604" priority="407" operator="containsText" text="Газель базы">
      <formula>NOT(ISERROR(SEARCH("Газель базы",B1773)))</formula>
    </cfRule>
    <cfRule type="containsText" dxfId="603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602" priority="401" operator="containsText" text="Трактор базы">
      <formula>NOT(ISERROR(SEARCH("Трактор базы",B1775)))</formula>
    </cfRule>
  </conditionalFormatting>
  <conditionalFormatting sqref="B1775">
    <cfRule type="containsText" dxfId="601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00" priority="404" operator="notContains" text="порожний">
      <formula>ISERROR(SEARCH("порожний",C1775))</formula>
    </cfRule>
  </conditionalFormatting>
  <conditionalFormatting sqref="B1775">
    <cfRule type="containsText" dxfId="599" priority="402" operator="containsText" text="Газель базы">
      <formula>NOT(ISERROR(SEARCH("Газель базы",B1775)))</formula>
    </cfRule>
    <cfRule type="containsText" dxfId="598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597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96" priority="398" operator="containsText" text="Газель базы">
      <formula>NOT(ISERROR(SEARCH("Газель базы",B1776)))</formula>
    </cfRule>
    <cfRule type="containsText" dxfId="595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594" priority="389" operator="containsText" text="Трактор базы">
      <formula>NOT(ISERROR(SEARCH("Трактор базы",B1891)))</formula>
    </cfRule>
  </conditionalFormatting>
  <conditionalFormatting sqref="B1889">
    <cfRule type="containsText" dxfId="593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92" priority="394" operator="containsText" text="Газель базы">
      <formula>NOT(ISERROR(SEARCH("Газель базы",B1889)))</formula>
    </cfRule>
    <cfRule type="containsText" dxfId="591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590" priority="393" operator="containsText" text="Трактор базы">
      <formula>NOT(ISERROR(SEARCH("Трактор базы",B1889)))</formula>
    </cfRule>
  </conditionalFormatting>
  <conditionalFormatting sqref="B1891">
    <cfRule type="containsText" dxfId="589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88" priority="390" operator="containsText" text="Газель базы">
      <formula>NOT(ISERROR(SEARCH("Газель базы",B1891)))</formula>
    </cfRule>
    <cfRule type="containsText" dxfId="587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586" priority="377" operator="containsText" text="Трактор базы">
      <formula>NOT(ISERROR(SEARCH("Трактор базы",B1920)))</formula>
    </cfRule>
  </conditionalFormatting>
  <conditionalFormatting sqref="B1904:B1914">
    <cfRule type="containsText" dxfId="585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84" priority="386" operator="containsText" text="Газель базы">
      <formula>NOT(ISERROR(SEARCH("Газель базы",B1904)))</formula>
    </cfRule>
    <cfRule type="containsText" dxfId="583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582" priority="385" operator="containsText" text="Трактор базы">
      <formula>NOT(ISERROR(SEARCH("Трактор базы",B1904)))</formula>
    </cfRule>
  </conditionalFormatting>
  <conditionalFormatting sqref="B1915:B1919">
    <cfRule type="containsText" dxfId="581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80" priority="382" operator="containsText" text="Газель базы">
      <formula>NOT(ISERROR(SEARCH("Газель базы",B1915)))</formula>
    </cfRule>
    <cfRule type="containsText" dxfId="579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578" priority="381" operator="containsText" text="Трактор базы">
      <formula>NOT(ISERROR(SEARCH("Трактор базы",B1915)))</formula>
    </cfRule>
  </conditionalFormatting>
  <conditionalFormatting sqref="B1920">
    <cfRule type="containsText" dxfId="577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76" priority="378" operator="containsText" text="Газель базы">
      <formula>NOT(ISERROR(SEARCH("Газель базы",B1920)))</formula>
    </cfRule>
    <cfRule type="containsText" dxfId="575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574" priority="373" operator="containsText" text="Трактор базы">
      <formula>NOT(ISERROR(SEARCH("Трактор базы",B1939)))</formula>
    </cfRule>
  </conditionalFormatting>
  <conditionalFormatting sqref="B1939">
    <cfRule type="containsText" dxfId="573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72" priority="374" operator="containsText" text="Газель базы">
      <formula>NOT(ISERROR(SEARCH("Газель базы",B1939)))</formula>
    </cfRule>
    <cfRule type="containsText" dxfId="571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570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69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68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67" priority="354" operator="containsText" text="Трактор базы">
      <formula>NOT(ISERROR(SEARCH("Трактор базы",B1977)))</formula>
    </cfRule>
  </conditionalFormatting>
  <conditionalFormatting sqref="B1974">
    <cfRule type="containsText" dxfId="566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65" priority="367" operator="containsText" text="Газель базы">
      <formula>NOT(ISERROR(SEARCH("Газель базы",B1974)))</formula>
    </cfRule>
    <cfRule type="containsText" dxfId="564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563" priority="366" operator="containsText" text="Трактор базы">
      <formula>NOT(ISERROR(SEARCH("Трактор базы",B1974)))</formula>
    </cfRule>
  </conditionalFormatting>
  <conditionalFormatting sqref="B1975">
    <cfRule type="containsText" dxfId="562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61" priority="363" operator="containsText" text="Газель базы">
      <formula>NOT(ISERROR(SEARCH("Газель базы",B1975)))</formula>
    </cfRule>
    <cfRule type="containsText" dxfId="560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559" priority="362" operator="containsText" text="Трактор базы">
      <formula>NOT(ISERROR(SEARCH("Трактор базы",B1975)))</formula>
    </cfRule>
  </conditionalFormatting>
  <conditionalFormatting sqref="B1976">
    <cfRule type="containsText" dxfId="558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57" priority="359" operator="containsText" text="Газель базы">
      <formula>NOT(ISERROR(SEARCH("Газель базы",B1976)))</formula>
    </cfRule>
    <cfRule type="containsText" dxfId="556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555" priority="358" operator="containsText" text="Трактор базы">
      <formula>NOT(ISERROR(SEARCH("Трактор базы",B1976)))</formula>
    </cfRule>
  </conditionalFormatting>
  <conditionalFormatting sqref="B1977">
    <cfRule type="containsText" dxfId="554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53" priority="355" operator="containsText" text="Газель базы">
      <formula>NOT(ISERROR(SEARCH("Газель базы",B1977)))</formula>
    </cfRule>
    <cfRule type="containsText" dxfId="552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551" priority="353" operator="notContains" text="порожний">
      <formula>ISERROR(SEARCH("порожний",C1965))</formula>
    </cfRule>
  </conditionalFormatting>
  <conditionalFormatting sqref="B2042">
    <cfRule type="containsText" dxfId="550" priority="349" operator="containsText" text="Трактор базы">
      <formula>NOT(ISERROR(SEARCH("Трактор базы",B2042)))</formula>
    </cfRule>
  </conditionalFormatting>
  <conditionalFormatting sqref="B2042">
    <cfRule type="containsText" dxfId="549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48" priority="350" operator="containsText" text="Газель базы">
      <formula>NOT(ISERROR(SEARCH("Газель базы",B2042)))</formula>
    </cfRule>
    <cfRule type="containsText" dxfId="547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546" priority="348" operator="notContains" text="порожний">
      <formula>ISERROR(SEARCH("порожний",C2050))</formula>
    </cfRule>
  </conditionalFormatting>
  <conditionalFormatting sqref="B2054">
    <cfRule type="containsText" dxfId="545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44" priority="345" operator="containsText" text="Газель базы">
      <formula>NOT(ISERROR(SEARCH("Газель базы",B2054)))</formula>
    </cfRule>
    <cfRule type="containsText" dxfId="543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542" priority="344" operator="containsText" text="Трактор базы">
      <formula>NOT(ISERROR(SEARCH("Трактор базы",B2054)))</formula>
    </cfRule>
  </conditionalFormatting>
  <conditionalFormatting sqref="B2055">
    <cfRule type="containsText" dxfId="541" priority="340" operator="containsText" text="Трактор базы">
      <formula>NOT(ISERROR(SEARCH("Трактор базы",B2055)))</formula>
    </cfRule>
  </conditionalFormatting>
  <conditionalFormatting sqref="B2055">
    <cfRule type="containsText" dxfId="540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39" priority="341" operator="containsText" text="Газель базы">
      <formula>NOT(ISERROR(SEARCH("Газель базы",B2055)))</formula>
    </cfRule>
    <cfRule type="containsText" dxfId="538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537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36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35" priority="338" operator="notContains" text="порожний">
      <formula>ISERROR(SEARCH("порожний",C2087))</formula>
    </cfRule>
  </conditionalFormatting>
  <conditionalFormatting sqref="B2087:B2089">
    <cfRule type="containsText" dxfId="534" priority="336" operator="containsText" text="Газель базы">
      <formula>NOT(ISERROR(SEARCH("Газель базы",B2087)))</formula>
    </cfRule>
    <cfRule type="containsText" dxfId="533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532" priority="335" operator="containsText" text="Трактор базы">
      <formula>NOT(ISERROR(SEARCH("Трактор базы",B2087)))</formula>
    </cfRule>
  </conditionalFormatting>
  <conditionalFormatting sqref="A2087:A2089">
    <cfRule type="containsText" dxfId="531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30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29" priority="330" operator="containsText" text="Газель базы">
      <formula>NOT(ISERROR(SEARCH("Газель базы",B2101)))</formula>
    </cfRule>
    <cfRule type="containsText" dxfId="528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527" priority="329" operator="containsText" text="Трактор базы">
      <formula>NOT(ISERROR(SEARCH("Трактор базы",B2101)))</formula>
    </cfRule>
  </conditionalFormatting>
  <conditionalFormatting sqref="B2102">
    <cfRule type="containsText" dxfId="526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25" priority="326" operator="containsText" text="Газель базы">
      <formula>NOT(ISERROR(SEARCH("Газель базы",B2102)))</formula>
    </cfRule>
    <cfRule type="containsText" dxfId="524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523" priority="325" operator="containsText" text="Трактор базы">
      <formula>NOT(ISERROR(SEARCH("Трактор базы",B2102)))</formula>
    </cfRule>
  </conditionalFormatting>
  <conditionalFormatting sqref="B2103">
    <cfRule type="containsText" dxfId="522" priority="321" operator="containsText" text="Трактор базы">
      <formula>NOT(ISERROR(SEARCH("Трактор базы",B2103)))</formula>
    </cfRule>
  </conditionalFormatting>
  <conditionalFormatting sqref="B2103">
    <cfRule type="containsText" dxfId="521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20" priority="322" operator="containsText" text="Газель базы">
      <formula>NOT(ISERROR(SEARCH("Газель базы",B2103)))</formula>
    </cfRule>
    <cfRule type="containsText" dxfId="519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18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17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16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15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14" priority="315" operator="containsText" text="Газель базы">
      <formula>NOT(ISERROR(SEARCH("Газель базы",B2276)))</formula>
    </cfRule>
    <cfRule type="containsText" dxfId="513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512" priority="314" operator="containsText" text="Трактор базы">
      <formula>NOT(ISERROR(SEARCH("Трактор базы",B2276)))</formula>
    </cfRule>
  </conditionalFormatting>
  <conditionalFormatting sqref="B2277">
    <cfRule type="containsText" dxfId="511" priority="310" operator="containsText" text="Трактор базы">
      <formula>NOT(ISERROR(SEARCH("Трактор базы",B2277)))</formula>
    </cfRule>
  </conditionalFormatting>
  <conditionalFormatting sqref="B2277">
    <cfRule type="containsText" dxfId="510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09" priority="311" operator="containsText" text="Газель базы">
      <formula>NOT(ISERROR(SEARCH("Газель базы",B2277)))</formula>
    </cfRule>
    <cfRule type="containsText" dxfId="508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507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06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05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04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03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02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01" priority="285" operator="containsText" text="Трактор базы">
      <formula>NOT(ISERROR(SEARCH("Трактор базы",B2382)))</formula>
    </cfRule>
  </conditionalFormatting>
  <conditionalFormatting sqref="B2348:B2349">
    <cfRule type="containsText" dxfId="500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99" priority="301" operator="containsText" text="Газель базы">
      <formula>NOT(ISERROR(SEARCH("Газель базы",B2348)))</formula>
    </cfRule>
    <cfRule type="containsText" dxfId="498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497" priority="300" operator="containsText" text="Трактор базы">
      <formula>NOT(ISERROR(SEARCH("Трактор базы",B2348)))</formula>
    </cfRule>
  </conditionalFormatting>
  <conditionalFormatting sqref="A2350">
    <cfRule type="containsText" dxfId="496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95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94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93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92" priority="294" operator="containsText" text="Газель базы">
      <formula>NOT(ISERROR(SEARCH("Газель базы",B2352)))</formula>
    </cfRule>
    <cfRule type="containsText" dxfId="491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490" priority="293" operator="containsText" text="Трактор базы">
      <formula>NOT(ISERROR(SEARCH("Трактор базы",B2352)))</formula>
    </cfRule>
  </conditionalFormatting>
  <conditionalFormatting sqref="B2358">
    <cfRule type="containsText" dxfId="489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88" priority="290" operator="containsText" text="Газель базы">
      <formula>NOT(ISERROR(SEARCH("Газель базы",B2358)))</formula>
    </cfRule>
    <cfRule type="containsText" dxfId="487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486" priority="289" operator="containsText" text="Трактор базы">
      <formula>NOT(ISERROR(SEARCH("Трактор базы",B2358)))</formula>
    </cfRule>
  </conditionalFormatting>
  <conditionalFormatting sqref="B2382">
    <cfRule type="containsText" dxfId="485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84" priority="286" operator="containsText" text="Газель базы">
      <formula>NOT(ISERROR(SEARCH("Газель базы",B2382)))</formula>
    </cfRule>
    <cfRule type="containsText" dxfId="483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482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81" priority="282" operator="containsText" text="Газель базы">
      <formula>NOT(ISERROR(SEARCH("Газель базы",B2423)))</formula>
    </cfRule>
    <cfRule type="containsText" dxfId="480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479" priority="281" operator="containsText" text="Трактор базы">
      <formula>NOT(ISERROR(SEARCH("Трактор базы",B2423)))</formula>
    </cfRule>
  </conditionalFormatting>
  <conditionalFormatting sqref="B2431">
    <cfRule type="containsText" dxfId="478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77" priority="278" operator="containsText" text="Газель базы">
      <formula>NOT(ISERROR(SEARCH("Газель базы",B2431)))</formula>
    </cfRule>
    <cfRule type="containsText" dxfId="476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475" priority="277" operator="containsText" text="Трактор базы">
      <formula>NOT(ISERROR(SEARCH("Трактор базы",B2431)))</formula>
    </cfRule>
  </conditionalFormatting>
  <conditionalFormatting sqref="B2478">
    <cfRule type="containsText" dxfId="474" priority="265" operator="containsText" text="Трактор базы">
      <formula>NOT(ISERROR(SEARCH("Трактор базы",B2478)))</formula>
    </cfRule>
  </conditionalFormatting>
  <conditionalFormatting sqref="B2462:B2463">
    <cfRule type="containsText" dxfId="473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72" priority="274" operator="containsText" text="Газель базы">
      <formula>NOT(ISERROR(SEARCH("Газель базы",B2462)))</formula>
    </cfRule>
    <cfRule type="containsText" dxfId="471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470" priority="273" operator="containsText" text="Трактор базы">
      <formula>NOT(ISERROR(SEARCH("Трактор базы",B2462)))</formula>
    </cfRule>
  </conditionalFormatting>
  <conditionalFormatting sqref="B2467">
    <cfRule type="containsText" dxfId="469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68" priority="270" operator="containsText" text="Газель базы">
      <formula>NOT(ISERROR(SEARCH("Газель базы",B2467)))</formula>
    </cfRule>
    <cfRule type="containsText" dxfId="467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466" priority="269" operator="containsText" text="Трактор базы">
      <formula>NOT(ISERROR(SEARCH("Трактор базы",B2467)))</formula>
    </cfRule>
  </conditionalFormatting>
  <conditionalFormatting sqref="B2478">
    <cfRule type="containsText" dxfId="465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64" priority="266" operator="containsText" text="Газель базы">
      <formula>NOT(ISERROR(SEARCH("Газель базы",B2478)))</formula>
    </cfRule>
    <cfRule type="containsText" dxfId="463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462" priority="253" operator="containsText" text="Трактор базы">
      <formula>NOT(ISERROR(SEARCH("Трактор базы",B2499)))</formula>
    </cfRule>
  </conditionalFormatting>
  <conditionalFormatting sqref="B2497">
    <cfRule type="containsText" dxfId="461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60" priority="262" operator="containsText" text="Газель базы">
      <formula>NOT(ISERROR(SEARCH("Газель базы",B2497)))</formula>
    </cfRule>
    <cfRule type="containsText" dxfId="459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458" priority="261" operator="containsText" text="Трактор базы">
      <formula>NOT(ISERROR(SEARCH("Трактор базы",B2497)))</formula>
    </cfRule>
  </conditionalFormatting>
  <conditionalFormatting sqref="B2498">
    <cfRule type="containsText" dxfId="457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56" priority="258" operator="containsText" text="Газель базы">
      <formula>NOT(ISERROR(SEARCH("Газель базы",B2498)))</formula>
    </cfRule>
    <cfRule type="containsText" dxfId="455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454" priority="257" operator="containsText" text="Трактор базы">
      <formula>NOT(ISERROR(SEARCH("Трактор базы",B2498)))</formula>
    </cfRule>
  </conditionalFormatting>
  <conditionalFormatting sqref="B2499">
    <cfRule type="containsText" dxfId="453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52" priority="254" operator="containsText" text="Газель базы">
      <formula>NOT(ISERROR(SEARCH("Газель базы",B2499)))</formula>
    </cfRule>
    <cfRule type="containsText" dxfId="451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450" priority="227" operator="containsText" text="Трактор базы">
      <formula>NOT(ISERROR(SEARCH("Трактор базы",B2512)))</formula>
    </cfRule>
  </conditionalFormatting>
  <conditionalFormatting sqref="B2500">
    <cfRule type="containsText" dxfId="449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48" priority="250" operator="containsText" text="Газель базы">
      <formula>NOT(ISERROR(SEARCH("Газель базы",B2500)))</formula>
    </cfRule>
    <cfRule type="containsText" dxfId="447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446" priority="249" operator="containsText" text="Трактор базы">
      <formula>NOT(ISERROR(SEARCH("Трактор базы",B2500)))</formula>
    </cfRule>
  </conditionalFormatting>
  <conditionalFormatting sqref="B2501">
    <cfRule type="containsText" dxfId="445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44" priority="246" operator="containsText" text="Газель базы">
      <formula>NOT(ISERROR(SEARCH("Газель базы",B2501)))</formula>
    </cfRule>
    <cfRule type="containsText" dxfId="443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442" priority="245" operator="containsText" text="Трактор базы">
      <formula>NOT(ISERROR(SEARCH("Трактор базы",B2501)))</formula>
    </cfRule>
  </conditionalFormatting>
  <conditionalFormatting sqref="B2502">
    <cfRule type="containsText" dxfId="441" priority="241" operator="containsText" text="Трактор базы">
      <formula>NOT(ISERROR(SEARCH("Трактор базы",B2502)))</formula>
    </cfRule>
  </conditionalFormatting>
  <conditionalFormatting sqref="B2502">
    <cfRule type="containsText" dxfId="440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39" priority="242" operator="containsText" text="Газель базы">
      <formula>NOT(ISERROR(SEARCH("Газель базы",B2502)))</formula>
    </cfRule>
    <cfRule type="containsText" dxfId="438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437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36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35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34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33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32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31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30" priority="232" operator="containsText" text="Газель базы">
      <formula>NOT(ISERROR(SEARCH("Газель базы",B2509)))</formula>
    </cfRule>
    <cfRule type="containsText" dxfId="429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428" priority="231" operator="containsText" text="Трактор базы">
      <formula>NOT(ISERROR(SEARCH("Трактор базы",B2509)))</formula>
    </cfRule>
  </conditionalFormatting>
  <conditionalFormatting sqref="B2512:B2513">
    <cfRule type="containsText" dxfId="427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26" priority="228" operator="containsText" text="Газель базы">
      <formula>NOT(ISERROR(SEARCH("Газель базы",B2512)))</formula>
    </cfRule>
    <cfRule type="containsText" dxfId="425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424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23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22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21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20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19" priority="220" operator="containsText" text="Газель базы">
      <formula>NOT(ISERROR(SEARCH("Газель базы",B2810)))</formula>
    </cfRule>
    <cfRule type="containsText" dxfId="418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417" priority="219" operator="containsText" text="Трактор базы">
      <formula>NOT(ISERROR(SEARCH("Трактор базы",B2810)))</formula>
    </cfRule>
  </conditionalFormatting>
  <conditionalFormatting sqref="B2923:B2927">
    <cfRule type="containsText" dxfId="416" priority="215" operator="containsText" text="Трактор базы">
      <formula>NOT(ISERROR(SEARCH("Трактор базы",B2923)))</formula>
    </cfRule>
  </conditionalFormatting>
  <conditionalFormatting sqref="B2923:B2927">
    <cfRule type="containsText" dxfId="415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14" priority="216" operator="containsText" text="Газель базы">
      <formula>NOT(ISERROR(SEARCH("Газель базы",B2923)))</formula>
    </cfRule>
    <cfRule type="containsText" dxfId="413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412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11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10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09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08" priority="209" operator="containsText" text="Газель базы">
      <formula>NOT(ISERROR(SEARCH("Газель базы",B2993)))</formula>
    </cfRule>
    <cfRule type="containsText" dxfId="407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406" priority="208" operator="containsText" text="Трактор базы">
      <formula>NOT(ISERROR(SEARCH("Трактор базы",B2993)))</formula>
    </cfRule>
  </conditionalFormatting>
  <conditionalFormatting sqref="B2995">
    <cfRule type="containsText" dxfId="405" priority="204" operator="containsText" text="Трактор базы">
      <formula>NOT(ISERROR(SEARCH("Трактор базы",B2995)))</formula>
    </cfRule>
  </conditionalFormatting>
  <conditionalFormatting sqref="B2995">
    <cfRule type="containsText" dxfId="404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03" priority="205" operator="containsText" text="Газель базы">
      <formula>NOT(ISERROR(SEARCH("Газель базы",B2995)))</formula>
    </cfRule>
    <cfRule type="containsText" dxfId="402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401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00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99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98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97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96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95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94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93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92" priority="191" operator="containsText" text="Трактор базы">
      <formula>NOT(ISERROR(SEARCH("Трактор базы",B3150)))</formula>
    </cfRule>
  </conditionalFormatting>
  <conditionalFormatting sqref="B3203">
    <cfRule type="containsText" dxfId="391" priority="183" operator="containsText" text="Трактор базы">
      <formula>NOT(ISERROR(SEARCH("Трактор базы",B3203)))</formula>
    </cfRule>
  </conditionalFormatting>
  <conditionalFormatting sqref="B3150:B3151">
    <cfRule type="containsText" dxfId="390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89" priority="192" operator="containsText" text="Газель базы">
      <formula>NOT(ISERROR(SEARCH("Газель базы",B3150)))</formula>
    </cfRule>
    <cfRule type="containsText" dxfId="388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387" priority="187" operator="containsText" text="Трактор базы">
      <formula>NOT(ISERROR(SEARCH("Трактор базы",B3201)))</formula>
    </cfRule>
  </conditionalFormatting>
  <conditionalFormatting sqref="B3201">
    <cfRule type="containsText" dxfId="386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85" priority="188" operator="containsText" text="Газель базы">
      <formula>NOT(ISERROR(SEARCH("Газель базы",B3201)))</formula>
    </cfRule>
    <cfRule type="containsText" dxfId="384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383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82" priority="184" operator="containsText" text="Газель базы">
      <formula>NOT(ISERROR(SEARCH("Газель базы",B3203)))</formula>
    </cfRule>
    <cfRule type="containsText" dxfId="381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380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79" priority="180" operator="containsText" text="Газель базы">
      <formula>NOT(ISERROR(SEARCH("Газель базы",B3227)))</formula>
    </cfRule>
    <cfRule type="containsText" dxfId="378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377" priority="179" operator="containsText" text="Трактор базы">
      <formula>NOT(ISERROR(SEARCH("Трактор базы",B3227)))</formula>
    </cfRule>
  </conditionalFormatting>
  <conditionalFormatting sqref="B3259:B3261">
    <cfRule type="containsText" dxfId="376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75" priority="176" operator="containsText" text="Газель базы">
      <formula>NOT(ISERROR(SEARCH("Газель базы",B3259)))</formula>
    </cfRule>
    <cfRule type="containsText" dxfId="374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373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372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71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70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69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68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67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66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65" priority="163" operator="containsText" text="Газель базы">
      <formula>NOT(ISERROR(SEARCH("Газель базы",B3364)))</formula>
    </cfRule>
    <cfRule type="containsText" dxfId="364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363" priority="162" operator="containsText" text="Трактор базы">
      <formula>NOT(ISERROR(SEARCH("Трактор базы",B3364)))</formula>
    </cfRule>
  </conditionalFormatting>
  <conditionalFormatting sqref="A3364">
    <cfRule type="containsText" dxfId="362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61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60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59" priority="157" operator="containsText" text="Газель базы">
      <formula>NOT(ISERROR(SEARCH("Газель базы",B3366)))</formula>
    </cfRule>
    <cfRule type="containsText" dxfId="358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357" priority="156" operator="containsText" text="Трактор базы">
      <formula>NOT(ISERROR(SEARCH("Трактор базы",B3366)))</formula>
    </cfRule>
  </conditionalFormatting>
  <conditionalFormatting sqref="A3366">
    <cfRule type="containsText" dxfId="356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55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54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53" priority="151" operator="containsText" text="Газель базы">
      <formula>NOT(ISERROR(SEARCH("Газель базы",B3367)))</formula>
    </cfRule>
    <cfRule type="containsText" dxfId="352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351" priority="150" operator="containsText" text="Трактор базы">
      <formula>NOT(ISERROR(SEARCH("Трактор базы",B3367)))</formula>
    </cfRule>
  </conditionalFormatting>
  <conditionalFormatting sqref="A3430:B3430">
    <cfRule type="containsText" dxfId="350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49" priority="147" operator="containsText" text="Газель базы">
      <formula>NOT(ISERROR(SEARCH("Газель базы",B3430)))</formula>
    </cfRule>
    <cfRule type="containsText" dxfId="348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347" priority="146" operator="containsText" text="Трактор базы">
      <formula>NOT(ISERROR(SEARCH("Трактор базы",B3430)))</formula>
    </cfRule>
  </conditionalFormatting>
  <conditionalFormatting sqref="A3430">
    <cfRule type="containsText" dxfId="346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45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44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43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42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41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40" priority="132" operator="containsText" text="Газель базы">
      <formula>NOT(ISERROR(SEARCH("Газель базы",B3480)))</formula>
    </cfRule>
    <cfRule type="containsText" dxfId="339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338" priority="131" operator="containsText" text="Трактор базы">
      <formula>NOT(ISERROR(SEARCH("Трактор базы",B3480)))</formula>
    </cfRule>
  </conditionalFormatting>
  <conditionalFormatting sqref="A3480">
    <cfRule type="containsText" dxfId="337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36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35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34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33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32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31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30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29" priority="115" operator="containsText" text="Трактор базы">
      <formula>NOT(ISERROR(SEARCH("Трактор базы",B3601)))</formula>
    </cfRule>
  </conditionalFormatting>
  <conditionalFormatting sqref="B3601:B3612">
    <cfRule type="containsText" dxfId="328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27" priority="116" operator="containsText" text="Газель базы">
      <formula>NOT(ISERROR(SEARCH("Газель базы",B3601)))</formula>
    </cfRule>
    <cfRule type="containsText" dxfId="326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325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24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23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22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21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20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19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18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17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16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15" priority="103" operator="containsText" text="Газель базы">
      <formula>NOT(ISERROR(SEARCH("Газель базы",B3750)))</formula>
    </cfRule>
    <cfRule type="containsText" dxfId="314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313" priority="102" operator="containsText" text="Трактор базы">
      <formula>NOT(ISERROR(SEARCH("Трактор базы",B3750)))</formula>
    </cfRule>
  </conditionalFormatting>
  <conditionalFormatting sqref="B3761:B3762">
    <cfRule type="containsText" dxfId="312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11" priority="99" operator="containsText" text="Газель базы">
      <formula>NOT(ISERROR(SEARCH("Газель базы",B3761)))</formula>
    </cfRule>
    <cfRule type="containsText" dxfId="310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309" priority="98" operator="containsText" text="Трактор базы">
      <formula>NOT(ISERROR(SEARCH("Трактор базы",B3761)))</formula>
    </cfRule>
  </conditionalFormatting>
  <conditionalFormatting sqref="A3778">
    <cfRule type="containsText" dxfId="308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07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06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05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04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03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02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01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00" priority="88" operator="containsText" text="Газель базы">
      <formula>NOT(ISERROR(SEARCH("Газель базы",B3797)))</formula>
    </cfRule>
    <cfRule type="containsText" dxfId="299" priority="89" operator="containsText" text="Погрузчик базы">
      <formula>NOT(ISERROR(SEARCH("Погрузчик базы",B3797)))</formula>
    </cfRule>
  </conditionalFormatting>
  <conditionalFormatting sqref="B3797">
    <cfRule type="containsText" dxfId="298" priority="87" operator="containsText" text="Трактор базы">
      <formula>NOT(ISERROR(SEARCH("Трактор базы",B3797)))</formula>
    </cfRule>
  </conditionalFormatting>
  <conditionalFormatting sqref="B3799:B3800">
    <cfRule type="containsText" dxfId="297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96" priority="84" operator="containsText" text="Газель базы">
      <formula>NOT(ISERROR(SEARCH("Газель базы",B3799)))</formula>
    </cfRule>
    <cfRule type="containsText" dxfId="295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294" priority="83" operator="containsText" text="Трактор базы">
      <formula>NOT(ISERROR(SEARCH("Трактор базы",B3799)))</formula>
    </cfRule>
  </conditionalFormatting>
  <conditionalFormatting sqref="B3881">
    <cfRule type="containsText" dxfId="293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92" priority="80" operator="containsText" text="Газель базы">
      <formula>NOT(ISERROR(SEARCH("Газель базы",B3881)))</formula>
    </cfRule>
    <cfRule type="containsText" dxfId="291" priority="81" operator="containsText" text="Погрузчик базы">
      <formula>NOT(ISERROR(SEARCH("Погрузчик базы",B3881)))</formula>
    </cfRule>
  </conditionalFormatting>
  <conditionalFormatting sqref="B3881">
    <cfRule type="containsText" dxfId="290" priority="79" operator="containsText" text="Трактор базы">
      <formula>NOT(ISERROR(SEARCH("Трактор базы",B3881)))</formula>
    </cfRule>
  </conditionalFormatting>
  <conditionalFormatting sqref="B3884">
    <cfRule type="containsText" dxfId="289" priority="75" operator="containsText" text="Трактор базы">
      <formula>NOT(ISERROR(SEARCH("Трактор базы",B3884)))</formula>
    </cfRule>
  </conditionalFormatting>
  <conditionalFormatting sqref="B3884">
    <cfRule type="containsText" dxfId="288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87" priority="76" operator="containsText" text="Газель базы">
      <formula>NOT(ISERROR(SEARCH("Газель базы",B3884)))</formula>
    </cfRule>
    <cfRule type="containsText" dxfId="286" priority="77" operator="containsText" text="Погрузчик базы">
      <formula>NOT(ISERROR(SEARCH("Погрузчик базы",B3884)))</formula>
    </cfRule>
  </conditionalFormatting>
  <conditionalFormatting sqref="B3913">
    <cfRule type="containsText" dxfId="285" priority="71" operator="containsText" text="Трактор базы">
      <formula>NOT(ISERROR(SEARCH("Трактор базы",B3913)))</formula>
    </cfRule>
  </conditionalFormatting>
  <conditionalFormatting sqref="B3913">
    <cfRule type="containsText" dxfId="284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83" priority="72" operator="containsText" text="Газель базы">
      <formula>NOT(ISERROR(SEARCH("Газель базы",B3913)))</formula>
    </cfRule>
    <cfRule type="containsText" dxfId="282" priority="73" operator="containsText" text="Погрузчик базы">
      <formula>NOT(ISERROR(SEARCH("Погрузчик базы",B3913)))</formula>
    </cfRule>
  </conditionalFormatting>
  <conditionalFormatting sqref="A3935">
    <cfRule type="containsText" dxfId="281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80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79" priority="68" operator="containsText" text="Газель базы">
      <formula>NOT(ISERROR(SEARCH("Газель базы",B3935)))</formula>
    </cfRule>
    <cfRule type="containsText" dxfId="278" priority="69" operator="containsText" text="Погрузчик базы">
      <formula>NOT(ISERROR(SEARCH("Погрузчик базы",B3935)))</formula>
    </cfRule>
  </conditionalFormatting>
  <conditionalFormatting sqref="B3935">
    <cfRule type="containsText" dxfId="277" priority="67" operator="containsText" text="Трактор базы">
      <formula>NOT(ISERROR(SEARCH("Трактор базы",B3935)))</formula>
    </cfRule>
  </conditionalFormatting>
  <conditionalFormatting sqref="A3935">
    <cfRule type="containsText" dxfId="276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75" priority="61" operator="containsText" text="Трактор базы">
      <formula>NOT(ISERROR(SEARCH("Трактор базы",B3937)))</formula>
    </cfRule>
  </conditionalFormatting>
  <conditionalFormatting sqref="B3937">
    <cfRule type="containsText" dxfId="274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73" priority="62" operator="containsText" text="Газель базы">
      <formula>NOT(ISERROR(SEARCH("Газель базы",B3937)))</formula>
    </cfRule>
    <cfRule type="containsText" dxfId="272" priority="63" operator="containsText" text="Погрузчик базы">
      <formula>NOT(ISERROR(SEARCH("Погрузчик базы",B3937)))</formula>
    </cfRule>
  </conditionalFormatting>
  <conditionalFormatting sqref="B3946">
    <cfRule type="containsText" dxfId="271" priority="52" operator="containsText" text="Трактор базы">
      <formula>NOT(ISERROR(SEARCH("Трактор базы",B3946)))</formula>
    </cfRule>
  </conditionalFormatting>
  <conditionalFormatting sqref="B3945">
    <cfRule type="containsText" dxfId="270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69" priority="58" operator="containsText" text="Газель базы">
      <formula>NOT(ISERROR(SEARCH("Газель базы",B3945)))</formula>
    </cfRule>
    <cfRule type="containsText" dxfId="268" priority="59" operator="containsText" text="Погрузчик базы">
      <formula>NOT(ISERROR(SEARCH("Погрузчик базы",B3945)))</formula>
    </cfRule>
  </conditionalFormatting>
  <conditionalFormatting sqref="B3945">
    <cfRule type="containsText" dxfId="267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266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65" priority="55" operator="notContains" text="порожний">
      <formula>ISERROR(SEARCH("порожний",C3946))</formula>
    </cfRule>
  </conditionalFormatting>
  <conditionalFormatting sqref="B3946">
    <cfRule type="containsText" dxfId="264" priority="53" operator="containsText" text="Газель базы">
      <formula>NOT(ISERROR(SEARCH("Газель базы",B3946)))</formula>
    </cfRule>
    <cfRule type="containsText" dxfId="263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262" priority="48" operator="containsText" text="Трактор базы">
      <formula>NOT(ISERROR(SEARCH("Трактор базы",B3966)))</formula>
    </cfRule>
  </conditionalFormatting>
  <conditionalFormatting sqref="B3966:B3967">
    <cfRule type="containsText" dxfId="261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60" priority="49" operator="containsText" text="Газель базы">
      <formula>NOT(ISERROR(SEARCH("Газель базы",B3966)))</formula>
    </cfRule>
    <cfRule type="containsText" dxfId="259" priority="50" operator="containsText" text="Погрузчик базы">
      <formula>NOT(ISERROR(SEARCH("Погрузчик базы",B3966)))</formula>
    </cfRule>
  </conditionalFormatting>
  <conditionalFormatting sqref="B3976">
    <cfRule type="containsText" dxfId="258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57" priority="45" operator="containsText" text="Газель базы">
      <formula>NOT(ISERROR(SEARCH("Газель базы",B3976)))</formula>
    </cfRule>
    <cfRule type="containsText" dxfId="256" priority="46" operator="containsText" text="Погрузчик базы">
      <formula>NOT(ISERROR(SEARCH("Погрузчик базы",B3976)))</formula>
    </cfRule>
  </conditionalFormatting>
  <conditionalFormatting sqref="B3976">
    <cfRule type="containsText" dxfId="255" priority="44" operator="containsText" text="Трактор базы">
      <formula>NOT(ISERROR(SEARCH("Трактор базы",B3976)))</formula>
    </cfRule>
  </conditionalFormatting>
  <conditionalFormatting sqref="B3984">
    <cfRule type="containsText" dxfId="254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53" priority="41" operator="containsText" text="Газель базы">
      <formula>NOT(ISERROR(SEARCH("Газель базы",B3984)))</formula>
    </cfRule>
    <cfRule type="containsText" dxfId="252" priority="42" operator="containsText" text="Погрузчик базы">
      <formula>NOT(ISERROR(SEARCH("Погрузчик базы",B3984)))</formula>
    </cfRule>
  </conditionalFormatting>
  <conditionalFormatting sqref="B3984">
    <cfRule type="containsText" dxfId="251" priority="40" operator="containsText" text="Трактор базы">
      <formula>NOT(ISERROR(SEARCH("Трактор базы",B3984)))</formula>
    </cfRule>
  </conditionalFormatting>
  <conditionalFormatting sqref="B4007:B4008">
    <cfRule type="containsText" dxfId="250" priority="36" operator="containsText" text="Трактор базы">
      <formula>NOT(ISERROR(SEARCH("Трактор базы",B4007)))</formula>
    </cfRule>
  </conditionalFormatting>
  <conditionalFormatting sqref="B4007:B4008">
    <cfRule type="containsText" dxfId="249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48" priority="37" operator="containsText" text="Газель базы">
      <formula>NOT(ISERROR(SEARCH("Газель базы",B4007)))</formula>
    </cfRule>
    <cfRule type="containsText" dxfId="247" priority="38" operator="containsText" text="Погрузчик базы">
      <formula>NOT(ISERROR(SEARCH("Погрузчик базы",B4007)))</formula>
    </cfRule>
  </conditionalFormatting>
  <conditionalFormatting sqref="B4096">
    <cfRule type="containsText" dxfId="246" priority="24" operator="containsText" text="Трактор базы">
      <formula>NOT(ISERROR(SEARCH("Трактор базы",B4096)))</formula>
    </cfRule>
  </conditionalFormatting>
  <conditionalFormatting sqref="B4080:B4082">
    <cfRule type="containsText" dxfId="245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44" priority="33" operator="containsText" text="Газель базы">
      <formula>NOT(ISERROR(SEARCH("Газель базы",B4080)))</formula>
    </cfRule>
    <cfRule type="containsText" dxfId="243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242" priority="32" operator="containsText" text="Трактор базы">
      <formula>NOT(ISERROR(SEARCH("Трактор базы",B4080)))</formula>
    </cfRule>
  </conditionalFormatting>
  <conditionalFormatting sqref="B4088:B4094">
    <cfRule type="containsText" dxfId="241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40" priority="29" operator="containsText" text="Газель базы">
      <formula>NOT(ISERROR(SEARCH("Газель базы",B4088)))</formula>
    </cfRule>
    <cfRule type="containsText" dxfId="239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238" priority="28" operator="containsText" text="Трактор базы">
      <formula>NOT(ISERROR(SEARCH("Трактор базы",B4088)))</formula>
    </cfRule>
  </conditionalFormatting>
  <conditionalFormatting sqref="B4096">
    <cfRule type="containsText" dxfId="237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36" priority="25" operator="containsText" text="Газель базы">
      <formula>NOT(ISERROR(SEARCH("Газель базы",B4096)))</formula>
    </cfRule>
    <cfRule type="containsText" dxfId="235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234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33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32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31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30" priority="14" operator="containsText" text="Газель базы">
      <formula>NOT(ISERROR(SEARCH("Газель базы",B4453)))</formula>
    </cfRule>
    <cfRule type="containsText" dxfId="229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228" priority="13" operator="containsText" text="Трактор базы">
      <formula>NOT(ISERROR(SEARCH("Трактор базы",B4453)))</formula>
    </cfRule>
  </conditionalFormatting>
  <conditionalFormatting sqref="B4465:B4467">
    <cfRule type="containsText" dxfId="227" priority="9" operator="containsText" text="Трактор базы">
      <formula>NOT(ISERROR(SEARCH("Трактор базы",B4465)))</formula>
    </cfRule>
  </conditionalFormatting>
  <conditionalFormatting sqref="B4465:B4467">
    <cfRule type="containsText" dxfId="226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25" priority="10" operator="containsText" text="Газель базы">
      <formula>NOT(ISERROR(SEARCH("Газель базы",B4465)))</formula>
    </cfRule>
    <cfRule type="containsText" dxfId="224" priority="11" operator="containsText" text="Погрузчик базы">
      <formula>NOT(ISERROR(SEARCH("Погрузчик базы",B4465)))</formula>
    </cfRule>
  </conditionalFormatting>
  <conditionalFormatting sqref="B4488">
    <cfRule type="containsText" dxfId="223" priority="5" operator="containsText" text="Трактор базы">
      <formula>NOT(ISERROR(SEARCH("Трактор базы",B4488)))</formula>
    </cfRule>
  </conditionalFormatting>
  <conditionalFormatting sqref="B4488">
    <cfRule type="containsText" dxfId="222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21" priority="6" operator="containsText" text="Газель базы">
      <formula>NOT(ISERROR(SEARCH("Газель базы",B4488)))</formula>
    </cfRule>
    <cfRule type="containsText" dxfId="220" priority="7" operator="containsText" text="Погрузчик базы">
      <formula>NOT(ISERROR(SEARCH("Погрузчик базы",B4488)))</formula>
    </cfRule>
  </conditionalFormatting>
  <conditionalFormatting sqref="B5190">
    <cfRule type="containsText" dxfId="219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18" priority="2" operator="containsText" text="Газель базы">
      <formula>NOT(ISERROR(SEARCH("Газель базы",B5190)))</formula>
    </cfRule>
    <cfRule type="containsText" dxfId="217" priority="3" operator="containsText" text="Погрузчик базы">
      <formula>NOT(ISERROR(SEARCH("Погрузчик базы",B5190)))</formula>
    </cfRule>
  </conditionalFormatting>
  <conditionalFormatting sqref="B5190">
    <cfRule type="containsText" dxfId="216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5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4" priority="13" operator="notContains" text="порожний">
      <formula>ISERROR(SEARCH("порожний",F2))</formula>
    </cfRule>
  </conditionalFormatting>
  <conditionalFormatting sqref="E2:E418">
    <cfRule type="containsText" dxfId="213" priority="11" operator="containsText" text="Газель базы">
      <formula>NOT(ISERROR(SEARCH("Газель базы",E2)))</formula>
    </cfRule>
    <cfRule type="containsText" dxfId="212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1" priority="10" operator="containsText" text="Трактор базы">
      <formula>NOT(ISERROR(SEARCH("Трактор базы",E2)))</formula>
    </cfRule>
  </conditionalFormatting>
  <conditionalFormatting sqref="A2:C404">
    <cfRule type="expression" dxfId="210" priority="9">
      <formula>$A2="пн"</formula>
    </cfRule>
  </conditionalFormatting>
  <conditionalFormatting sqref="A2:C406">
    <cfRule type="expression" dxfId="209" priority="3">
      <formula>$A2="вс"</formula>
    </cfRule>
    <cfRule type="expression" dxfId="208" priority="4">
      <formula>$A2="сб"</formula>
    </cfRule>
    <cfRule type="expression" dxfId="207" priority="5">
      <formula>$A2="пт"</formula>
    </cfRule>
    <cfRule type="expression" dxfId="206" priority="6">
      <formula>$A2="чт"</formula>
    </cfRule>
    <cfRule type="expression" dxfId="205" priority="7">
      <formula>$A2="ср"</formula>
    </cfRule>
    <cfRule type="expression" dxfId="204" priority="8">
      <formula>$A2="вт"</formula>
    </cfRule>
  </conditionalFormatting>
  <conditionalFormatting sqref="D2:D415">
    <cfRule type="containsText" dxfId="20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92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t="s">
        <v>319</v>
      </c>
      <c r="J3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t="s">
        <v>304</v>
      </c>
      <c r="J4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t="s">
        <v>307</v>
      </c>
      <c r="J5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t="s">
        <v>1181</v>
      </c>
      <c r="J6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t="s">
        <v>313</v>
      </c>
      <c r="J7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t="s">
        <v>316</v>
      </c>
      <c r="J8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t="s">
        <v>334</v>
      </c>
      <c r="J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t="s">
        <v>322</v>
      </c>
      <c r="J10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t="s">
        <v>325</v>
      </c>
      <c r="J11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t="s">
        <v>310</v>
      </c>
      <c r="J12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t="s">
        <v>328</v>
      </c>
      <c r="J13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t="s">
        <v>331</v>
      </c>
      <c r="J14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t="s">
        <v>337</v>
      </c>
      <c r="J15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t="s">
        <v>340</v>
      </c>
      <c r="J16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t="s">
        <v>343</v>
      </c>
      <c r="J17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t="s">
        <v>346</v>
      </c>
      <c r="J18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t="s">
        <v>1162</v>
      </c>
      <c r="J1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t="s">
        <v>1165</v>
      </c>
      <c r="J20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t="s">
        <v>1190</v>
      </c>
      <c r="J21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t="s">
        <v>1175</v>
      </c>
      <c r="J22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t="s">
        <v>1178</v>
      </c>
      <c r="J23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t="s">
        <v>1168</v>
      </c>
      <c r="J24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t="s">
        <v>1184</v>
      </c>
      <c r="J25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t="s">
        <v>1187</v>
      </c>
      <c r="J26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t="s">
        <v>1218</v>
      </c>
      <c r="J27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t="s">
        <v>1215</v>
      </c>
      <c r="J28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t="s">
        <v>2122</v>
      </c>
      <c r="J30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t="s">
        <v>2125</v>
      </c>
      <c r="J31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t="s">
        <v>2128</v>
      </c>
      <c r="J32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t="s">
        <v>1663</v>
      </c>
      <c r="J33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t="s">
        <v>2134</v>
      </c>
      <c r="J34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t="s">
        <v>2140</v>
      </c>
      <c r="J35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t="s">
        <v>2137</v>
      </c>
      <c r="J36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t="s">
        <v>2131</v>
      </c>
      <c r="J37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t="s">
        <v>2156</v>
      </c>
      <c r="J3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t="s">
        <v>2143</v>
      </c>
      <c r="J40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t="s">
        <v>2158</v>
      </c>
      <c r="J41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t="s">
        <v>2160</v>
      </c>
      <c r="J42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t="s">
        <v>2032</v>
      </c>
      <c r="J43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t="s">
        <v>2024</v>
      </c>
      <c r="J44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t="s">
        <v>2021</v>
      </c>
      <c r="J45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t="s">
        <v>2035</v>
      </c>
      <c r="J46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t="s">
        <v>2187</v>
      </c>
      <c r="J47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t="s">
        <v>2208</v>
      </c>
      <c r="J48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t="s">
        <v>2184</v>
      </c>
      <c r="J4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t="s">
        <v>2196</v>
      </c>
      <c r="J50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t="s">
        <v>2181</v>
      </c>
      <c r="J51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t="s">
        <v>2202</v>
      </c>
      <c r="J52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t="s">
        <v>2205</v>
      </c>
      <c r="J53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t="s">
        <v>2199</v>
      </c>
      <c r="J54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t="s">
        <v>2214</v>
      </c>
      <c r="J55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t="s">
        <v>2217</v>
      </c>
      <c r="J56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t="s">
        <v>2223</v>
      </c>
      <c r="J58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t="s">
        <v>2241</v>
      </c>
      <c r="J5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t="s">
        <v>2220</v>
      </c>
      <c r="J60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t="s">
        <v>2229</v>
      </c>
      <c r="J61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t="s">
        <v>2226</v>
      </c>
      <c r="J62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t="s">
        <v>2235</v>
      </c>
      <c r="J63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t="s">
        <v>2190</v>
      </c>
      <c r="J64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t="s">
        <v>2232</v>
      </c>
      <c r="J65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t="s">
        <v>2211</v>
      </c>
      <c r="J66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t="s">
        <v>2238</v>
      </c>
      <c r="J67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t="s">
        <v>3150</v>
      </c>
      <c r="J6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t="s">
        <v>3147</v>
      </c>
      <c r="J70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t="s">
        <v>3158</v>
      </c>
      <c r="J71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t="s">
        <v>3153</v>
      </c>
      <c r="J72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t="s">
        <v>3135</v>
      </c>
      <c r="J74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t="s">
        <v>3144</v>
      </c>
      <c r="J75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t="s">
        <v>3141</v>
      </c>
      <c r="J76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t="s">
        <v>3132</v>
      </c>
      <c r="J77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t="s">
        <v>3208</v>
      </c>
      <c r="J78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t="s">
        <v>3189</v>
      </c>
      <c r="J7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t="s">
        <v>3192</v>
      </c>
      <c r="J80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t="s">
        <v>3195</v>
      </c>
      <c r="J81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t="s">
        <v>3205</v>
      </c>
      <c r="J82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t="s">
        <v>3172</v>
      </c>
      <c r="J83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t="s">
        <v>3202</v>
      </c>
      <c r="J84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t="s">
        <v>3178</v>
      </c>
      <c r="J85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t="s">
        <v>3175</v>
      </c>
      <c r="J86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t="s">
        <v>3169</v>
      </c>
      <c r="J87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t="s">
        <v>3184</v>
      </c>
      <c r="J88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t="s">
        <v>3181</v>
      </c>
      <c r="J8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t="s">
        <v>3166</v>
      </c>
      <c r="J90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t="s">
        <v>3211</v>
      </c>
      <c r="J91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t="s">
        <v>3275</v>
      </c>
      <c r="J92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t="s">
        <v>3266</v>
      </c>
      <c r="J93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t="s">
        <v>3269</v>
      </c>
      <c r="J94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t="s">
        <v>3272</v>
      </c>
      <c r="J95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t="s">
        <v>2877</v>
      </c>
      <c r="J96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t="s">
        <v>2859</v>
      </c>
      <c r="J97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t="s">
        <v>2871</v>
      </c>
      <c r="J98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t="s">
        <v>2844</v>
      </c>
      <c r="J9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t="s">
        <v>2862</v>
      </c>
      <c r="J100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t="s">
        <v>2865</v>
      </c>
      <c r="J101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t="s">
        <v>2874</v>
      </c>
      <c r="J102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t="s">
        <v>2724</v>
      </c>
      <c r="J103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t="s">
        <v>2880</v>
      </c>
      <c r="J104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t="s">
        <v>2981</v>
      </c>
      <c r="J105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t="s">
        <v>2868</v>
      </c>
      <c r="J106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t="s">
        <v>2886</v>
      </c>
      <c r="J107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2984</v>
      </c>
      <c r="J108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t="s">
        <v>2650</v>
      </c>
      <c r="J10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t="s">
        <v>2727</v>
      </c>
      <c r="J110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t="s">
        <v>2733</v>
      </c>
      <c r="J111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t="s">
        <v>2721</v>
      </c>
      <c r="J112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t="s">
        <v>2850</v>
      </c>
      <c r="J113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t="s">
        <v>2853</v>
      </c>
      <c r="J114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t="s">
        <v>2730</v>
      </c>
      <c r="J115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t="s">
        <v>2847</v>
      </c>
      <c r="J116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t="s">
        <v>2856</v>
      </c>
      <c r="J117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t="s">
        <v>2841</v>
      </c>
      <c r="J118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t="s">
        <v>2916</v>
      </c>
      <c r="J11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t="s">
        <v>2913</v>
      </c>
      <c r="J120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t="s">
        <v>2910</v>
      </c>
      <c r="J121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t="s">
        <v>2892</v>
      </c>
      <c r="J123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t="s">
        <v>2930</v>
      </c>
      <c r="J124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t="s">
        <v>2927</v>
      </c>
      <c r="J125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2951</v>
      </c>
      <c r="J126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t="s">
        <v>2895</v>
      </c>
      <c r="J128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t="s">
        <v>2919</v>
      </c>
      <c r="J12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t="s">
        <v>2963</v>
      </c>
      <c r="J130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t="s">
        <v>2901</v>
      </c>
      <c r="J131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t="s">
        <v>2904</v>
      </c>
      <c r="J132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t="s">
        <v>2889</v>
      </c>
      <c r="J133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t="s">
        <v>2898</v>
      </c>
      <c r="J134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t="s">
        <v>2933</v>
      </c>
      <c r="J135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t="s">
        <v>2954</v>
      </c>
      <c r="J136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t="s">
        <v>2960</v>
      </c>
      <c r="J137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t="s">
        <v>2957</v>
      </c>
      <c r="J138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t="s">
        <v>2975</v>
      </c>
      <c r="J13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t="s">
        <v>2969</v>
      </c>
      <c r="J140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t="s">
        <v>2966</v>
      </c>
      <c r="J141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t="s">
        <v>2972</v>
      </c>
      <c r="J142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t="s">
        <v>2736</v>
      </c>
      <c r="J143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t="s">
        <v>2939</v>
      </c>
      <c r="J144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t="s">
        <v>2936</v>
      </c>
      <c r="J145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t="s">
        <v>2942</v>
      </c>
      <c r="J146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t="s">
        <v>2948</v>
      </c>
      <c r="J147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t="s">
        <v>2945</v>
      </c>
      <c r="J148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t="s">
        <v>3581</v>
      </c>
      <c r="J150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t="s">
        <v>3584</v>
      </c>
      <c r="J151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t="s">
        <v>4080</v>
      </c>
      <c r="J153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t="s">
        <v>3575</v>
      </c>
      <c r="J154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t="s">
        <v>4144</v>
      </c>
      <c r="J155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4147</v>
      </c>
      <c r="J156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t="s">
        <v>4150</v>
      </c>
      <c r="J157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t="s">
        <v>4153</v>
      </c>
      <c r="J158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4156</v>
      </c>
      <c r="J15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t="s">
        <v>4159</v>
      </c>
      <c r="J160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t="s">
        <v>4177</v>
      </c>
      <c r="J161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t="s">
        <v>4180</v>
      </c>
      <c r="J162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4886</v>
      </c>
      <c r="J163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4883</v>
      </c>
      <c r="J164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4892</v>
      </c>
      <c r="J165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4889</v>
      </c>
      <c r="J166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4874</v>
      </c>
      <c r="J167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4871</v>
      </c>
      <c r="J168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4880</v>
      </c>
      <c r="J16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4877</v>
      </c>
      <c r="J170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t="s">
        <v>5101</v>
      </c>
      <c r="J171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5104</v>
      </c>
      <c r="J172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t="s">
        <v>5116</v>
      </c>
      <c r="J173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5110</v>
      </c>
      <c r="J174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t="s">
        <v>5113</v>
      </c>
      <c r="J175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t="s">
        <v>5027</v>
      </c>
      <c r="J176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5119</v>
      </c>
      <c r="J177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5122</v>
      </c>
      <c r="J178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5125</v>
      </c>
      <c r="J17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t="s">
        <v>5128</v>
      </c>
      <c r="J180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5131</v>
      </c>
      <c r="J181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5134</v>
      </c>
      <c r="J182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5140</v>
      </c>
      <c r="J183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t="s">
        <v>5143</v>
      </c>
      <c r="J184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t="s">
        <v>5146</v>
      </c>
      <c r="J185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t="s">
        <v>5149</v>
      </c>
      <c r="J186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5152</v>
      </c>
      <c r="J187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t="s">
        <v>5155</v>
      </c>
      <c r="J188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t="s">
        <v>5173</v>
      </c>
      <c r="J18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5137</v>
      </c>
      <c r="J190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5107</v>
      </c>
      <c r="J191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5158</v>
      </c>
      <c r="J192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5161</v>
      </c>
      <c r="J193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5164</v>
      </c>
      <c r="J194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t="s">
        <v>5976</v>
      </c>
      <c r="J196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5979</v>
      </c>
      <c r="J197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t="s">
        <v>5967</v>
      </c>
      <c r="J19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5970</v>
      </c>
      <c r="J200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t="s">
        <v>6254</v>
      </c>
      <c r="J201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t="s">
        <v>6248</v>
      </c>
      <c r="J203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t="s">
        <v>7183</v>
      </c>
      <c r="J205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t="s">
        <v>7186</v>
      </c>
      <c r="J206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t="s">
        <v>8320</v>
      </c>
      <c r="J208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t="s">
        <v>8332</v>
      </c>
      <c r="J210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t="s">
        <v>8545</v>
      </c>
      <c r="J211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8548</v>
      </c>
      <c r="J212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t="s">
        <v>8539</v>
      </c>
      <c r="J213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8542</v>
      </c>
      <c r="J214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t="s">
        <v>8777</v>
      </c>
      <c r="J215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t="s">
        <v>8780</v>
      </c>
      <c r="J216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t="s">
        <v>8735</v>
      </c>
      <c r="J218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t="s">
        <v>8771</v>
      </c>
      <c r="J21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t="s">
        <v>8888</v>
      </c>
      <c r="J220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t="s">
        <v>8885</v>
      </c>
      <c r="J221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t="s">
        <v>8891</v>
      </c>
      <c r="J222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t="s">
        <v>8897</v>
      </c>
      <c r="J223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t="s">
        <v>8894</v>
      </c>
      <c r="J224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t="s">
        <v>8870</v>
      </c>
      <c r="J226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t="s">
        <v>8867</v>
      </c>
      <c r="J227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t="s">
        <v>8873</v>
      </c>
      <c r="J228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t="s">
        <v>8879</v>
      </c>
      <c r="J22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t="s">
        <v>8876</v>
      </c>
      <c r="J230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t="s">
        <v>8970</v>
      </c>
      <c r="J231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t="s">
        <v>8967</v>
      </c>
      <c r="J232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t="s">
        <v>10063</v>
      </c>
      <c r="J234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t="s">
        <v>10057</v>
      </c>
      <c r="J236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t="s">
        <v>10442</v>
      </c>
      <c r="J237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t="s">
        <v>10439</v>
      </c>
      <c r="J238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t="s">
        <v>10436</v>
      </c>
      <c r="J23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t="s">
        <v>10466</v>
      </c>
      <c r="J240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t="s">
        <v>10469</v>
      </c>
      <c r="J241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t="s">
        <v>10475</v>
      </c>
      <c r="J242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10478</v>
      </c>
      <c r="J243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t="s">
        <v>10484</v>
      </c>
      <c r="J244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t="s">
        <v>10487</v>
      </c>
      <c r="J245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t="s">
        <v>10493</v>
      </c>
      <c r="J247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t="s">
        <v>10496</v>
      </c>
      <c r="J248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t="s">
        <v>10499</v>
      </c>
      <c r="J24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t="s">
        <v>10502</v>
      </c>
      <c r="J250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t="s">
        <v>10505</v>
      </c>
      <c r="J251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t="s">
        <v>10508</v>
      </c>
      <c r="J252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t="s">
        <v>10511</v>
      </c>
      <c r="J253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t="s">
        <v>10514</v>
      </c>
      <c r="J254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10517</v>
      </c>
      <c r="J255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t="s">
        <v>10804</v>
      </c>
      <c r="J257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t="s">
        <v>10807</v>
      </c>
      <c r="J258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t="s">
        <v>16537</v>
      </c>
      <c r="J259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t="s">
        <v>16549</v>
      </c>
      <c r="J260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t="s">
        <v>16624</v>
      </c>
      <c r="J262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t="s">
        <v>16627</v>
      </c>
      <c r="J263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t="s">
        <v>17664</v>
      </c>
      <c r="J264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t="s">
        <v>17667</v>
      </c>
      <c r="J265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t="s">
        <v>17670</v>
      </c>
      <c r="J266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t="s">
        <v>17673</v>
      </c>
      <c r="J267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t="s">
        <v>17676</v>
      </c>
      <c r="J268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t="s">
        <v>17679</v>
      </c>
      <c r="J269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t="s">
        <v>17682</v>
      </c>
      <c r="J270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t="s">
        <v>17685</v>
      </c>
      <c r="J271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t="s">
        <v>17688</v>
      </c>
      <c r="J272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t="s">
        <v>17754</v>
      </c>
      <c r="J273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t="s">
        <v>17757</v>
      </c>
      <c r="J274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t="s">
        <v>17760</v>
      </c>
      <c r="J275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t="s">
        <v>17763</v>
      </c>
      <c r="J276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t="s">
        <v>17766</v>
      </c>
      <c r="J277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t="s">
        <v>17769</v>
      </c>
      <c r="J278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t="s">
        <v>17772</v>
      </c>
      <c r="J279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t="s">
        <v>17775</v>
      </c>
      <c r="J280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t="s">
        <v>17778</v>
      </c>
      <c r="J281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t="s">
        <v>17781</v>
      </c>
      <c r="J282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t="s">
        <v>17932</v>
      </c>
      <c r="J283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t="s">
        <v>17929</v>
      </c>
      <c r="J284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t="s">
        <v>17926</v>
      </c>
      <c r="J285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  <row r="286" spans="1:13" x14ac:dyDescent="0.25">
      <c r="A286" t="s">
        <v>16</v>
      </c>
      <c r="B286" s="3">
        <v>46093</v>
      </c>
      <c r="C286" s="5">
        <v>0.44673611111111111</v>
      </c>
      <c r="D286" s="1" t="s">
        <v>226</v>
      </c>
      <c r="E286" t="s">
        <v>18882</v>
      </c>
      <c r="F286" t="s">
        <v>53</v>
      </c>
      <c r="G286">
        <v>1</v>
      </c>
      <c r="I286" t="s">
        <v>18546</v>
      </c>
      <c r="J286" t="s">
        <v>12007</v>
      </c>
      <c r="K286" t="s">
        <v>18547</v>
      </c>
      <c r="L286" t="s">
        <v>18548</v>
      </c>
      <c r="M286" s="2" t="str">
        <f>HYPERLINK(Таблица3[[#This Row],[RelativePath]])</f>
        <v>10 Въезд ангар\GA3948333_6_20260312T104318Z.jpg</v>
      </c>
    </row>
    <row r="287" spans="1:13" x14ac:dyDescent="0.25">
      <c r="A287" t="s">
        <v>16</v>
      </c>
      <c r="B287" s="3">
        <v>46093</v>
      </c>
      <c r="C287" s="5">
        <v>0.44751157407407405</v>
      </c>
      <c r="D287" s="1" t="s">
        <v>226</v>
      </c>
      <c r="E287" t="s">
        <v>18882</v>
      </c>
      <c r="F287" t="s">
        <v>53</v>
      </c>
      <c r="G287">
        <v>1</v>
      </c>
      <c r="I287" t="s">
        <v>18549</v>
      </c>
      <c r="J287" t="s">
        <v>12007</v>
      </c>
      <c r="K287" t="s">
        <v>18550</v>
      </c>
      <c r="L287" t="s">
        <v>18551</v>
      </c>
      <c r="M287" s="2" t="str">
        <f>HYPERLINK(Таблица3[[#This Row],[RelativePath]])</f>
        <v>10 Въезд ангар\GA3948333_6_20260312T104425Z.jpg</v>
      </c>
    </row>
    <row r="288" spans="1:13" x14ac:dyDescent="0.25">
      <c r="A288" t="s">
        <v>16</v>
      </c>
      <c r="B288" s="3">
        <v>46093</v>
      </c>
      <c r="C288" s="5">
        <v>0.44778935185185187</v>
      </c>
      <c r="D288" s="1" t="s">
        <v>226</v>
      </c>
      <c r="E288" t="s">
        <v>18882</v>
      </c>
      <c r="F288" t="s">
        <v>53</v>
      </c>
      <c r="G288">
        <v>1</v>
      </c>
      <c r="I288" t="s">
        <v>18552</v>
      </c>
      <c r="J288" t="s">
        <v>12007</v>
      </c>
      <c r="K288" t="s">
        <v>18553</v>
      </c>
      <c r="L288" t="s">
        <v>18554</v>
      </c>
      <c r="M288" s="2" t="str">
        <f>HYPERLINK(Таблица3[[#This Row],[RelativePath]])</f>
        <v>10 Въезд ангар\GA3948333_6_20260312T104449Z.jpg</v>
      </c>
    </row>
    <row r="289" spans="1:13" x14ac:dyDescent="0.25">
      <c r="A289" t="s">
        <v>16</v>
      </c>
      <c r="B289" s="3">
        <v>46093</v>
      </c>
      <c r="C289" s="5">
        <v>0.44844907407407408</v>
      </c>
      <c r="D289" s="1" t="s">
        <v>226</v>
      </c>
      <c r="E289" t="s">
        <v>18882</v>
      </c>
      <c r="F289" t="s">
        <v>53</v>
      </c>
      <c r="G289">
        <v>1</v>
      </c>
      <c r="I289" t="s">
        <v>18555</v>
      </c>
      <c r="J289" t="s">
        <v>12007</v>
      </c>
      <c r="K289" t="s">
        <v>18556</v>
      </c>
      <c r="L289" t="s">
        <v>18557</v>
      </c>
      <c r="M289" s="2" t="str">
        <f>HYPERLINK(Таблица3[[#This Row],[RelativePath]])</f>
        <v>10 Въезд ангар\GA3948333_6_20260312T104546Z.jpg</v>
      </c>
    </row>
    <row r="290" spans="1:13" x14ac:dyDescent="0.25">
      <c r="A290" t="s">
        <v>16</v>
      </c>
      <c r="B290" s="3">
        <v>46093</v>
      </c>
      <c r="C290" s="5">
        <v>0.49781249999999999</v>
      </c>
      <c r="D290" s="1" t="s">
        <v>226</v>
      </c>
      <c r="E290" t="s">
        <v>3356</v>
      </c>
      <c r="F290" t="s">
        <v>53</v>
      </c>
      <c r="I290" t="s">
        <v>18564</v>
      </c>
      <c r="J290" t="s">
        <v>12007</v>
      </c>
      <c r="K290" t="s">
        <v>18565</v>
      </c>
      <c r="L290" t="s">
        <v>18566</v>
      </c>
      <c r="M290" s="2" t="str">
        <f>HYPERLINK(Таблица3[[#This Row],[RelativePath]])</f>
        <v>10 Въезд ангар\GA3948333_6_20260312T115651Z.jpg</v>
      </c>
    </row>
    <row r="291" spans="1:13" x14ac:dyDescent="0.25">
      <c r="A291" t="s">
        <v>16</v>
      </c>
      <c r="B291" s="3">
        <v>46093</v>
      </c>
      <c r="C291" s="5">
        <v>0.49818287037037035</v>
      </c>
      <c r="D291" s="1" t="s">
        <v>226</v>
      </c>
      <c r="E291" t="s">
        <v>3356</v>
      </c>
      <c r="F291" t="s">
        <v>53</v>
      </c>
      <c r="I291" t="s">
        <v>18567</v>
      </c>
      <c r="J291" t="s">
        <v>12007</v>
      </c>
      <c r="K291" t="s">
        <v>18568</v>
      </c>
      <c r="L291" t="s">
        <v>18569</v>
      </c>
      <c r="M291" s="2" t="str">
        <f>HYPERLINK(Таблица3[[#This Row],[RelativePath]])</f>
        <v>10 Въезд ангар\GA3948333_6_20260312T115723Z.jpg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t="s">
        <v>18570</v>
      </c>
      <c r="J292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0.49859953703703702</v>
      </c>
      <c r="D293" s="1" t="s">
        <v>226</v>
      </c>
      <c r="E293" t="s">
        <v>3356</v>
      </c>
      <c r="F293" t="s">
        <v>53</v>
      </c>
      <c r="I293" t="s">
        <v>18573</v>
      </c>
      <c r="J293" t="s">
        <v>12007</v>
      </c>
      <c r="K293" t="s">
        <v>18574</v>
      </c>
      <c r="L293" t="s">
        <v>18575</v>
      </c>
      <c r="M293" s="2" t="str">
        <f>HYPERLINK(Таблица3[[#This Row],[RelativePath]])</f>
        <v>10 Въезд ангар\GA3948333_6_20260312T115759Z.jpg</v>
      </c>
    </row>
    <row r="294" spans="1:13" x14ac:dyDescent="0.25">
      <c r="A294" t="s">
        <v>16</v>
      </c>
      <c r="B294" s="3">
        <v>46093</v>
      </c>
      <c r="C294" s="5">
        <v>0.4987152777777778</v>
      </c>
      <c r="D294" s="1" t="s">
        <v>226</v>
      </c>
      <c r="E294" t="s">
        <v>3356</v>
      </c>
      <c r="F294" t="s">
        <v>53</v>
      </c>
      <c r="I294" t="s">
        <v>18576</v>
      </c>
      <c r="J294" t="s">
        <v>12007</v>
      </c>
      <c r="K294" t="s">
        <v>18577</v>
      </c>
      <c r="L294" t="s">
        <v>18578</v>
      </c>
      <c r="M294" s="2" t="str">
        <f>HYPERLINK(Таблица3[[#This Row],[RelativePath]])</f>
        <v>10 Въезд ангар\GA3948333_6_20260312T115809Z.jpg</v>
      </c>
    </row>
    <row r="295" spans="1:13" x14ac:dyDescent="0.25">
      <c r="A295" t="s">
        <v>16</v>
      </c>
      <c r="B295" s="3">
        <v>46093</v>
      </c>
      <c r="C295" s="5">
        <v>0.49876157407407407</v>
      </c>
      <c r="D295" s="1" t="s">
        <v>226</v>
      </c>
      <c r="E295" t="s">
        <v>3356</v>
      </c>
      <c r="F295" t="s">
        <v>53</v>
      </c>
      <c r="I295" t="s">
        <v>18579</v>
      </c>
      <c r="J295" t="s">
        <v>12007</v>
      </c>
      <c r="K295" t="s">
        <v>18580</v>
      </c>
      <c r="L295" t="s">
        <v>18581</v>
      </c>
      <c r="M295" s="2" t="str">
        <f>HYPERLINK(Таблица3[[#This Row],[RelativePath]])</f>
        <v>10 Въезд ангар\GA3948333_6_20260312T115813Z.jpg</v>
      </c>
    </row>
    <row r="296" spans="1:13" x14ac:dyDescent="0.25">
      <c r="A296" t="s">
        <v>16</v>
      </c>
      <c r="B296" s="3">
        <v>46093</v>
      </c>
      <c r="C296" s="5">
        <v>0.49888888888888888</v>
      </c>
      <c r="D296" s="1" t="s">
        <v>226</v>
      </c>
      <c r="E296" t="s">
        <v>3356</v>
      </c>
      <c r="F296" t="s">
        <v>53</v>
      </c>
      <c r="I296" t="s">
        <v>18582</v>
      </c>
      <c r="J296" t="s">
        <v>12007</v>
      </c>
      <c r="K296" t="s">
        <v>18583</v>
      </c>
      <c r="L296" t="s">
        <v>18584</v>
      </c>
      <c r="M296" s="2" t="str">
        <f>HYPERLINK(Таблица3[[#This Row],[RelativePath]])</f>
        <v>10 Въезд ангар\GA3948333_6_20260312T115824Z.jpg</v>
      </c>
    </row>
    <row r="297" spans="1:13" x14ac:dyDescent="0.25">
      <c r="A297" t="s">
        <v>16</v>
      </c>
      <c r="B297" s="3">
        <v>46093</v>
      </c>
      <c r="C297" s="5">
        <v>0.49902777777777779</v>
      </c>
      <c r="D297" s="1" t="s">
        <v>226</v>
      </c>
      <c r="E297" t="s">
        <v>3356</v>
      </c>
      <c r="F297" t="s">
        <v>53</v>
      </c>
      <c r="I297" t="s">
        <v>18585</v>
      </c>
      <c r="J297" t="s">
        <v>12007</v>
      </c>
      <c r="K297" t="s">
        <v>18586</v>
      </c>
      <c r="L297" t="s">
        <v>18587</v>
      </c>
      <c r="M297" s="2" t="str">
        <f>HYPERLINK(Таблица3[[#This Row],[RelativePath]])</f>
        <v>10 Въезд ангар\GA3948333_6_20260312T115836Z.jpg</v>
      </c>
    </row>
    <row r="298" spans="1:13" x14ac:dyDescent="0.25">
      <c r="A298" t="s">
        <v>16</v>
      </c>
      <c r="B298" s="3">
        <v>46093</v>
      </c>
      <c r="C298" s="5">
        <v>0.49917824074074074</v>
      </c>
      <c r="D298" s="1" t="s">
        <v>226</v>
      </c>
      <c r="E298" t="s">
        <v>3356</v>
      </c>
      <c r="F298" t="s">
        <v>53</v>
      </c>
      <c r="I298" t="s">
        <v>18588</v>
      </c>
      <c r="J298" t="s">
        <v>12007</v>
      </c>
      <c r="K298" t="s">
        <v>18589</v>
      </c>
      <c r="L298" t="s">
        <v>18590</v>
      </c>
      <c r="M298" s="2" t="str">
        <f>HYPERLINK(Таблица3[[#This Row],[RelativePath]])</f>
        <v>10 Въезд ангар\GA3948333_6_20260312T115849Z.jpg</v>
      </c>
    </row>
    <row r="299" spans="1:13" x14ac:dyDescent="0.25">
      <c r="A299" t="s">
        <v>17</v>
      </c>
      <c r="B299" s="3">
        <v>46094</v>
      </c>
      <c r="C299" s="5">
        <v>0.63543981481481482</v>
      </c>
      <c r="D299" s="1" t="s">
        <v>226</v>
      </c>
      <c r="E299" t="s">
        <v>16656</v>
      </c>
      <c r="H299" t="s">
        <v>4390</v>
      </c>
      <c r="I299" t="s">
        <v>19210</v>
      </c>
      <c r="J299" t="s">
        <v>12007</v>
      </c>
      <c r="K299" t="s">
        <v>19211</v>
      </c>
      <c r="L299" t="s">
        <v>19212</v>
      </c>
      <c r="M299" s="2" t="str">
        <f>HYPERLINK(Таблица3[[#This Row],[RelativePath]])</f>
        <v>10 Въезд ангар\GA3948333_6_20260313T151502Z.jpg</v>
      </c>
    </row>
    <row r="300" spans="1:13" x14ac:dyDescent="0.25">
      <c r="A300" t="s">
        <v>17</v>
      </c>
      <c r="B300" s="3">
        <v>46094</v>
      </c>
      <c r="C300" s="5">
        <v>0.80964120370370374</v>
      </c>
      <c r="D300" s="1" t="s">
        <v>226</v>
      </c>
      <c r="E300" t="s">
        <v>19394</v>
      </c>
      <c r="F300" t="s">
        <v>4233</v>
      </c>
      <c r="I300" t="s">
        <v>19219</v>
      </c>
      <c r="J300" t="s">
        <v>12007</v>
      </c>
      <c r="K300" t="s">
        <v>19220</v>
      </c>
      <c r="L300" t="s">
        <v>19221</v>
      </c>
      <c r="M300" s="2" t="str">
        <f>HYPERLINK(Таблица3[[#This Row],[RelativePath]])</f>
        <v>10 Въезд ангар\GA3948333_6_20260313T192553Z.jpg</v>
      </c>
    </row>
    <row r="301" spans="1:13" x14ac:dyDescent="0.25">
      <c r="A301" t="s">
        <v>17</v>
      </c>
      <c r="B301" s="3">
        <v>46094</v>
      </c>
      <c r="C301" s="5">
        <v>0.80261574074074071</v>
      </c>
      <c r="D301" s="1" t="s">
        <v>226</v>
      </c>
      <c r="E301" t="s">
        <v>19394</v>
      </c>
      <c r="F301" t="s">
        <v>58</v>
      </c>
      <c r="I301" t="s">
        <v>19162</v>
      </c>
      <c r="J301" t="s">
        <v>11697</v>
      </c>
      <c r="K301" t="s">
        <v>19163</v>
      </c>
      <c r="L301" t="s">
        <v>19164</v>
      </c>
      <c r="M301" s="2" t="str">
        <f>HYPERLINK(Таблица3[[#This Row],[RelativePath]])</f>
        <v>11 Навес пилмат\GA3948333_5_20260313T191546Z.jpg</v>
      </c>
    </row>
    <row r="302" spans="1:13" x14ac:dyDescent="0.25">
      <c r="A302" t="s">
        <v>17</v>
      </c>
      <c r="B302" s="3">
        <v>46094</v>
      </c>
      <c r="C302" s="5">
        <v>0.8046875</v>
      </c>
      <c r="D302" s="1" t="s">
        <v>226</v>
      </c>
      <c r="E302" t="s">
        <v>19394</v>
      </c>
      <c r="F302" t="s">
        <v>58</v>
      </c>
      <c r="I302" t="s">
        <v>19165</v>
      </c>
      <c r="J302" t="s">
        <v>11697</v>
      </c>
      <c r="K302" t="s">
        <v>19166</v>
      </c>
      <c r="L302" t="s">
        <v>19167</v>
      </c>
      <c r="M302" s="2" t="str">
        <f>HYPERLINK(Таблица3[[#This Row],[RelativePath]])</f>
        <v>11 Навес пилмат\GA3948333_5_20260313T191845Z.jpg</v>
      </c>
    </row>
    <row r="303" spans="1:13" x14ac:dyDescent="0.25">
      <c r="A303" t="s">
        <v>17</v>
      </c>
      <c r="B303" s="3">
        <v>46094</v>
      </c>
      <c r="C303" s="5">
        <v>0.80846064814814811</v>
      </c>
      <c r="D303" s="1" t="s">
        <v>226</v>
      </c>
      <c r="E303" t="s">
        <v>19394</v>
      </c>
      <c r="F303" t="s">
        <v>18883</v>
      </c>
      <c r="I303" t="s">
        <v>19168</v>
      </c>
      <c r="J303" t="s">
        <v>11697</v>
      </c>
      <c r="K303" t="s">
        <v>19169</v>
      </c>
      <c r="L303" t="s">
        <v>19170</v>
      </c>
      <c r="M303" s="2" t="str">
        <f>HYPERLINK(Таблица3[[#This Row],[RelativePath]])</f>
        <v>11 Навес пилмат\GA3948333_5_20260313T192411Z.jpg</v>
      </c>
    </row>
    <row r="304" spans="1:13" x14ac:dyDescent="0.25">
      <c r="A304" t="s">
        <v>17</v>
      </c>
      <c r="B304" s="3">
        <v>46094</v>
      </c>
      <c r="C304" s="5">
        <v>0.8089467592592593</v>
      </c>
      <c r="D304" s="1" t="s">
        <v>226</v>
      </c>
      <c r="E304" t="s">
        <v>19394</v>
      </c>
      <c r="F304" t="s">
        <v>18883</v>
      </c>
      <c r="I304" t="s">
        <v>19171</v>
      </c>
      <c r="J304" t="s">
        <v>11697</v>
      </c>
      <c r="K304" t="s">
        <v>19172</v>
      </c>
      <c r="L304" t="s">
        <v>19173</v>
      </c>
      <c r="M304" s="2" t="str">
        <f>HYPERLINK(Таблица3[[#This Row],[RelativePath]])</f>
        <v>11 Навес пилмат\GA3948333_5_20260313T192453Z.jpg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t="s">
        <v>19174</v>
      </c>
      <c r="J305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0.81065972222222227</v>
      </c>
      <c r="D306" s="1" t="s">
        <v>226</v>
      </c>
      <c r="E306" t="s">
        <v>19394</v>
      </c>
      <c r="F306" t="s">
        <v>18883</v>
      </c>
      <c r="I306" t="s">
        <v>19177</v>
      </c>
      <c r="J306" t="s">
        <v>11697</v>
      </c>
      <c r="K306" t="s">
        <v>19178</v>
      </c>
      <c r="L306" t="s">
        <v>19179</v>
      </c>
      <c r="M306" s="2" t="str">
        <f>HYPERLINK(Таблица3[[#This Row],[RelativePath]])</f>
        <v>11 Навес пилмат\GA3948333_5_20260313T192721Z.jpg</v>
      </c>
    </row>
    <row r="307" spans="1:13" x14ac:dyDescent="0.25">
      <c r="A307" t="s">
        <v>17</v>
      </c>
      <c r="B307" s="3">
        <v>46094</v>
      </c>
      <c r="C307" s="5">
        <v>0.81288194444444439</v>
      </c>
      <c r="D307" s="1" t="s">
        <v>226</v>
      </c>
      <c r="E307" t="s">
        <v>19394</v>
      </c>
      <c r="F307" t="s">
        <v>18883</v>
      </c>
      <c r="I307" t="s">
        <v>19180</v>
      </c>
      <c r="J307" t="s">
        <v>11697</v>
      </c>
      <c r="K307" t="s">
        <v>19181</v>
      </c>
      <c r="L307" t="s">
        <v>19182</v>
      </c>
      <c r="M307" s="2" t="str">
        <f>HYPERLINK(Таблица3[[#This Row],[RelativePath]])</f>
        <v>11 Навес пилмат\GA3948333_5_20260313T193033Z.jpg</v>
      </c>
    </row>
    <row r="308" spans="1:13" x14ac:dyDescent="0.25">
      <c r="A308" t="s">
        <v>17</v>
      </c>
      <c r="B308" s="3">
        <v>46094</v>
      </c>
      <c r="C308" s="5">
        <v>0.80579861111111106</v>
      </c>
      <c r="D308" s="1" t="s">
        <v>226</v>
      </c>
      <c r="E308" t="s">
        <v>19394</v>
      </c>
      <c r="F308" t="s">
        <v>58</v>
      </c>
      <c r="I308" t="s">
        <v>19363</v>
      </c>
      <c r="J308" t="s">
        <v>10884</v>
      </c>
      <c r="K308" t="s">
        <v>19364</v>
      </c>
      <c r="L308" t="s">
        <v>19365</v>
      </c>
      <c r="M308" s="2" t="str">
        <f>HYPERLINK(Таблица3[[#This Row],[RelativePath]])</f>
        <v>17 Площадка с навесом\GA3948333_10_20260313T192021Z.jpg</v>
      </c>
    </row>
    <row r="309" spans="1:13" x14ac:dyDescent="0.25">
      <c r="A309" t="s">
        <v>17</v>
      </c>
      <c r="B309" s="3">
        <v>46094</v>
      </c>
      <c r="C309" s="5">
        <v>0.81094907407407413</v>
      </c>
      <c r="D309" s="1" t="s">
        <v>226</v>
      </c>
      <c r="E309" t="s">
        <v>19394</v>
      </c>
      <c r="F309" t="s">
        <v>18883</v>
      </c>
      <c r="I309" t="s">
        <v>19366</v>
      </c>
      <c r="J309" t="s">
        <v>10884</v>
      </c>
      <c r="K309" t="s">
        <v>19367</v>
      </c>
      <c r="L309" t="s">
        <v>19368</v>
      </c>
      <c r="M309" s="2" t="str">
        <f>HYPERLINK(Таблица3[[#This Row],[RelativePath]])</f>
        <v>17 Площадка с навесом\GA3948333_10_20260313T192746Z.jpg</v>
      </c>
    </row>
    <row r="310" spans="1:13" x14ac:dyDescent="0.25">
      <c r="A310" t="s">
        <v>17</v>
      </c>
      <c r="B310" s="3">
        <v>46094</v>
      </c>
      <c r="C310" s="5">
        <v>0.81106481481481485</v>
      </c>
      <c r="D310" s="1" t="s">
        <v>226</v>
      </c>
      <c r="E310" t="s">
        <v>19394</v>
      </c>
      <c r="F310" t="s">
        <v>18883</v>
      </c>
      <c r="I310" t="s">
        <v>19369</v>
      </c>
      <c r="J310" t="s">
        <v>10884</v>
      </c>
      <c r="K310" t="s">
        <v>19370</v>
      </c>
      <c r="L310" t="s">
        <v>19371</v>
      </c>
      <c r="M310" s="2" t="str">
        <f>HYPERLINK(Таблица3[[#This Row],[RelativePath]])</f>
        <v>17 Площадка с навесом\GA3948333_10_20260313T192756Z.jpg</v>
      </c>
    </row>
    <row r="311" spans="1:13" x14ac:dyDescent="0.25">
      <c r="A311" t="s">
        <v>17</v>
      </c>
      <c r="B311" s="3">
        <v>46094</v>
      </c>
      <c r="C311" s="5">
        <v>0.82034722222222223</v>
      </c>
      <c r="D311" s="1" t="s">
        <v>226</v>
      </c>
      <c r="E311" t="s">
        <v>19394</v>
      </c>
      <c r="F311" t="s">
        <v>18883</v>
      </c>
      <c r="I311" t="s">
        <v>19372</v>
      </c>
      <c r="J311" t="s">
        <v>10884</v>
      </c>
      <c r="K311" t="s">
        <v>19373</v>
      </c>
      <c r="L311" t="s">
        <v>19374</v>
      </c>
      <c r="M311" s="2" t="str">
        <f>HYPERLINK(Таблица3[[#This Row],[RelativePath]])</f>
        <v>17 Площадка с навесом\GA3948333_10_20260313T194118Z.jpg</v>
      </c>
    </row>
    <row r="312" spans="1:13" x14ac:dyDescent="0.25">
      <c r="A312" t="s">
        <v>13</v>
      </c>
      <c r="B312" s="3">
        <v>46097</v>
      </c>
      <c r="C312" s="5">
        <v>0.68797453703703704</v>
      </c>
      <c r="D312" s="1" t="s">
        <v>226</v>
      </c>
      <c r="E312" t="s">
        <v>3356</v>
      </c>
      <c r="F312" t="s">
        <v>53</v>
      </c>
      <c r="G312">
        <v>1</v>
      </c>
      <c r="I312" t="s">
        <v>19875</v>
      </c>
      <c r="J312" t="s">
        <v>12007</v>
      </c>
      <c r="K312" t="s">
        <v>19876</v>
      </c>
      <c r="L312" t="s">
        <v>19877</v>
      </c>
      <c r="M312" s="2" t="str">
        <f>HYPERLINK(Таблица3[[#This Row],[RelativePath]])</f>
        <v>10 Въезд ангар\GA3948333_6_20260316T163041Z.jpg</v>
      </c>
    </row>
    <row r="313" spans="1:13" x14ac:dyDescent="0.25">
      <c r="A313" t="s">
        <v>13</v>
      </c>
      <c r="B313" s="3">
        <v>46097</v>
      </c>
      <c r="C313" s="5">
        <v>0.68800925925925926</v>
      </c>
      <c r="D313" s="1" t="s">
        <v>226</v>
      </c>
      <c r="E313" t="s">
        <v>3356</v>
      </c>
      <c r="F313" t="s">
        <v>53</v>
      </c>
      <c r="G313">
        <v>1</v>
      </c>
      <c r="I313" t="s">
        <v>19878</v>
      </c>
      <c r="J313" t="s">
        <v>12007</v>
      </c>
      <c r="K313" t="s">
        <v>19879</v>
      </c>
      <c r="L313" t="s">
        <v>19880</v>
      </c>
      <c r="M313" s="2" t="str">
        <f>HYPERLINK(Таблица3[[#This Row],[RelativePath]])</f>
        <v>10 Въезд ангар\GA3948333_6_20260316T163044Z.jpg</v>
      </c>
    </row>
    <row r="314" spans="1:13" x14ac:dyDescent="0.25">
      <c r="A314" t="s">
        <v>13</v>
      </c>
      <c r="B314" s="3">
        <v>46097</v>
      </c>
      <c r="C314" s="5">
        <v>0.68758101851851849</v>
      </c>
      <c r="D314" s="1" t="s">
        <v>226</v>
      </c>
      <c r="E314" t="s">
        <v>3356</v>
      </c>
      <c r="F314" t="s">
        <v>53</v>
      </c>
      <c r="G314">
        <v>1</v>
      </c>
      <c r="I314" t="s">
        <v>19869</v>
      </c>
      <c r="J314" t="s">
        <v>12007</v>
      </c>
      <c r="K314" t="s">
        <v>19870</v>
      </c>
      <c r="L314" t="s">
        <v>19871</v>
      </c>
      <c r="M314" s="2" t="str">
        <f>HYPERLINK(Таблица3[[#This Row],[RelativePath]])</f>
        <v>10 Въезд ангар\GA3948333_6_20260316T163007Z.jpg</v>
      </c>
    </row>
    <row r="315" spans="1:13" x14ac:dyDescent="0.25">
      <c r="A315" t="s">
        <v>13</v>
      </c>
      <c r="B315" s="3">
        <v>46097</v>
      </c>
      <c r="C315" s="5">
        <v>0.68770833333333337</v>
      </c>
      <c r="D315" s="1" t="s">
        <v>226</v>
      </c>
      <c r="E315" t="s">
        <v>3356</v>
      </c>
      <c r="F315" t="s">
        <v>53</v>
      </c>
      <c r="G315">
        <v>1</v>
      </c>
      <c r="I315" t="s">
        <v>19872</v>
      </c>
      <c r="J315" t="s">
        <v>12007</v>
      </c>
      <c r="K315" t="s">
        <v>19873</v>
      </c>
      <c r="L315" t="s">
        <v>19874</v>
      </c>
      <c r="M315" s="2" t="str">
        <f>HYPERLINK(Таблица3[[#This Row],[RelativePath]])</f>
        <v>10 Въезд ангар\GA3948333_6_20260316T163018Z.jpg</v>
      </c>
    </row>
    <row r="316" spans="1:13" x14ac:dyDescent="0.25">
      <c r="A316" t="s">
        <v>14</v>
      </c>
      <c r="B316" s="3">
        <v>46098</v>
      </c>
      <c r="C316" s="5">
        <v>0.73804398148148154</v>
      </c>
      <c r="D316" s="1" t="s">
        <v>226</v>
      </c>
      <c r="E316" t="s">
        <v>4940</v>
      </c>
      <c r="F316" t="s">
        <v>58</v>
      </c>
      <c r="I316" t="s">
        <v>20180</v>
      </c>
      <c r="J316" t="s">
        <v>12007</v>
      </c>
      <c r="K316" t="s">
        <v>20181</v>
      </c>
      <c r="L316" t="s">
        <v>20182</v>
      </c>
      <c r="M316" s="2" t="str">
        <f>HYPERLINK(Таблица3[[#This Row],[RelativePath]])</f>
        <v>10 Въезд ангар\GA3948333_6_20260317T174247Z.jpg</v>
      </c>
    </row>
    <row r="317" spans="1:13" x14ac:dyDescent="0.25">
      <c r="A317" t="s">
        <v>14</v>
      </c>
      <c r="B317" s="3">
        <v>46098</v>
      </c>
      <c r="C317" s="5">
        <v>0.74157407407407405</v>
      </c>
      <c r="D317" s="1" t="s">
        <v>226</v>
      </c>
      <c r="E317" t="s">
        <v>4940</v>
      </c>
      <c r="F317" t="s">
        <v>58</v>
      </c>
      <c r="I317" t="s">
        <v>20189</v>
      </c>
      <c r="J317" t="s">
        <v>12007</v>
      </c>
      <c r="K317" t="s">
        <v>20190</v>
      </c>
      <c r="L317" t="s">
        <v>20191</v>
      </c>
      <c r="M317" s="2" t="str">
        <f>HYPERLINK(Таблица3[[#This Row],[RelativePath]])</f>
        <v>10 Въезд ангар\GA3948333_6_20260317T174752Z.jpg</v>
      </c>
    </row>
    <row r="318" spans="1:13" x14ac:dyDescent="0.25">
      <c r="A318" t="s">
        <v>14</v>
      </c>
      <c r="B318" s="3">
        <v>46098</v>
      </c>
      <c r="C318" s="5">
        <v>0.75255787037037036</v>
      </c>
      <c r="D318" s="1" t="s">
        <v>226</v>
      </c>
      <c r="E318" t="s">
        <v>4940</v>
      </c>
      <c r="F318" t="s">
        <v>58</v>
      </c>
      <c r="I318" t="s">
        <v>20198</v>
      </c>
      <c r="J318" t="s">
        <v>12007</v>
      </c>
      <c r="K318" t="s">
        <v>20199</v>
      </c>
      <c r="L318" t="s">
        <v>20200</v>
      </c>
      <c r="M318" s="2" t="str">
        <f>HYPERLINK(Таблица3[[#This Row],[RelativePath]])</f>
        <v>10 Въезд ангар\GA3948333_6_20260317T180341Z.jpg</v>
      </c>
    </row>
    <row r="319" spans="1:13" x14ac:dyDescent="0.25">
      <c r="A319" t="s">
        <v>14</v>
      </c>
      <c r="B319" s="3">
        <v>46098</v>
      </c>
      <c r="C319" s="5">
        <v>0.74850694444444443</v>
      </c>
      <c r="D319" s="1" t="s">
        <v>226</v>
      </c>
      <c r="E319" t="s">
        <v>4940</v>
      </c>
      <c r="F319" t="s">
        <v>58</v>
      </c>
      <c r="I319" t="s">
        <v>20195</v>
      </c>
      <c r="J319" t="s">
        <v>12007</v>
      </c>
      <c r="K319" t="s">
        <v>20196</v>
      </c>
      <c r="L319" t="s">
        <v>20197</v>
      </c>
      <c r="M319" s="2" t="str">
        <f>HYPERLINK(Таблица3[[#This Row],[RelativePath]])</f>
        <v>10 Въезд ангар\GA3948333_6_20260317T175751Z.jpg</v>
      </c>
    </row>
    <row r="320" spans="1:13" x14ac:dyDescent="0.25">
      <c r="A320" t="s">
        <v>14</v>
      </c>
      <c r="B320" s="3">
        <v>46098</v>
      </c>
      <c r="C320" s="5">
        <v>0.7358217592592593</v>
      </c>
      <c r="D320" s="1" t="s">
        <v>226</v>
      </c>
      <c r="E320" t="s">
        <v>4940</v>
      </c>
      <c r="F320" t="s">
        <v>58</v>
      </c>
      <c r="I320" t="s">
        <v>20177</v>
      </c>
      <c r="J320" t="s">
        <v>12007</v>
      </c>
      <c r="K320" t="s">
        <v>20178</v>
      </c>
      <c r="L320" t="s">
        <v>20179</v>
      </c>
      <c r="M320" s="2" t="str">
        <f>HYPERLINK(Таблица3[[#This Row],[RelativePath]])</f>
        <v>10 Въезд ангар\GA3948333_6_20260317T173935Z.jpg</v>
      </c>
    </row>
    <row r="321" spans="1:13" x14ac:dyDescent="0.25">
      <c r="A321" t="s">
        <v>14</v>
      </c>
      <c r="B321" s="3">
        <v>46098</v>
      </c>
      <c r="C321" s="5">
        <v>0.74280092592592595</v>
      </c>
      <c r="D321" s="1" t="s">
        <v>226</v>
      </c>
      <c r="E321" t="s">
        <v>4940</v>
      </c>
      <c r="F321" t="s">
        <v>58</v>
      </c>
      <c r="I321" t="s">
        <v>20192</v>
      </c>
      <c r="J321" t="s">
        <v>12007</v>
      </c>
      <c r="K321" t="s">
        <v>20193</v>
      </c>
      <c r="L321" t="s">
        <v>20194</v>
      </c>
      <c r="M321" s="2" t="str">
        <f>HYPERLINK(Таблица3[[#This Row],[RelativePath]])</f>
        <v>10 Въезд ангар\GA3948333_6_20260317T174938Z.jpg</v>
      </c>
    </row>
    <row r="322" spans="1:13" x14ac:dyDescent="0.25">
      <c r="A322" t="s">
        <v>14</v>
      </c>
      <c r="B322" s="3">
        <v>46098</v>
      </c>
      <c r="C322" s="5">
        <v>0.74020833333333336</v>
      </c>
      <c r="D322" s="1" t="s">
        <v>226</v>
      </c>
      <c r="E322" t="s">
        <v>4940</v>
      </c>
      <c r="F322" t="s">
        <v>58</v>
      </c>
      <c r="I322" t="s">
        <v>20186</v>
      </c>
      <c r="J322" t="s">
        <v>12007</v>
      </c>
      <c r="K322" t="s">
        <v>20187</v>
      </c>
      <c r="L322" t="s">
        <v>20188</v>
      </c>
      <c r="M322" s="2" t="str">
        <f>HYPERLINK(Таблица3[[#This Row],[RelativePath]])</f>
        <v>10 Въезд ангар\GA3948333_6_20260317T174554Z.jpg</v>
      </c>
    </row>
    <row r="323" spans="1:13" x14ac:dyDescent="0.25">
      <c r="A323" t="s">
        <v>14</v>
      </c>
      <c r="B323" s="3">
        <v>46098</v>
      </c>
      <c r="C323" s="5">
        <v>0.73942129629629627</v>
      </c>
      <c r="D323" s="1" t="s">
        <v>226</v>
      </c>
      <c r="E323" t="s">
        <v>4940</v>
      </c>
      <c r="F323" t="s">
        <v>58</v>
      </c>
      <c r="I323" t="s">
        <v>20183</v>
      </c>
      <c r="J323" t="s">
        <v>12007</v>
      </c>
      <c r="K323" t="s">
        <v>20184</v>
      </c>
      <c r="L323" t="s">
        <v>20185</v>
      </c>
      <c r="M323" s="2" t="str">
        <f>HYPERLINK(Таблица3[[#This Row],[RelativePath]])</f>
        <v>10 Въезд ангар\GA3948333_6_20260317T174446Z.jpg</v>
      </c>
    </row>
    <row r="324" spans="1:13" x14ac:dyDescent="0.25">
      <c r="A324" t="s">
        <v>14</v>
      </c>
      <c r="B324" s="3">
        <v>46098</v>
      </c>
      <c r="C324" s="5">
        <v>0.7537152777777778</v>
      </c>
      <c r="D324" s="1" t="s">
        <v>226</v>
      </c>
      <c r="E324" t="s">
        <v>4940</v>
      </c>
      <c r="F324" t="s">
        <v>58</v>
      </c>
      <c r="I324" t="s">
        <v>20363</v>
      </c>
      <c r="J324" t="s">
        <v>11697</v>
      </c>
      <c r="K324" t="s">
        <v>20364</v>
      </c>
      <c r="L324" t="s">
        <v>20365</v>
      </c>
      <c r="M324" s="2" t="str">
        <f>HYPERLINK(Таблица3[[#This Row],[RelativePath]])</f>
        <v>11 Навес пилмат\GA3948333_5_20260317T180521Z.jpg</v>
      </c>
    </row>
    <row r="325" spans="1:13" x14ac:dyDescent="0.25">
      <c r="A325" t="s">
        <v>14</v>
      </c>
      <c r="B325" s="3">
        <v>46098</v>
      </c>
      <c r="C325" s="5">
        <v>0.73924768518518513</v>
      </c>
      <c r="D325" s="1" t="s">
        <v>226</v>
      </c>
      <c r="E325" t="s">
        <v>4940</v>
      </c>
      <c r="F325" t="s">
        <v>58</v>
      </c>
      <c r="I325" t="s">
        <v>20348</v>
      </c>
      <c r="J325" t="s">
        <v>11697</v>
      </c>
      <c r="K325" t="s">
        <v>20349</v>
      </c>
      <c r="L325" t="s">
        <v>20350</v>
      </c>
      <c r="M325" s="2" t="str">
        <f>HYPERLINK(Таблица3[[#This Row],[RelativePath]])</f>
        <v>11 Навес пилмат\GA3948333_5_20260317T174431Z.jpg</v>
      </c>
    </row>
    <row r="326" spans="1:13" x14ac:dyDescent="0.25">
      <c r="A326" t="s">
        <v>14</v>
      </c>
      <c r="B326" s="3">
        <v>46098</v>
      </c>
      <c r="C326" s="5">
        <v>0.7403819444444445</v>
      </c>
      <c r="D326" s="1" t="s">
        <v>226</v>
      </c>
      <c r="E326" t="s">
        <v>4940</v>
      </c>
      <c r="F326" t="s">
        <v>58</v>
      </c>
      <c r="I326" t="s">
        <v>20351</v>
      </c>
      <c r="J326" t="s">
        <v>11697</v>
      </c>
      <c r="K326" t="s">
        <v>20352</v>
      </c>
      <c r="L326" t="s">
        <v>20353</v>
      </c>
      <c r="M326" s="2" t="str">
        <f>HYPERLINK(Таблица3[[#This Row],[RelativePath]])</f>
        <v>11 Навес пилмат\GA3948333_5_20260317T174609Z.jpg</v>
      </c>
    </row>
    <row r="327" spans="1:13" x14ac:dyDescent="0.25">
      <c r="A327" t="s">
        <v>14</v>
      </c>
      <c r="B327" s="3">
        <v>46098</v>
      </c>
      <c r="C327" s="5">
        <v>0.74164351851851851</v>
      </c>
      <c r="D327" s="1" t="s">
        <v>226</v>
      </c>
      <c r="E327" t="s">
        <v>4940</v>
      </c>
      <c r="F327" t="s">
        <v>58</v>
      </c>
      <c r="I327" t="s">
        <v>20354</v>
      </c>
      <c r="J327" t="s">
        <v>11697</v>
      </c>
      <c r="K327" t="s">
        <v>20355</v>
      </c>
      <c r="L327" t="s">
        <v>20356</v>
      </c>
      <c r="M327" s="2" t="str">
        <f>HYPERLINK(Таблица3[[#This Row],[RelativePath]])</f>
        <v>11 Навес пилмат\GA3948333_5_20260317T174758Z.jpg</v>
      </c>
    </row>
    <row r="328" spans="1:13" x14ac:dyDescent="0.25">
      <c r="A328" t="s">
        <v>14</v>
      </c>
      <c r="B328" s="3">
        <v>46098</v>
      </c>
      <c r="C328" s="5">
        <v>0.74259259259259258</v>
      </c>
      <c r="D328" s="1" t="s">
        <v>226</v>
      </c>
      <c r="E328" t="s">
        <v>4940</v>
      </c>
      <c r="F328" t="s">
        <v>58</v>
      </c>
      <c r="I328" t="s">
        <v>20357</v>
      </c>
      <c r="J328" t="s">
        <v>11697</v>
      </c>
      <c r="K328" t="s">
        <v>20358</v>
      </c>
      <c r="L328" t="s">
        <v>20359</v>
      </c>
      <c r="M328" s="2" t="str">
        <f>HYPERLINK(Таблица3[[#This Row],[RelativePath]])</f>
        <v>11 Навес пилмат\GA3948333_5_20260317T174920Z.jpg</v>
      </c>
    </row>
    <row r="329" spans="1:13" x14ac:dyDescent="0.25">
      <c r="A329" t="s">
        <v>14</v>
      </c>
      <c r="B329" s="3">
        <v>46098</v>
      </c>
      <c r="C329" s="5">
        <v>0.75270833333333331</v>
      </c>
      <c r="D329" s="1" t="s">
        <v>226</v>
      </c>
      <c r="E329" t="s">
        <v>4940</v>
      </c>
      <c r="F329" t="s">
        <v>58</v>
      </c>
      <c r="I329" t="s">
        <v>20360</v>
      </c>
      <c r="J329" t="s">
        <v>11697</v>
      </c>
      <c r="K329" t="s">
        <v>20361</v>
      </c>
      <c r="L329" t="s">
        <v>20362</v>
      </c>
      <c r="M329" s="2" t="str">
        <f>HYPERLINK(Таблица3[[#This Row],[RelativePath]])</f>
        <v>11 Навес пилмат\GA3948333_5_20260317T180354Z.jpg</v>
      </c>
    </row>
    <row r="330" spans="1:13" x14ac:dyDescent="0.25">
      <c r="A330" t="s">
        <v>16</v>
      </c>
      <c r="B330" s="3">
        <v>46100</v>
      </c>
      <c r="C330" s="5">
        <v>0.60350694444444442</v>
      </c>
      <c r="D330" s="1" t="s">
        <v>226</v>
      </c>
      <c r="E330" t="s">
        <v>20695</v>
      </c>
      <c r="F330" t="s">
        <v>5697</v>
      </c>
      <c r="I330" t="s">
        <v>20306</v>
      </c>
      <c r="J330" t="s">
        <v>12007</v>
      </c>
      <c r="K330" t="s">
        <v>20307</v>
      </c>
      <c r="L330" t="s">
        <v>20308</v>
      </c>
      <c r="M330" s="2" t="str">
        <f>HYPERLINK(Таблица3[[#This Row],[RelativePath]])</f>
        <v>10 Въезд ангар\GA3948333_6_20260319T142903Z.jpg</v>
      </c>
    </row>
    <row r="331" spans="1:13" x14ac:dyDescent="0.25">
      <c r="A331" t="s">
        <v>16</v>
      </c>
      <c r="B331" s="3">
        <v>46100</v>
      </c>
      <c r="C331" s="5">
        <v>0.59932870370370372</v>
      </c>
      <c r="D331" s="1" t="s">
        <v>226</v>
      </c>
      <c r="E331" t="s">
        <v>20695</v>
      </c>
      <c r="F331" t="s">
        <v>5697</v>
      </c>
      <c r="I331" t="s">
        <v>20276</v>
      </c>
      <c r="J331" t="s">
        <v>12007</v>
      </c>
      <c r="K331" t="s">
        <v>20277</v>
      </c>
      <c r="L331" t="s">
        <v>20278</v>
      </c>
      <c r="M331" s="2" t="str">
        <f>HYPERLINK(Таблица3[[#This Row],[RelativePath]])</f>
        <v>10 Въезд ангар\GA3948333_6_20260319T142302Z.jpg</v>
      </c>
    </row>
    <row r="332" spans="1:13" x14ac:dyDescent="0.25">
      <c r="A332" t="s">
        <v>16</v>
      </c>
      <c r="B332" s="3">
        <v>46100</v>
      </c>
      <c r="C332" s="5">
        <v>0.60271990740740744</v>
      </c>
      <c r="D332" s="1" t="s">
        <v>226</v>
      </c>
      <c r="E332" t="s">
        <v>20695</v>
      </c>
      <c r="F332" t="s">
        <v>5697</v>
      </c>
      <c r="I332" t="s">
        <v>20300</v>
      </c>
      <c r="J332" t="s">
        <v>12007</v>
      </c>
      <c r="K332" t="s">
        <v>20301</v>
      </c>
      <c r="L332" t="s">
        <v>20302</v>
      </c>
      <c r="M332" s="2" t="str">
        <f>HYPERLINK(Таблица3[[#This Row],[RelativePath]])</f>
        <v>10 Въезд ангар\GA3948333_6_20260319T142755Z.jpg</v>
      </c>
    </row>
    <row r="333" spans="1:13" x14ac:dyDescent="0.25">
      <c r="A333" t="s">
        <v>16</v>
      </c>
      <c r="B333" s="3">
        <v>46100</v>
      </c>
      <c r="C333" s="5">
        <v>0.60318287037037033</v>
      </c>
      <c r="D333" s="1" t="s">
        <v>226</v>
      </c>
      <c r="E333" t="s">
        <v>20695</v>
      </c>
      <c r="F333" t="s">
        <v>5697</v>
      </c>
      <c r="I333" t="s">
        <v>20303</v>
      </c>
      <c r="J333" t="s">
        <v>12007</v>
      </c>
      <c r="K333" t="s">
        <v>20304</v>
      </c>
      <c r="L333" t="s">
        <v>20305</v>
      </c>
      <c r="M333" s="2" t="str">
        <f>HYPERLINK(Таблица3[[#This Row],[RelativePath]])</f>
        <v>10 Въезд ангар\GA3948333_6_20260319T142835Z.jpg</v>
      </c>
    </row>
    <row r="334" spans="1:13" x14ac:dyDescent="0.25">
      <c r="A334" t="s">
        <v>16</v>
      </c>
      <c r="B334" s="3">
        <v>46100</v>
      </c>
      <c r="C334" s="5">
        <v>0.60387731481481477</v>
      </c>
      <c r="D334" s="1" t="s">
        <v>226</v>
      </c>
      <c r="E334" t="s">
        <v>20695</v>
      </c>
      <c r="F334" t="s">
        <v>5697</v>
      </c>
      <c r="I334" t="s">
        <v>20309</v>
      </c>
      <c r="J334" t="s">
        <v>12007</v>
      </c>
      <c r="K334" t="s">
        <v>20310</v>
      </c>
      <c r="L334" t="s">
        <v>20311</v>
      </c>
      <c r="M334" s="2" t="str">
        <f>HYPERLINK(Таблица3[[#This Row],[RelativePath]])</f>
        <v>10 Въезд ангар\GA3948333_6_20260319T142935Z.jpg</v>
      </c>
    </row>
    <row r="335" spans="1:13" x14ac:dyDescent="0.25">
      <c r="A335" t="s">
        <v>16</v>
      </c>
      <c r="B335" s="3">
        <v>46100</v>
      </c>
      <c r="C335" s="5">
        <v>0.6013425925925926</v>
      </c>
      <c r="D335" s="1" t="s">
        <v>226</v>
      </c>
      <c r="E335" t="s">
        <v>20695</v>
      </c>
      <c r="F335" t="s">
        <v>5697</v>
      </c>
      <c r="I335" t="s">
        <v>20291</v>
      </c>
      <c r="J335" t="s">
        <v>12007</v>
      </c>
      <c r="K335" t="s">
        <v>20292</v>
      </c>
      <c r="L335" t="s">
        <v>20293</v>
      </c>
      <c r="M335" s="2" t="str">
        <f>HYPERLINK(Таблица3[[#This Row],[RelativePath]])</f>
        <v>10 Въезд ангар\GA3948333_6_20260319T142556Z.jpg</v>
      </c>
    </row>
    <row r="336" spans="1:13" x14ac:dyDescent="0.25">
      <c r="A336" t="s">
        <v>16</v>
      </c>
      <c r="B336" s="3">
        <v>46100</v>
      </c>
      <c r="C336" s="5">
        <v>0.59820601851851851</v>
      </c>
      <c r="D336" s="1" t="s">
        <v>226</v>
      </c>
      <c r="E336" t="s">
        <v>20695</v>
      </c>
      <c r="F336" t="s">
        <v>5697</v>
      </c>
      <c r="I336" t="s">
        <v>20267</v>
      </c>
      <c r="J336" t="s">
        <v>12007</v>
      </c>
      <c r="K336" t="s">
        <v>20268</v>
      </c>
      <c r="L336" t="s">
        <v>20269</v>
      </c>
      <c r="M336" s="2" t="str">
        <f>HYPERLINK(Таблица3[[#This Row],[RelativePath]])</f>
        <v>10 Въезд ангар\GA3948333_6_20260319T142125Z.jpg</v>
      </c>
    </row>
    <row r="337" spans="1:13" x14ac:dyDescent="0.25">
      <c r="A337" t="s">
        <v>16</v>
      </c>
      <c r="B337" s="3">
        <v>46100</v>
      </c>
      <c r="C337" s="5">
        <v>0.5988310185185185</v>
      </c>
      <c r="D337" s="1" t="s">
        <v>226</v>
      </c>
      <c r="E337" t="s">
        <v>20695</v>
      </c>
      <c r="F337" t="s">
        <v>5697</v>
      </c>
      <c r="I337" t="s">
        <v>20273</v>
      </c>
      <c r="J337" t="s">
        <v>12007</v>
      </c>
      <c r="K337" t="s">
        <v>20274</v>
      </c>
      <c r="L337" t="s">
        <v>20275</v>
      </c>
      <c r="M337" s="2" t="str">
        <f>HYPERLINK(Таблица3[[#This Row],[RelativePath]])</f>
        <v>10 Въезд ангар\GA3948333_6_20260319T142219Z.jpg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t="s">
        <v>20297</v>
      </c>
      <c r="J338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0.59851851851851856</v>
      </c>
      <c r="D339" s="1" t="s">
        <v>226</v>
      </c>
      <c r="E339" t="s">
        <v>20695</v>
      </c>
      <c r="F339" t="s">
        <v>5697</v>
      </c>
      <c r="I339" t="s">
        <v>20270</v>
      </c>
      <c r="J339" t="s">
        <v>12007</v>
      </c>
      <c r="K339" t="s">
        <v>20271</v>
      </c>
      <c r="L339" t="s">
        <v>20272</v>
      </c>
      <c r="M339" s="2" t="str">
        <f>HYPERLINK(Таблица3[[#This Row],[RelativePath]])</f>
        <v>10 Въезд ангар\GA3948333_6_20260319T142152Z.jpg</v>
      </c>
    </row>
    <row r="340" spans="1:13" x14ac:dyDescent="0.25">
      <c r="A340" t="s">
        <v>16</v>
      </c>
      <c r="B340" s="3">
        <v>46100</v>
      </c>
      <c r="C340" s="5">
        <v>0.60181712962962963</v>
      </c>
      <c r="D340" s="1" t="s">
        <v>226</v>
      </c>
      <c r="E340" t="s">
        <v>20695</v>
      </c>
      <c r="F340" t="s">
        <v>5697</v>
      </c>
      <c r="I340" t="s">
        <v>20294</v>
      </c>
      <c r="J340" t="s">
        <v>12007</v>
      </c>
      <c r="K340" t="s">
        <v>20295</v>
      </c>
      <c r="L340" t="s">
        <v>20296</v>
      </c>
      <c r="M340" s="2" t="str">
        <f>HYPERLINK(Таблица3[[#This Row],[RelativePath]])</f>
        <v>10 Въезд ангар\GA3948333_6_20260319T142637Z.jpg</v>
      </c>
    </row>
    <row r="341" spans="1:13" x14ac:dyDescent="0.25">
      <c r="A341" t="s">
        <v>16</v>
      </c>
      <c r="B341" s="3">
        <v>46100</v>
      </c>
      <c r="C341" s="5">
        <v>0.60084490740740737</v>
      </c>
      <c r="D341" s="1" t="s">
        <v>226</v>
      </c>
      <c r="E341" t="s">
        <v>20695</v>
      </c>
      <c r="F341" t="s">
        <v>5697</v>
      </c>
      <c r="I341" t="s">
        <v>20288</v>
      </c>
      <c r="J341" t="s">
        <v>12007</v>
      </c>
      <c r="K341" t="s">
        <v>20289</v>
      </c>
      <c r="L341" t="s">
        <v>20290</v>
      </c>
      <c r="M341" s="2" t="str">
        <f>HYPERLINK(Таблица3[[#This Row],[RelativePath]])</f>
        <v>10 Въезд ангар\GA3948333_6_20260319T142513Z.jpg</v>
      </c>
    </row>
    <row r="342" spans="1:13" x14ac:dyDescent="0.25">
      <c r="A342" t="s">
        <v>16</v>
      </c>
      <c r="B342" s="3">
        <v>46100</v>
      </c>
      <c r="C342" s="5">
        <v>0.60052083333333328</v>
      </c>
      <c r="D342" s="1" t="s">
        <v>226</v>
      </c>
      <c r="E342" t="s">
        <v>20695</v>
      </c>
      <c r="F342" t="s">
        <v>5697</v>
      </c>
      <c r="I342" t="s">
        <v>20285</v>
      </c>
      <c r="J342" t="s">
        <v>12007</v>
      </c>
      <c r="K342" t="s">
        <v>20286</v>
      </c>
      <c r="L342" t="s">
        <v>20287</v>
      </c>
      <c r="M342" s="2" t="str">
        <f>HYPERLINK(Таблица3[[#This Row],[RelativePath]])</f>
        <v>10 Въезд ангар\GA3948333_6_20260319T142445Z.jpg</v>
      </c>
    </row>
    <row r="343" spans="1:13" x14ac:dyDescent="0.25">
      <c r="A343" t="s">
        <v>16</v>
      </c>
      <c r="B343" s="3">
        <v>46100</v>
      </c>
      <c r="C343" s="5">
        <v>0.60427083333333331</v>
      </c>
      <c r="D343" s="1" t="s">
        <v>226</v>
      </c>
      <c r="E343" t="s">
        <v>20695</v>
      </c>
      <c r="F343" t="s">
        <v>5697</v>
      </c>
      <c r="I343" t="s">
        <v>20312</v>
      </c>
      <c r="J343" t="s">
        <v>12007</v>
      </c>
      <c r="K343" t="s">
        <v>20313</v>
      </c>
      <c r="L343" t="s">
        <v>20314</v>
      </c>
      <c r="M343" s="2" t="str">
        <f>HYPERLINK(Таблица3[[#This Row],[RelativePath]])</f>
        <v>10 Въезд ангар\GA3948333_6_20260319T143009Z.jpg</v>
      </c>
    </row>
    <row r="344" spans="1:13" x14ac:dyDescent="0.25">
      <c r="A344" t="s">
        <v>16</v>
      </c>
      <c r="B344" s="3">
        <v>46100</v>
      </c>
      <c r="C344" s="5">
        <v>0.60467592592592589</v>
      </c>
      <c r="D344" s="1" t="s">
        <v>226</v>
      </c>
      <c r="E344" t="s">
        <v>20695</v>
      </c>
      <c r="F344" t="s">
        <v>5697</v>
      </c>
      <c r="I344" t="s">
        <v>20315</v>
      </c>
      <c r="J344" t="s">
        <v>12007</v>
      </c>
      <c r="K344" t="s">
        <v>20316</v>
      </c>
      <c r="L344" t="s">
        <v>20317</v>
      </c>
      <c r="M344" s="2" t="str">
        <f>HYPERLINK(Таблица3[[#This Row],[RelativePath]])</f>
        <v>10 Въезд ангар\GA3948333_6_20260319T143044Z.jpg</v>
      </c>
    </row>
    <row r="345" spans="1:13" x14ac:dyDescent="0.25">
      <c r="A345" t="s">
        <v>16</v>
      </c>
      <c r="B345" s="3">
        <v>46100</v>
      </c>
      <c r="C345" s="5">
        <v>0.60020833333333334</v>
      </c>
      <c r="D345" s="1" t="s">
        <v>226</v>
      </c>
      <c r="E345" t="s">
        <v>20695</v>
      </c>
      <c r="F345" t="s">
        <v>5697</v>
      </c>
      <c r="I345" t="s">
        <v>20282</v>
      </c>
      <c r="J345" t="s">
        <v>12007</v>
      </c>
      <c r="K345" t="s">
        <v>20283</v>
      </c>
      <c r="L345" t="s">
        <v>20284</v>
      </c>
      <c r="M345" s="2" t="str">
        <f>HYPERLINK(Таблица3[[#This Row],[RelativePath]])</f>
        <v>10 Въезд ангар\GA3948333_6_20260319T142418Z.jpg</v>
      </c>
    </row>
    <row r="346" spans="1:13" x14ac:dyDescent="0.25">
      <c r="A346" t="s">
        <v>16</v>
      </c>
      <c r="B346" s="3">
        <v>46100</v>
      </c>
      <c r="C346" s="5">
        <v>0.59973379629629631</v>
      </c>
      <c r="D346" s="1" t="s">
        <v>226</v>
      </c>
      <c r="E346" t="s">
        <v>20695</v>
      </c>
      <c r="F346" t="s">
        <v>5697</v>
      </c>
      <c r="I346" t="s">
        <v>20279</v>
      </c>
      <c r="J346" t="s">
        <v>12007</v>
      </c>
      <c r="K346" t="s">
        <v>20280</v>
      </c>
      <c r="L346" t="s">
        <v>20281</v>
      </c>
      <c r="M346" s="2" t="str">
        <f>HYPERLINK(Таблица3[[#This Row],[RelativePath]])</f>
        <v>10 Въезд ангар\GA3948333_6_20260319T142337Z.jpg</v>
      </c>
    </row>
    <row r="347" spans="1:13" x14ac:dyDescent="0.25">
      <c r="A347" t="s">
        <v>18</v>
      </c>
      <c r="B347" s="3">
        <v>46102</v>
      </c>
      <c r="C347" s="5">
        <v>0.43402777777777779</v>
      </c>
      <c r="D347" s="1" t="s">
        <v>226</v>
      </c>
      <c r="E347" t="s">
        <v>21032</v>
      </c>
      <c r="F347" t="s">
        <v>1613</v>
      </c>
      <c r="H347" t="s">
        <v>2352</v>
      </c>
      <c r="I347" t="s">
        <v>20756</v>
      </c>
      <c r="J347" t="s">
        <v>2403</v>
      </c>
      <c r="K347" t="s">
        <v>20757</v>
      </c>
      <c r="L347" t="s">
        <v>20758</v>
      </c>
      <c r="M347" s="2" t="str">
        <f>HYPERLINK(Таблица3[[#This Row],[RelativePath]])</f>
        <v>4 Крыльцо офиса\K07156189_21_20260321T102500Z.jpg</v>
      </c>
    </row>
    <row r="348" spans="1:13" x14ac:dyDescent="0.25">
      <c r="A348" t="s">
        <v>18</v>
      </c>
      <c r="B348" s="3">
        <v>46102</v>
      </c>
      <c r="C348" s="5">
        <v>0.43361111111111111</v>
      </c>
      <c r="D348" s="1" t="s">
        <v>226</v>
      </c>
      <c r="E348" t="s">
        <v>21032</v>
      </c>
      <c r="F348" t="s">
        <v>1613</v>
      </c>
      <c r="I348" t="s">
        <v>20753</v>
      </c>
      <c r="J348" t="s">
        <v>2403</v>
      </c>
      <c r="K348" t="s">
        <v>20754</v>
      </c>
      <c r="L348" t="s">
        <v>20755</v>
      </c>
      <c r="M348" s="2" t="str">
        <f>HYPERLINK(Таблица3[[#This Row],[RelativePath]])</f>
        <v>4 Крыльцо офиса\K07156189_21_20260321T102424Z.jpg</v>
      </c>
    </row>
    <row r="349" spans="1:13" x14ac:dyDescent="0.25">
      <c r="A349" t="s">
        <v>14</v>
      </c>
      <c r="B349" s="3">
        <v>46105</v>
      </c>
      <c r="C349" s="5">
        <v>0.47196759259259258</v>
      </c>
      <c r="D349" s="1" t="s">
        <v>226</v>
      </c>
      <c r="E349" t="s">
        <v>4940</v>
      </c>
      <c r="F349" t="s">
        <v>3361</v>
      </c>
      <c r="I349" t="s">
        <v>21946</v>
      </c>
      <c r="J349" t="s">
        <v>2396</v>
      </c>
      <c r="K349" t="s">
        <v>21947</v>
      </c>
      <c r="L349" t="s">
        <v>21948</v>
      </c>
      <c r="M349" s="2" t="str">
        <f>HYPERLINK(Таблица3[[#This Row],[RelativePath]])</f>
        <v>7 Площадка 2 бетонщики\134160575_1_20260324T111938Z.jpg</v>
      </c>
    </row>
    <row r="350" spans="1:13" x14ac:dyDescent="0.25">
      <c r="A350" t="s">
        <v>14</v>
      </c>
      <c r="B350" s="3">
        <v>46105</v>
      </c>
      <c r="C350" s="5">
        <v>0.46976851851851853</v>
      </c>
      <c r="D350" s="1" t="s">
        <v>226</v>
      </c>
      <c r="E350" t="s">
        <v>4940</v>
      </c>
      <c r="F350" t="s">
        <v>3361</v>
      </c>
      <c r="I350" t="s">
        <v>21943</v>
      </c>
      <c r="J350" t="s">
        <v>2396</v>
      </c>
      <c r="K350" t="s">
        <v>21944</v>
      </c>
      <c r="L350" t="s">
        <v>21945</v>
      </c>
      <c r="M350" s="2" t="str">
        <f>HYPERLINK(Таблица3[[#This Row],[RelativePath]])</f>
        <v>7 Площадка 2 бетонщики\134160575_1_20260324T111628Z.jpg</v>
      </c>
    </row>
    <row r="351" spans="1:13" x14ac:dyDescent="0.25">
      <c r="A351" t="s">
        <v>14</v>
      </c>
      <c r="B351" s="3">
        <v>46105</v>
      </c>
      <c r="C351" s="5">
        <v>0.45481481481481484</v>
      </c>
      <c r="D351" s="1" t="s">
        <v>226</v>
      </c>
      <c r="E351" t="s">
        <v>22238</v>
      </c>
      <c r="F351" t="s">
        <v>58</v>
      </c>
      <c r="I351" t="s">
        <v>22072</v>
      </c>
      <c r="J351" t="s">
        <v>12007</v>
      </c>
      <c r="K351" t="s">
        <v>22073</v>
      </c>
      <c r="L351" t="s">
        <v>22074</v>
      </c>
      <c r="M351" s="2" t="str">
        <f>HYPERLINK(Таблица3[[#This Row],[RelativePath]])</f>
        <v>10 Въезд ангар\GA3948333_6_20260324T105456Z.jpg</v>
      </c>
    </row>
    <row r="352" spans="1:13" x14ac:dyDescent="0.25">
      <c r="A352" t="s">
        <v>14</v>
      </c>
      <c r="B352" s="3">
        <v>46105</v>
      </c>
      <c r="C352" s="5">
        <v>0.47450231481481481</v>
      </c>
      <c r="D352" s="1" t="s">
        <v>226</v>
      </c>
      <c r="E352" t="s">
        <v>4940</v>
      </c>
      <c r="F352" t="s">
        <v>3361</v>
      </c>
      <c r="I352" t="s">
        <v>21949</v>
      </c>
      <c r="J352" t="s">
        <v>2396</v>
      </c>
      <c r="K352" t="s">
        <v>21950</v>
      </c>
      <c r="L352" t="s">
        <v>21951</v>
      </c>
      <c r="M352" s="2" t="str">
        <f>HYPERLINK(Таблица3[[#This Row],[RelativePath]])</f>
        <v>7 Площадка 2 бетонщики\134160575_1_20260324T112317Z.jpg</v>
      </c>
    </row>
    <row r="353" spans="1:13" x14ac:dyDescent="0.25">
      <c r="A353" t="s">
        <v>14</v>
      </c>
      <c r="B353" s="3">
        <v>46105</v>
      </c>
      <c r="C353" s="5">
        <v>0.46478009259259262</v>
      </c>
      <c r="D353" s="1" t="s">
        <v>226</v>
      </c>
      <c r="E353" t="s">
        <v>4940</v>
      </c>
      <c r="F353" t="s">
        <v>3361</v>
      </c>
      <c r="I353" t="s">
        <v>21934</v>
      </c>
      <c r="J353" t="s">
        <v>2396</v>
      </c>
      <c r="K353" t="s">
        <v>21935</v>
      </c>
      <c r="L353" t="s">
        <v>21936</v>
      </c>
      <c r="M353" s="2" t="str">
        <f>HYPERLINK(Таблица3[[#This Row],[RelativePath]])</f>
        <v>7 Площадка 2 бетонщики\134160575_1_20260324T110917Z.jpg</v>
      </c>
    </row>
    <row r="354" spans="1:13" x14ac:dyDescent="0.25">
      <c r="A354" t="s">
        <v>14</v>
      </c>
      <c r="B354" s="3">
        <v>46105</v>
      </c>
      <c r="C354" s="5">
        <v>0.46163194444444444</v>
      </c>
      <c r="D354" s="1" t="s">
        <v>226</v>
      </c>
      <c r="E354" t="s">
        <v>22231</v>
      </c>
      <c r="F354" t="s">
        <v>3361</v>
      </c>
      <c r="I354" t="s">
        <v>21931</v>
      </c>
      <c r="J354" t="s">
        <v>2396</v>
      </c>
      <c r="K354" t="s">
        <v>21932</v>
      </c>
      <c r="L354" t="s">
        <v>21933</v>
      </c>
      <c r="M354" s="2" t="str">
        <f>HYPERLINK(Таблица3[[#This Row],[RelativePath]])</f>
        <v>7 Площадка 2 бетонщики\134160575_1_20260324T110445Z.jpg</v>
      </c>
    </row>
    <row r="355" spans="1:13" x14ac:dyDescent="0.25">
      <c r="A355" t="s">
        <v>14</v>
      </c>
      <c r="B355" s="3">
        <v>46105</v>
      </c>
      <c r="C355" s="5">
        <v>0.46939814814814818</v>
      </c>
      <c r="D355" s="1" t="s">
        <v>226</v>
      </c>
      <c r="E355" t="s">
        <v>4940</v>
      </c>
      <c r="F355" t="s">
        <v>3361</v>
      </c>
      <c r="I355" t="s">
        <v>21940</v>
      </c>
      <c r="J355" t="s">
        <v>2396</v>
      </c>
      <c r="K355" t="s">
        <v>21941</v>
      </c>
      <c r="L355" t="s">
        <v>21942</v>
      </c>
      <c r="M355" s="2" t="str">
        <f>HYPERLINK(Таблица3[[#This Row],[RelativePath]])</f>
        <v>7 Площадка 2 бетонщики\134160575_1_20260324T111556Z.jpg</v>
      </c>
    </row>
    <row r="356" spans="1:13" x14ac:dyDescent="0.25">
      <c r="A356" t="s">
        <v>14</v>
      </c>
      <c r="B356" s="3">
        <v>46105</v>
      </c>
      <c r="C356" s="5">
        <v>0.46629629629629632</v>
      </c>
      <c r="D356" s="1" t="s">
        <v>226</v>
      </c>
      <c r="E356" t="s">
        <v>4940</v>
      </c>
      <c r="F356" t="s">
        <v>3361</v>
      </c>
      <c r="I356" t="s">
        <v>21937</v>
      </c>
      <c r="J356" t="s">
        <v>2396</v>
      </c>
      <c r="K356" t="s">
        <v>21938</v>
      </c>
      <c r="L356" t="s">
        <v>21939</v>
      </c>
      <c r="M356" s="2" t="str">
        <f>HYPERLINK(Таблица3[[#This Row],[RelativePath]])</f>
        <v>7 Площадка 2 бетонщики\134160575_1_20260324T111128Z.jpg</v>
      </c>
    </row>
    <row r="357" spans="1:13" x14ac:dyDescent="0.25">
      <c r="A357" t="s">
        <v>14</v>
      </c>
      <c r="B357" s="3">
        <v>46105</v>
      </c>
      <c r="C357" s="5">
        <v>0.45503472222222224</v>
      </c>
      <c r="D357" s="1" t="s">
        <v>226</v>
      </c>
      <c r="E357" t="s">
        <v>22238</v>
      </c>
      <c r="F357" t="s">
        <v>58</v>
      </c>
      <c r="I357" t="s">
        <v>22123</v>
      </c>
      <c r="J357" t="s">
        <v>11697</v>
      </c>
      <c r="K357" t="s">
        <v>22124</v>
      </c>
      <c r="L357" t="s">
        <v>22125</v>
      </c>
      <c r="M357" s="2" t="str">
        <f>HYPERLINK(Таблица3[[#This Row],[RelativePath]])</f>
        <v>11 Навес пилмат\GA3948333_5_20260324T105515Z.jpg</v>
      </c>
    </row>
    <row r="358" spans="1:13" x14ac:dyDescent="0.25">
      <c r="A358" t="s">
        <v>14</v>
      </c>
      <c r="B358" s="3">
        <v>46105</v>
      </c>
      <c r="C358" s="5">
        <v>0.45483796296296297</v>
      </c>
      <c r="D358" s="1" t="s">
        <v>226</v>
      </c>
      <c r="E358" t="s">
        <v>22238</v>
      </c>
      <c r="F358" t="s">
        <v>58</v>
      </c>
      <c r="I358" t="s">
        <v>22120</v>
      </c>
      <c r="J358" t="s">
        <v>11697</v>
      </c>
      <c r="K358" t="s">
        <v>22121</v>
      </c>
      <c r="L358" t="s">
        <v>22122</v>
      </c>
      <c r="M358" s="2" t="str">
        <f>HYPERLINK(Таблица3[[#This Row],[RelativePath]])</f>
        <v>11 Навес пилмат\GA3948333_5_20260324T105458Z.jpg</v>
      </c>
    </row>
    <row r="359" spans="1:13" x14ac:dyDescent="0.25">
      <c r="A359" t="s">
        <v>14</v>
      </c>
      <c r="B359" s="3">
        <v>46105</v>
      </c>
      <c r="C359" s="5">
        <v>0.45839120370370373</v>
      </c>
      <c r="D359" s="1" t="s">
        <v>226</v>
      </c>
      <c r="E359" t="s">
        <v>22238</v>
      </c>
      <c r="F359" t="s">
        <v>58</v>
      </c>
      <c r="I359" t="s">
        <v>22129</v>
      </c>
      <c r="J359" t="s">
        <v>11697</v>
      </c>
      <c r="K359" t="s">
        <v>22130</v>
      </c>
      <c r="L359" t="s">
        <v>22131</v>
      </c>
      <c r="M359" s="2" t="str">
        <f>HYPERLINK(Таблица3[[#This Row],[RelativePath]])</f>
        <v>11 Навес пилмат\GA3948333_5_20260324T110005Z.jpg</v>
      </c>
    </row>
    <row r="360" spans="1:13" x14ac:dyDescent="0.25">
      <c r="A360" t="s">
        <v>14</v>
      </c>
      <c r="B360" s="3">
        <v>46105</v>
      </c>
      <c r="C360" s="5">
        <v>0.4566898148148148</v>
      </c>
      <c r="D360" s="1" t="s">
        <v>226</v>
      </c>
      <c r="E360" t="s">
        <v>22238</v>
      </c>
      <c r="F360" t="s">
        <v>58</v>
      </c>
      <c r="I360" t="s">
        <v>22126</v>
      </c>
      <c r="J360" t="s">
        <v>11697</v>
      </c>
      <c r="K360" t="s">
        <v>22127</v>
      </c>
      <c r="L360" t="s">
        <v>22128</v>
      </c>
      <c r="M360" s="2" t="str">
        <f>HYPERLINK(Таблица3[[#This Row],[RelativePath]])</f>
        <v>11 Навес пилмат\GA3948333_5_20260324T105738Z.jpg</v>
      </c>
    </row>
    <row r="361" spans="1:13" x14ac:dyDescent="0.25">
      <c r="A361" t="s">
        <v>14</v>
      </c>
      <c r="B361" s="3">
        <v>46105</v>
      </c>
      <c r="C361" s="5">
        <v>0.46862268518518518</v>
      </c>
      <c r="D361" s="1" t="s">
        <v>226</v>
      </c>
      <c r="E361" t="s">
        <v>21033</v>
      </c>
      <c r="F361" t="s">
        <v>87</v>
      </c>
      <c r="I361" t="s">
        <v>22078</v>
      </c>
      <c r="J361" t="s">
        <v>12007</v>
      </c>
      <c r="K361" t="s">
        <v>22079</v>
      </c>
      <c r="L361" t="s">
        <v>22080</v>
      </c>
      <c r="M361" s="2" t="str">
        <f>HYPERLINK(Таблица3[[#This Row],[RelativePath]])</f>
        <v>10 Въезд ангар\GA3948333_6_20260324T111449Z.jpg</v>
      </c>
    </row>
    <row r="362" spans="1:13" x14ac:dyDescent="0.25">
      <c r="A362" t="s">
        <v>14</v>
      </c>
      <c r="B362" s="3">
        <v>46105</v>
      </c>
      <c r="C362" s="5">
        <v>0.45651620370370372</v>
      </c>
      <c r="D362" s="1" t="s">
        <v>226</v>
      </c>
      <c r="E362" t="s">
        <v>22238</v>
      </c>
      <c r="F362" t="s">
        <v>58</v>
      </c>
      <c r="I362" t="s">
        <v>22075</v>
      </c>
      <c r="J362" t="s">
        <v>12007</v>
      </c>
      <c r="K362" t="s">
        <v>22076</v>
      </c>
      <c r="L362" t="s">
        <v>22077</v>
      </c>
      <c r="M362" s="2" t="str">
        <f>HYPERLINK(Таблица3[[#This Row],[RelativePath]])</f>
        <v>10 Въезд ангар\GA3948333_6_20260324T105723Z.jpg</v>
      </c>
    </row>
    <row r="363" spans="1:13" x14ac:dyDescent="0.25">
      <c r="A363" t="s">
        <v>14</v>
      </c>
      <c r="B363" s="3">
        <v>46105</v>
      </c>
      <c r="C363" s="5">
        <v>0.47270833333333334</v>
      </c>
      <c r="D363" s="1" t="s">
        <v>226</v>
      </c>
      <c r="E363" t="s">
        <v>21033</v>
      </c>
      <c r="F363" t="s">
        <v>22234</v>
      </c>
      <c r="I363" t="s">
        <v>22084</v>
      </c>
      <c r="J363" t="s">
        <v>12007</v>
      </c>
      <c r="K363" t="s">
        <v>22085</v>
      </c>
      <c r="L363" t="s">
        <v>22086</v>
      </c>
      <c r="M363" s="2" t="str">
        <f>HYPERLINK(Таблица3[[#This Row],[RelativePath]])</f>
        <v>10 Въезд ангар\GA3948333_6_20260324T112042Z.jpg</v>
      </c>
    </row>
    <row r="364" spans="1:13" x14ac:dyDescent="0.25">
      <c r="A364" t="s">
        <v>14</v>
      </c>
      <c r="B364" s="3">
        <v>46105</v>
      </c>
      <c r="C364" s="5">
        <v>0.4689699074074074</v>
      </c>
      <c r="D364" s="1" t="s">
        <v>226</v>
      </c>
      <c r="E364" t="s">
        <v>21033</v>
      </c>
      <c r="F364" t="s">
        <v>22234</v>
      </c>
      <c r="I364" t="s">
        <v>22081</v>
      </c>
      <c r="J364" t="s">
        <v>12007</v>
      </c>
      <c r="K364" t="s">
        <v>22082</v>
      </c>
      <c r="L364" t="s">
        <v>22083</v>
      </c>
      <c r="M364" s="2" t="str">
        <f>HYPERLINK(Таблица3[[#This Row],[RelativePath]])</f>
        <v>10 Въезд ангар\GA3948333_6_20260324T111519Z.jpg</v>
      </c>
    </row>
    <row r="365" spans="1:13" x14ac:dyDescent="0.25">
      <c r="A365" t="s">
        <v>14</v>
      </c>
      <c r="B365" s="3">
        <v>46105</v>
      </c>
      <c r="C365" s="5">
        <v>0.46005787037037038</v>
      </c>
      <c r="D365" s="1" t="s">
        <v>226</v>
      </c>
      <c r="E365" t="s">
        <v>22231</v>
      </c>
      <c r="F365" t="s">
        <v>3361</v>
      </c>
      <c r="I365" t="s">
        <v>21928</v>
      </c>
      <c r="J365" t="s">
        <v>2396</v>
      </c>
      <c r="K365" t="s">
        <v>21929</v>
      </c>
      <c r="L365" t="s">
        <v>21930</v>
      </c>
      <c r="M365" s="2" t="str">
        <f>HYPERLINK(Таблица3[[#This Row],[RelativePath]])</f>
        <v>7 Площадка 2 бетонщики\134160575_1_20260324T110229Z.jpg</v>
      </c>
    </row>
    <row r="366" spans="1:13" x14ac:dyDescent="0.25">
      <c r="A366" t="s">
        <v>14</v>
      </c>
      <c r="B366" s="3">
        <v>46105</v>
      </c>
      <c r="C366" s="5">
        <v>0.43390046296296297</v>
      </c>
      <c r="D366" s="1" t="s">
        <v>226</v>
      </c>
      <c r="E366" t="s">
        <v>22231</v>
      </c>
      <c r="F366" t="s">
        <v>3361</v>
      </c>
      <c r="I366" t="s">
        <v>21895</v>
      </c>
      <c r="J366" t="s">
        <v>2396</v>
      </c>
      <c r="K366" t="s">
        <v>21896</v>
      </c>
      <c r="L366" t="s">
        <v>21897</v>
      </c>
      <c r="M366" s="2" t="str">
        <f>HYPERLINK(Таблица3[[#This Row],[RelativePath]])</f>
        <v>7 Площадка 2 бетонщики\134160575_1_20260324T102449Z.jpg</v>
      </c>
    </row>
    <row r="367" spans="1:13" x14ac:dyDescent="0.25">
      <c r="A367" t="s">
        <v>14</v>
      </c>
      <c r="B367" s="3">
        <v>46105</v>
      </c>
      <c r="C367" s="5">
        <v>0.43267361111111113</v>
      </c>
      <c r="D367" s="1" t="s">
        <v>226</v>
      </c>
      <c r="E367" t="s">
        <v>22231</v>
      </c>
      <c r="F367" t="s">
        <v>3361</v>
      </c>
      <c r="I367" t="s">
        <v>21892</v>
      </c>
      <c r="J367" t="s">
        <v>2396</v>
      </c>
      <c r="K367" t="s">
        <v>21893</v>
      </c>
      <c r="L367" t="s">
        <v>21894</v>
      </c>
      <c r="M367" s="2" t="str">
        <f>HYPERLINK(Таблица3[[#This Row],[RelativePath]])</f>
        <v>7 Площадка 2 бетонщики\134160575_1_20260324T102303Z.jpg</v>
      </c>
    </row>
    <row r="368" spans="1:13" x14ac:dyDescent="0.25">
      <c r="A368" t="s">
        <v>14</v>
      </c>
      <c r="B368" s="3">
        <v>46105</v>
      </c>
      <c r="C368" s="5">
        <v>0.43744212962962964</v>
      </c>
      <c r="D368" s="1" t="s">
        <v>226</v>
      </c>
      <c r="E368" t="s">
        <v>22231</v>
      </c>
      <c r="F368" t="s">
        <v>3361</v>
      </c>
      <c r="I368" t="s">
        <v>21901</v>
      </c>
      <c r="J368" t="s">
        <v>2396</v>
      </c>
      <c r="K368" t="s">
        <v>21902</v>
      </c>
      <c r="L368" t="s">
        <v>21903</v>
      </c>
      <c r="M368" s="2" t="str">
        <f>HYPERLINK(Таблица3[[#This Row],[RelativePath]])</f>
        <v>7 Площадка 2 бетонщики\134160575_1_20260324T102955Z.jpg</v>
      </c>
    </row>
    <row r="369" spans="1:13" x14ac:dyDescent="0.25">
      <c r="A369" t="s">
        <v>14</v>
      </c>
      <c r="B369" s="3">
        <v>46105</v>
      </c>
      <c r="C369" s="5">
        <v>0.43526620370370372</v>
      </c>
      <c r="D369" s="1" t="s">
        <v>226</v>
      </c>
      <c r="E369" t="s">
        <v>22231</v>
      </c>
      <c r="F369" t="s">
        <v>3361</v>
      </c>
      <c r="I369" t="s">
        <v>21898</v>
      </c>
      <c r="J369" t="s">
        <v>2396</v>
      </c>
      <c r="K369" t="s">
        <v>21899</v>
      </c>
      <c r="L369" t="s">
        <v>21900</v>
      </c>
      <c r="M369" s="2" t="str">
        <f>HYPERLINK(Таблица3[[#This Row],[RelativePath]])</f>
        <v>7 Площадка 2 бетонщики\134160575_1_20260324T102647Z.jpg</v>
      </c>
    </row>
    <row r="370" spans="1:13" x14ac:dyDescent="0.25">
      <c r="A370" t="s">
        <v>14</v>
      </c>
      <c r="B370" s="3">
        <v>46105</v>
      </c>
      <c r="C370" s="5">
        <v>0.42635416666666665</v>
      </c>
      <c r="D370" s="1" t="s">
        <v>226</v>
      </c>
      <c r="E370" t="s">
        <v>22231</v>
      </c>
      <c r="F370" t="s">
        <v>3361</v>
      </c>
      <c r="I370" t="s">
        <v>21883</v>
      </c>
      <c r="J370" t="s">
        <v>2396</v>
      </c>
      <c r="K370" t="s">
        <v>21884</v>
      </c>
      <c r="L370" t="s">
        <v>21885</v>
      </c>
      <c r="M370" s="2" t="str">
        <f>HYPERLINK(Таблица3[[#This Row],[RelativePath]])</f>
        <v>7 Площадка 2 бетонщики\134160575_1_20260324T101357Z.jpg</v>
      </c>
    </row>
    <row r="371" spans="1:13" x14ac:dyDescent="0.25">
      <c r="A371" t="s">
        <v>14</v>
      </c>
      <c r="B371" s="3">
        <v>46105</v>
      </c>
      <c r="C371" s="5">
        <v>0.42469907407407409</v>
      </c>
      <c r="D371" s="1" t="s">
        <v>226</v>
      </c>
      <c r="E371" t="s">
        <v>22231</v>
      </c>
      <c r="F371" t="s">
        <v>3361</v>
      </c>
      <c r="I371" t="s">
        <v>21880</v>
      </c>
      <c r="J371" t="s">
        <v>2396</v>
      </c>
      <c r="K371" t="s">
        <v>21881</v>
      </c>
      <c r="L371" t="s">
        <v>21882</v>
      </c>
      <c r="M371" s="2" t="str">
        <f>HYPERLINK(Таблица3[[#This Row],[RelativePath]])</f>
        <v>7 Площадка 2 бетонщики\134160575_1_20260324T101134Z.jpg</v>
      </c>
    </row>
    <row r="372" spans="1:13" x14ac:dyDescent="0.25">
      <c r="A372" t="s">
        <v>14</v>
      </c>
      <c r="B372" s="3">
        <v>46105</v>
      </c>
      <c r="C372" s="5">
        <v>0.43114583333333334</v>
      </c>
      <c r="D372" s="1" t="s">
        <v>226</v>
      </c>
      <c r="E372" t="s">
        <v>22231</v>
      </c>
      <c r="F372" t="s">
        <v>3361</v>
      </c>
      <c r="I372" t="s">
        <v>21889</v>
      </c>
      <c r="J372" t="s">
        <v>2396</v>
      </c>
      <c r="K372" t="s">
        <v>21890</v>
      </c>
      <c r="L372" t="s">
        <v>21891</v>
      </c>
      <c r="M372" s="2" t="str">
        <f>HYPERLINK(Таблица3[[#This Row],[RelativePath]])</f>
        <v>7 Площадка 2 бетонщики\134160575_1_20260324T102051Z.jpg</v>
      </c>
    </row>
    <row r="373" spans="1:13" x14ac:dyDescent="0.25">
      <c r="A373" t="s">
        <v>14</v>
      </c>
      <c r="B373" s="3">
        <v>46105</v>
      </c>
      <c r="C373" s="5">
        <v>0.42859953703703701</v>
      </c>
      <c r="D373" s="1" t="s">
        <v>226</v>
      </c>
      <c r="E373" t="s">
        <v>22231</v>
      </c>
      <c r="F373" t="s">
        <v>3361</v>
      </c>
      <c r="I373" t="s">
        <v>21886</v>
      </c>
      <c r="J373" t="s">
        <v>2396</v>
      </c>
      <c r="K373" t="s">
        <v>21887</v>
      </c>
      <c r="L373" t="s">
        <v>21888</v>
      </c>
      <c r="M373" s="2" t="str">
        <f>HYPERLINK(Таблица3[[#This Row],[RelativePath]])</f>
        <v>7 Площадка 2 бетонщики\134160575_1_20260324T101711Z.jpg</v>
      </c>
    </row>
    <row r="374" spans="1:13" x14ac:dyDescent="0.25">
      <c r="A374" t="s">
        <v>14</v>
      </c>
      <c r="B374" s="3">
        <v>46105</v>
      </c>
      <c r="C374" s="5">
        <v>0.45210648148148147</v>
      </c>
      <c r="D374" s="1" t="s">
        <v>226</v>
      </c>
      <c r="E374" t="s">
        <v>22231</v>
      </c>
      <c r="F374" t="s">
        <v>3361</v>
      </c>
      <c r="I374" t="s">
        <v>21919</v>
      </c>
      <c r="J374" t="s">
        <v>2396</v>
      </c>
      <c r="K374" t="s">
        <v>21920</v>
      </c>
      <c r="L374" t="s">
        <v>21921</v>
      </c>
      <c r="M374" s="2" t="str">
        <f>HYPERLINK(Таблица3[[#This Row],[RelativePath]])</f>
        <v>7 Площадка 2 бетонщики\134160575_1_20260324T105102Z.jpg</v>
      </c>
    </row>
    <row r="375" spans="1:13" x14ac:dyDescent="0.25">
      <c r="A375" t="s">
        <v>14</v>
      </c>
      <c r="B375" s="3">
        <v>46105</v>
      </c>
      <c r="C375" s="5">
        <v>0.45050925925925928</v>
      </c>
      <c r="D375" s="1" t="s">
        <v>226</v>
      </c>
      <c r="E375" t="s">
        <v>22231</v>
      </c>
      <c r="F375" t="s">
        <v>3361</v>
      </c>
      <c r="I375" t="s">
        <v>21916</v>
      </c>
      <c r="J375" t="s">
        <v>2396</v>
      </c>
      <c r="K375" t="s">
        <v>21917</v>
      </c>
      <c r="L375" t="s">
        <v>21918</v>
      </c>
      <c r="M375" s="2" t="str">
        <f>HYPERLINK(Таблица3[[#This Row],[RelativePath]])</f>
        <v>7 Площадка 2 бетонщики\134160575_1_20260324T104844Z.jpg</v>
      </c>
    </row>
    <row r="376" spans="1:13" x14ac:dyDescent="0.25">
      <c r="A376" t="s">
        <v>14</v>
      </c>
      <c r="B376" s="3">
        <v>46105</v>
      </c>
      <c r="C376" s="5">
        <v>0.45806712962962964</v>
      </c>
      <c r="D376" s="1" t="s">
        <v>226</v>
      </c>
      <c r="E376" t="s">
        <v>22231</v>
      </c>
      <c r="F376" t="s">
        <v>3361</v>
      </c>
      <c r="I376" t="s">
        <v>21925</v>
      </c>
      <c r="J376" t="s">
        <v>2396</v>
      </c>
      <c r="K376" t="s">
        <v>21926</v>
      </c>
      <c r="L376" t="s">
        <v>21927</v>
      </c>
      <c r="M376" s="2" t="str">
        <f>HYPERLINK(Таблица3[[#This Row],[RelativePath]])</f>
        <v>7 Площадка 2 бетонщики\134160575_1_20260324T105937Z.jpg</v>
      </c>
    </row>
    <row r="377" spans="1:13" x14ac:dyDescent="0.25">
      <c r="A377" t="s">
        <v>14</v>
      </c>
      <c r="B377" s="3">
        <v>46105</v>
      </c>
      <c r="C377" s="5">
        <v>0.4535763888888889</v>
      </c>
      <c r="D377" s="1" t="s">
        <v>226</v>
      </c>
      <c r="E377" t="s">
        <v>22231</v>
      </c>
      <c r="F377" t="s">
        <v>3361</v>
      </c>
      <c r="I377" t="s">
        <v>21922</v>
      </c>
      <c r="J377" t="s">
        <v>2396</v>
      </c>
      <c r="K377" t="s">
        <v>21923</v>
      </c>
      <c r="L377" t="s">
        <v>21924</v>
      </c>
      <c r="M377" s="2" t="str">
        <f>HYPERLINK(Таблица3[[#This Row],[RelativePath]])</f>
        <v>7 Площадка 2 бетонщики\134160575_1_20260324T105309Z.jpg</v>
      </c>
    </row>
    <row r="378" spans="1:13" x14ac:dyDescent="0.25">
      <c r="A378" t="s">
        <v>14</v>
      </c>
      <c r="B378" s="3">
        <v>46105</v>
      </c>
      <c r="C378" s="5">
        <v>0.44462962962962965</v>
      </c>
      <c r="D378" s="1" t="s">
        <v>226</v>
      </c>
      <c r="E378" t="s">
        <v>22231</v>
      </c>
      <c r="F378" t="s">
        <v>3361</v>
      </c>
      <c r="I378" t="s">
        <v>21907</v>
      </c>
      <c r="J378" t="s">
        <v>2396</v>
      </c>
      <c r="K378" t="s">
        <v>21908</v>
      </c>
      <c r="L378" t="s">
        <v>21909</v>
      </c>
      <c r="M378" s="2" t="str">
        <f>HYPERLINK(Таблица3[[#This Row],[RelativePath]])</f>
        <v>7 Площадка 2 бетонщики\134160575_1_20260324T104016Z.jpg</v>
      </c>
    </row>
    <row r="379" spans="1:13" x14ac:dyDescent="0.25">
      <c r="A379" t="s">
        <v>14</v>
      </c>
      <c r="B379" s="3">
        <v>46105</v>
      </c>
      <c r="C379" s="5">
        <v>0.44028935185185186</v>
      </c>
      <c r="D379" s="1" t="s">
        <v>226</v>
      </c>
      <c r="E379" t="s">
        <v>22231</v>
      </c>
      <c r="F379" t="s">
        <v>3361</v>
      </c>
      <c r="I379" t="s">
        <v>21904</v>
      </c>
      <c r="J379" t="s">
        <v>2396</v>
      </c>
      <c r="K379" t="s">
        <v>21905</v>
      </c>
      <c r="L379" t="s">
        <v>21906</v>
      </c>
      <c r="M379" s="2" t="str">
        <f>HYPERLINK(Таблица3[[#This Row],[RelativePath]])</f>
        <v>7 Площадка 2 бетонщики\134160575_1_20260324T103401Z.jpg</v>
      </c>
    </row>
    <row r="380" spans="1:13" x14ac:dyDescent="0.25">
      <c r="A380" t="s">
        <v>14</v>
      </c>
      <c r="B380" s="3">
        <v>46105</v>
      </c>
      <c r="C380" s="5">
        <v>0.44891203703703703</v>
      </c>
      <c r="D380" s="1" t="s">
        <v>226</v>
      </c>
      <c r="E380" t="s">
        <v>22231</v>
      </c>
      <c r="F380" t="s">
        <v>3361</v>
      </c>
      <c r="I380" t="s">
        <v>21913</v>
      </c>
      <c r="J380" t="s">
        <v>2396</v>
      </c>
      <c r="K380" t="s">
        <v>21914</v>
      </c>
      <c r="L380" t="s">
        <v>21915</v>
      </c>
      <c r="M380" s="2" t="str">
        <f>HYPERLINK(Таблица3[[#This Row],[RelativePath]])</f>
        <v>7 Площадка 2 бетонщики\134160575_1_20260324T104626Z.jpg</v>
      </c>
    </row>
    <row r="381" spans="1:13" x14ac:dyDescent="0.25">
      <c r="A381" t="s">
        <v>14</v>
      </c>
      <c r="B381" s="3">
        <v>46105</v>
      </c>
      <c r="C381" s="5">
        <v>0.44655092592592593</v>
      </c>
      <c r="D381" s="1" t="s">
        <v>226</v>
      </c>
      <c r="E381" t="s">
        <v>22231</v>
      </c>
      <c r="F381" t="s">
        <v>3361</v>
      </c>
      <c r="I381" t="s">
        <v>21910</v>
      </c>
      <c r="J381" t="s">
        <v>2396</v>
      </c>
      <c r="K381" t="s">
        <v>21911</v>
      </c>
      <c r="L381" t="s">
        <v>21912</v>
      </c>
      <c r="M381" s="2" t="str">
        <f>HYPERLINK(Таблица3[[#This Row],[RelativePath]])</f>
        <v>7 Площадка 2 бетонщики\134160575_1_20260324T104302Z.jpg</v>
      </c>
    </row>
    <row r="382" spans="1:13" x14ac:dyDescent="0.25">
      <c r="A382" t="s">
        <v>14</v>
      </c>
      <c r="B382" s="3">
        <v>46105</v>
      </c>
      <c r="C382" s="5">
        <v>0.37574074074074076</v>
      </c>
      <c r="D382" s="1" t="s">
        <v>226</v>
      </c>
      <c r="E382" t="s">
        <v>11070</v>
      </c>
      <c r="F382" t="s">
        <v>2345</v>
      </c>
      <c r="H382" t="s">
        <v>7461</v>
      </c>
      <c r="I382" t="s">
        <v>22253</v>
      </c>
      <c r="J382" t="s">
        <v>22199</v>
      </c>
      <c r="K382" t="s">
        <v>22254</v>
      </c>
      <c r="L382" t="s">
        <v>22255</v>
      </c>
      <c r="M382" s="2" t="str">
        <f>HYPERLINK(Таблица3[[#This Row],[RelativePath]])</f>
        <v>17 Площадка с навесом\GA3948333_10_20260324T090104Z.jpg</v>
      </c>
    </row>
    <row r="383" spans="1:13" x14ac:dyDescent="0.25">
      <c r="A383" t="s">
        <v>14</v>
      </c>
      <c r="B383" s="3">
        <v>46105</v>
      </c>
      <c r="C383" s="5">
        <v>0.3762847222222222</v>
      </c>
      <c r="D383" s="1" t="s">
        <v>226</v>
      </c>
      <c r="E383" t="s">
        <v>11070</v>
      </c>
      <c r="F383" t="s">
        <v>2345</v>
      </c>
      <c r="H383" t="s">
        <v>7461</v>
      </c>
      <c r="I383" t="s">
        <v>22256</v>
      </c>
      <c r="J383" t="s">
        <v>22199</v>
      </c>
      <c r="K383" t="s">
        <v>22257</v>
      </c>
      <c r="L383" t="s">
        <v>22258</v>
      </c>
      <c r="M383" s="2" t="str">
        <f>HYPERLINK(Таблица3[[#This Row],[RelativePath]])</f>
        <v>17 Площадка с навесом\GA3948333_10_20260324T090151Z.jpg</v>
      </c>
    </row>
    <row r="384" spans="1:13" x14ac:dyDescent="0.25">
      <c r="A384" t="s">
        <v>14</v>
      </c>
      <c r="B384" s="3">
        <v>46105</v>
      </c>
      <c r="C384" s="5">
        <v>0.37675925925925924</v>
      </c>
      <c r="D384" s="1" t="s">
        <v>226</v>
      </c>
      <c r="E384" t="s">
        <v>11070</v>
      </c>
      <c r="F384" t="s">
        <v>2345</v>
      </c>
      <c r="H384" t="s">
        <v>7461</v>
      </c>
      <c r="I384" t="s">
        <v>22259</v>
      </c>
      <c r="J384" t="s">
        <v>22199</v>
      </c>
      <c r="K384" t="s">
        <v>22260</v>
      </c>
      <c r="L384" t="s">
        <v>22261</v>
      </c>
      <c r="M384" s="2" t="str">
        <f>HYPERLINK(Таблица3[[#This Row],[RelativePath]])</f>
        <v>17 Площадка с навесом\GA3948333_10_20260324T090232Z.jpg</v>
      </c>
    </row>
    <row r="385" spans="1:13" x14ac:dyDescent="0.25">
      <c r="A385" t="s">
        <v>14</v>
      </c>
      <c r="B385" s="3">
        <v>46105</v>
      </c>
      <c r="C385" s="5">
        <v>0.37706018518518519</v>
      </c>
      <c r="D385" s="1" t="s">
        <v>226</v>
      </c>
      <c r="E385" t="s">
        <v>11070</v>
      </c>
      <c r="F385" t="s">
        <v>2345</v>
      </c>
      <c r="H385" t="s">
        <v>7461</v>
      </c>
      <c r="I385" t="s">
        <v>22262</v>
      </c>
      <c r="J385" t="s">
        <v>22199</v>
      </c>
      <c r="K385" t="s">
        <v>22263</v>
      </c>
      <c r="L385" t="s">
        <v>22264</v>
      </c>
      <c r="M385" s="2" t="str">
        <f>HYPERLINK(Таблица3[[#This Row],[RelativePath]])</f>
        <v>17 Площадка с навесом\GA3948333_10_20260324T090258Z.jpg</v>
      </c>
    </row>
    <row r="386" spans="1:13" x14ac:dyDescent="0.25">
      <c r="A386" t="s">
        <v>14</v>
      </c>
      <c r="B386" s="3">
        <v>46105</v>
      </c>
      <c r="C386" s="5">
        <v>0.45358796296296294</v>
      </c>
      <c r="D386" s="1" t="s">
        <v>226</v>
      </c>
      <c r="E386" t="s">
        <v>22238</v>
      </c>
      <c r="F386" t="s">
        <v>58</v>
      </c>
      <c r="I386" t="s">
        <v>22207</v>
      </c>
      <c r="J386" t="s">
        <v>22199</v>
      </c>
      <c r="K386" t="s">
        <v>22208</v>
      </c>
      <c r="L386" t="s">
        <v>22209</v>
      </c>
      <c r="M386" s="2" t="str">
        <f>HYPERLINK(Таблица3[[#This Row],[RelativePath]])</f>
        <v>17 Площадка с навесом\GA3948333_10_20260324T105310Z.jpg</v>
      </c>
    </row>
    <row r="387" spans="1:13" x14ac:dyDescent="0.25">
      <c r="A387" t="s">
        <v>14</v>
      </c>
      <c r="B387" s="3">
        <v>46105</v>
      </c>
      <c r="C387" s="5">
        <v>0.45511574074074074</v>
      </c>
      <c r="D387" s="1" t="s">
        <v>226</v>
      </c>
      <c r="E387" t="s">
        <v>22238</v>
      </c>
      <c r="F387" t="s">
        <v>58</v>
      </c>
      <c r="I387" t="s">
        <v>22210</v>
      </c>
      <c r="J387" t="s">
        <v>22199</v>
      </c>
      <c r="K387" t="s">
        <v>22211</v>
      </c>
      <c r="L387" t="s">
        <v>22212</v>
      </c>
      <c r="M387" s="2" t="str">
        <f>HYPERLINK(Таблица3[[#This Row],[RelativePath]])</f>
        <v>17 Площадка с навесом\GA3948333_10_20260324T105522Z.jpg</v>
      </c>
    </row>
    <row r="388" spans="1:13" x14ac:dyDescent="0.25">
      <c r="A388" t="s">
        <v>14</v>
      </c>
      <c r="B388" s="3">
        <v>46105</v>
      </c>
      <c r="C388" s="5">
        <v>0.4573726851851852</v>
      </c>
      <c r="D388" s="1" t="s">
        <v>226</v>
      </c>
      <c r="E388" t="s">
        <v>22238</v>
      </c>
      <c r="F388" t="s">
        <v>58</v>
      </c>
      <c r="I388" t="s">
        <v>22213</v>
      </c>
      <c r="J388" t="s">
        <v>22199</v>
      </c>
      <c r="K388" t="s">
        <v>22214</v>
      </c>
      <c r="L388" t="s">
        <v>22215</v>
      </c>
      <c r="M388" s="2" t="str">
        <f>HYPERLINK(Таблица3[[#This Row],[RelativePath]])</f>
        <v>17 Площадка с навесом\GA3948333_10_20260324T105837Z.jpg</v>
      </c>
    </row>
    <row r="389" spans="1:13" x14ac:dyDescent="0.25">
      <c r="A389" t="s">
        <v>14</v>
      </c>
      <c r="B389" s="3">
        <v>46105</v>
      </c>
      <c r="C389" s="5">
        <v>0.45872685185185186</v>
      </c>
      <c r="D389" s="1" t="s">
        <v>226</v>
      </c>
      <c r="E389" t="s">
        <v>22238</v>
      </c>
      <c r="F389" t="s">
        <v>58</v>
      </c>
      <c r="I389" t="s">
        <v>22216</v>
      </c>
      <c r="J389" t="s">
        <v>22199</v>
      </c>
      <c r="K389" t="s">
        <v>22217</v>
      </c>
      <c r="L389" t="s">
        <v>22218</v>
      </c>
      <c r="M389" s="2" t="str">
        <f>HYPERLINK(Таблица3[[#This Row],[RelativePath]])</f>
        <v>17 Площадка с навесом\GA3948333_10_20260324T110034Z.jpg</v>
      </c>
    </row>
    <row r="390" spans="1:13" x14ac:dyDescent="0.25">
      <c r="A390" t="s">
        <v>14</v>
      </c>
      <c r="B390" s="3">
        <v>46105</v>
      </c>
      <c r="C390" s="5">
        <v>0.45876157407407409</v>
      </c>
      <c r="D390" s="1" t="s">
        <v>226</v>
      </c>
      <c r="E390" t="s">
        <v>22238</v>
      </c>
      <c r="F390" t="s">
        <v>58</v>
      </c>
      <c r="I390" t="s">
        <v>22219</v>
      </c>
      <c r="J390" t="s">
        <v>22199</v>
      </c>
      <c r="K390" t="s">
        <v>22220</v>
      </c>
      <c r="L390" t="s">
        <v>22221</v>
      </c>
      <c r="M390" s="2" t="str">
        <f>HYPERLINK(Таблица3[[#This Row],[RelativePath]])</f>
        <v>17 Площадка с навесом\GA3948333_10_20260324T110037Z.jpg</v>
      </c>
    </row>
    <row r="391" spans="1:13" x14ac:dyDescent="0.25">
      <c r="A391" t="s">
        <v>17</v>
      </c>
      <c r="B391" s="3">
        <v>46108</v>
      </c>
      <c r="C391" s="5">
        <v>0.51648148148148143</v>
      </c>
      <c r="D391" s="1" t="s">
        <v>226</v>
      </c>
      <c r="E391" t="s">
        <v>22949</v>
      </c>
      <c r="F391" t="s">
        <v>5697</v>
      </c>
      <c r="H391" t="s">
        <v>22950</v>
      </c>
      <c r="I391" t="s">
        <v>22837</v>
      </c>
      <c r="J391" t="s">
        <v>12007</v>
      </c>
      <c r="K391" t="s">
        <v>22838</v>
      </c>
      <c r="L391" t="s">
        <v>22839</v>
      </c>
      <c r="M391" s="2" t="str">
        <f>HYPERLINK(Таблица3[[#This Row],[RelativePath]])</f>
        <v>10 Въезд ангар\GA3948333_6_20260327T122344Z.jpg</v>
      </c>
    </row>
    <row r="392" spans="1:13" x14ac:dyDescent="0.25">
      <c r="A392" t="s">
        <v>17</v>
      </c>
      <c r="B392" s="3">
        <v>46108</v>
      </c>
      <c r="C392" s="5">
        <v>0.52469907407407412</v>
      </c>
      <c r="D392" s="1" t="s">
        <v>226</v>
      </c>
      <c r="E392" t="s">
        <v>22949</v>
      </c>
      <c r="F392" t="s">
        <v>5697</v>
      </c>
      <c r="H392" t="s">
        <v>22951</v>
      </c>
      <c r="I392" t="s">
        <v>22840</v>
      </c>
      <c r="J392" t="s">
        <v>12007</v>
      </c>
      <c r="K392" t="s">
        <v>22841</v>
      </c>
      <c r="L392" t="s">
        <v>22842</v>
      </c>
      <c r="M392" s="2" t="str">
        <f>HYPERLINK(Таблица3[[#This Row],[RelativePath]])</f>
        <v>10 Въезд ангар\GA3948333_6_20260327T123534Z.jpg</v>
      </c>
    </row>
  </sheetData>
  <phoneticPr fontId="2" type="noConversion"/>
  <conditionalFormatting sqref="E393:E414 D2:E392">
    <cfRule type="containsText" dxfId="201" priority="7" operator="containsText" text="Выезд с территории">
      <formula>NOT(ISERROR(SEARCH("Выезд с территории",D2)))</formula>
    </cfRule>
  </conditionalFormatting>
  <conditionalFormatting sqref="D2:D392">
    <cfRule type="containsText" dxfId="20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2">
    <cfRule type="containsText" dxfId="19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14">
    <cfRule type="containsText" dxfId="198" priority="2" operator="containsText" text="Газель базы">
      <formula>NOT(ISERROR(SEARCH("Газель базы",E2)))</formula>
    </cfRule>
    <cfRule type="containsText" dxfId="197" priority="3" operator="containsText" text="Погрузчик базы">
      <formula>NOT(ISERROR(SEARCH("Погрузчик базы",E2)))</formula>
    </cfRule>
  </conditionalFormatting>
  <conditionalFormatting sqref="E2:E414">
    <cfRule type="containsText" dxfId="19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09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9" t="s">
        <v>352</v>
      </c>
      <c r="J5" s="9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9" t="s">
        <v>902</v>
      </c>
      <c r="J22" s="9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1606</v>
      </c>
      <c r="J23" s="9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9" t="s">
        <v>904</v>
      </c>
      <c r="J24" s="9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9" t="s">
        <v>898</v>
      </c>
      <c r="J25" s="9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9" t="s">
        <v>900</v>
      </c>
      <c r="J26" s="9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9" t="s">
        <v>901</v>
      </c>
      <c r="J27" s="9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9" t="s">
        <v>1649</v>
      </c>
      <c r="J28" s="9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9" t="s">
        <v>1648</v>
      </c>
      <c r="J29" s="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9" t="s">
        <v>1647</v>
      </c>
      <c r="J30" s="9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9" t="s">
        <v>1653</v>
      </c>
      <c r="J31" s="9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9" t="s">
        <v>1652</v>
      </c>
      <c r="J32" s="9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9" t="s">
        <v>2554</v>
      </c>
      <c r="J33" s="9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9" t="s">
        <v>2556</v>
      </c>
      <c r="J34" s="9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9" t="s">
        <v>2550</v>
      </c>
      <c r="J35" s="9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9" t="s">
        <v>2552</v>
      </c>
      <c r="J36" s="9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9" t="s">
        <v>2560</v>
      </c>
      <c r="J37" s="9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9" t="s">
        <v>2558</v>
      </c>
      <c r="J38" s="9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9" t="s">
        <v>2564</v>
      </c>
      <c r="J39" s="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9" t="s">
        <v>2562</v>
      </c>
      <c r="J40" s="9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9" t="s">
        <v>2570</v>
      </c>
      <c r="J41" s="9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9" t="s">
        <v>2572</v>
      </c>
      <c r="J42" s="9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9" t="s">
        <v>2566</v>
      </c>
      <c r="J43" s="9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9" t="s">
        <v>2568</v>
      </c>
      <c r="J44" s="9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9" t="s">
        <v>3527</v>
      </c>
      <c r="J45" s="9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9" t="s">
        <v>3525</v>
      </c>
      <c r="J46" s="9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9" t="s">
        <v>4139</v>
      </c>
      <c r="J47" s="9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9" t="s">
        <v>4137</v>
      </c>
      <c r="J48" s="9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9" t="s">
        <v>4246</v>
      </c>
      <c r="J49" s="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9" t="s">
        <v>4244</v>
      </c>
      <c r="J50" s="9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9" t="s">
        <v>4403</v>
      </c>
      <c r="J51" s="9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9" t="s">
        <v>4405</v>
      </c>
      <c r="J52" s="9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9" t="s">
        <v>4407</v>
      </c>
      <c r="J53" s="9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9" t="s">
        <v>4397</v>
      </c>
      <c r="J54" s="9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9" t="s">
        <v>4399</v>
      </c>
      <c r="J55" s="9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9" t="s">
        <v>4401</v>
      </c>
      <c r="J56" s="9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9" t="s">
        <v>4411</v>
      </c>
      <c r="J57" s="9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9" t="s">
        <v>4409</v>
      </c>
      <c r="J58" s="9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9" t="s">
        <v>4810</v>
      </c>
      <c r="J59" s="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9" t="s">
        <v>4812</v>
      </c>
      <c r="J60" s="9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9" t="s">
        <v>4814</v>
      </c>
      <c r="J61" s="9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9" t="s">
        <v>4808</v>
      </c>
      <c r="J62" s="9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9" t="s">
        <v>4802</v>
      </c>
      <c r="J63" s="9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9" t="s">
        <v>4804</v>
      </c>
      <c r="J64" s="9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9" t="s">
        <v>4806</v>
      </c>
      <c r="J65" s="9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9" t="s">
        <v>4999</v>
      </c>
      <c r="J66" s="9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9" t="s">
        <v>5005</v>
      </c>
      <c r="J67" s="9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9" t="s">
        <v>4997</v>
      </c>
      <c r="J68" s="9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9" t="s">
        <v>4995</v>
      </c>
      <c r="J69" s="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9" t="s">
        <v>5059</v>
      </c>
      <c r="J70" s="9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9" t="s">
        <v>5222</v>
      </c>
      <c r="J71" s="9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9" t="s">
        <v>5224</v>
      </c>
      <c r="J72" s="9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9" t="s">
        <v>5218</v>
      </c>
      <c r="J73" s="9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9" t="s">
        <v>5220</v>
      </c>
      <c r="J74" s="9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9" t="s">
        <v>5326</v>
      </c>
      <c r="J75" s="9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9" t="s">
        <v>5318</v>
      </c>
      <c r="J76" s="9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9" t="s">
        <v>5760</v>
      </c>
      <c r="J77" s="9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9" t="s">
        <v>5758</v>
      </c>
      <c r="J78" s="9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9" t="s">
        <v>5764</v>
      </c>
      <c r="J79" s="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9" t="s">
        <v>5762</v>
      </c>
      <c r="J80" s="9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9" t="s">
        <v>5913</v>
      </c>
      <c r="J81" s="9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9" t="s">
        <v>5923</v>
      </c>
      <c r="J82" s="9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9" t="s">
        <v>5919</v>
      </c>
      <c r="J83" s="9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9" t="s">
        <v>5915</v>
      </c>
      <c r="J84" s="9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9" t="s">
        <v>6172</v>
      </c>
      <c r="J85" s="9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9" t="s">
        <v>6170</v>
      </c>
      <c r="J86" s="9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9" t="s">
        <v>6316</v>
      </c>
      <c r="J87" s="9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9" t="s">
        <v>6318</v>
      </c>
      <c r="J88" s="9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9" t="s">
        <v>6312</v>
      </c>
      <c r="J89" s="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9" t="s">
        <v>6314</v>
      </c>
      <c r="J90" s="9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9" t="s">
        <v>6330</v>
      </c>
      <c r="J91" s="9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9" t="s">
        <v>6332</v>
      </c>
      <c r="J92" s="9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9" t="s">
        <v>6334</v>
      </c>
      <c r="J93" s="9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9" t="s">
        <v>6320</v>
      </c>
      <c r="J94" s="9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9" t="s">
        <v>6322</v>
      </c>
      <c r="J95" s="9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9" t="s">
        <v>6326</v>
      </c>
      <c r="J96" s="9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9" t="s">
        <v>6700</v>
      </c>
      <c r="J97" s="9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9" t="s">
        <v>6698</v>
      </c>
      <c r="J98" s="9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9" t="s">
        <v>6807</v>
      </c>
      <c r="J99" s="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9" t="s">
        <v>6805</v>
      </c>
      <c r="J100" s="9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9" t="s">
        <v>6813</v>
      </c>
      <c r="J101" s="9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9" t="s">
        <v>6811</v>
      </c>
      <c r="J102" s="9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9" t="s">
        <v>6817</v>
      </c>
      <c r="J103" s="9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9" t="s">
        <v>6815</v>
      </c>
      <c r="J104" s="9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9" t="s">
        <v>6825</v>
      </c>
      <c r="J105" s="9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9" t="s">
        <v>6827</v>
      </c>
      <c r="J106" s="9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9" t="s">
        <v>6829</v>
      </c>
      <c r="J107" s="9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9" t="s">
        <v>6819</v>
      </c>
      <c r="J108" s="9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9" t="s">
        <v>6821</v>
      </c>
      <c r="J109" s="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9" t="s">
        <v>6823</v>
      </c>
      <c r="J110" s="9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9" t="s">
        <v>6835</v>
      </c>
      <c r="J111" s="9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9" t="s">
        <v>6833</v>
      </c>
      <c r="J112" s="9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9" t="s">
        <v>7090</v>
      </c>
      <c r="J113" s="9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9" t="s">
        <v>7088</v>
      </c>
      <c r="J114" s="9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9" t="s">
        <v>7389</v>
      </c>
      <c r="J115" s="9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9" t="s">
        <v>7387</v>
      </c>
      <c r="J116" s="9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9" t="s">
        <v>7393</v>
      </c>
      <c r="J117" s="9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9" t="s">
        <v>7671</v>
      </c>
      <c r="J118" s="9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9" t="s">
        <v>7673</v>
      </c>
      <c r="J119" s="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9" t="s">
        <v>7675</v>
      </c>
      <c r="J120" s="9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9" t="s">
        <v>7665</v>
      </c>
      <c r="J121" s="9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9" t="s">
        <v>7667</v>
      </c>
      <c r="J122" s="9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9" t="s">
        <v>7669</v>
      </c>
      <c r="J123" s="9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9" t="s">
        <v>8112</v>
      </c>
      <c r="J124" s="9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9" t="s">
        <v>7938</v>
      </c>
      <c r="J125" s="9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9" t="s">
        <v>7936</v>
      </c>
      <c r="J126" s="9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9" t="s">
        <v>8106</v>
      </c>
      <c r="J127" s="9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9" t="s">
        <v>8108</v>
      </c>
      <c r="J128" s="9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9" t="s">
        <v>8110</v>
      </c>
      <c r="J129" s="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9" t="s">
        <v>8114</v>
      </c>
      <c r="J130" s="9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9" t="s">
        <v>8102</v>
      </c>
      <c r="J131" s="9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9" t="s">
        <v>8104</v>
      </c>
      <c r="J132" s="9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9" t="s">
        <v>8589</v>
      </c>
      <c r="J133" s="9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9" t="s">
        <v>8818</v>
      </c>
      <c r="J134" s="9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9" t="s">
        <v>8816</v>
      </c>
      <c r="J135" s="9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9" t="s">
        <v>8814</v>
      </c>
      <c r="J136" s="9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9" t="s">
        <v>8934</v>
      </c>
      <c r="J137" s="9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9" t="s">
        <v>8932</v>
      </c>
      <c r="J138" s="9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9" t="s">
        <v>9170</v>
      </c>
      <c r="J139" s="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9168</v>
      </c>
      <c r="J140" s="9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9" t="s">
        <v>9346</v>
      </c>
      <c r="J141" s="9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9" t="s">
        <v>9344</v>
      </c>
      <c r="J142" s="9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9" t="s">
        <v>9521</v>
      </c>
      <c r="J143" s="9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9" t="s">
        <v>9527</v>
      </c>
      <c r="J144" s="9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9" t="s">
        <v>9631</v>
      </c>
      <c r="J145" s="9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9" t="s">
        <v>9841</v>
      </c>
      <c r="J146" s="9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9" t="s">
        <v>9932</v>
      </c>
      <c r="J147" s="9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9" t="s">
        <v>9926</v>
      </c>
      <c r="J148" s="9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9" t="s">
        <v>10079</v>
      </c>
      <c r="J149" s="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9" t="s">
        <v>10097</v>
      </c>
      <c r="J150" s="9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9" t="s">
        <v>10091</v>
      </c>
      <c r="J151" s="9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9" t="s">
        <v>10262</v>
      </c>
      <c r="J152" s="9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9" t="s">
        <v>10256</v>
      </c>
      <c r="J153" s="9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9" t="s">
        <v>10250</v>
      </c>
      <c r="J154" s="9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9" t="s">
        <v>10432</v>
      </c>
      <c r="J155" s="9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9" t="s">
        <v>10429</v>
      </c>
      <c r="J156" s="9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9" t="s">
        <v>10426</v>
      </c>
      <c r="J157" s="9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9" t="s">
        <v>10588</v>
      </c>
      <c r="J158" s="9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9" t="s">
        <v>10590</v>
      </c>
      <c r="J159" s="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9" t="s">
        <v>10584</v>
      </c>
      <c r="J160" s="9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9" t="s">
        <v>10586</v>
      </c>
      <c r="J161" s="9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9" t="s">
        <v>10596</v>
      </c>
      <c r="J162" s="9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9" t="s">
        <v>10598</v>
      </c>
      <c r="J163" s="9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9" t="s">
        <v>10592</v>
      </c>
      <c r="J164" s="9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9" t="s">
        <v>10594</v>
      </c>
      <c r="J165" s="9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9" t="s">
        <v>13488</v>
      </c>
      <c r="J166" s="9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9" t="s">
        <v>13485</v>
      </c>
      <c r="J167" s="9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9" t="s">
        <v>13840</v>
      </c>
      <c r="J168" s="9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9" t="s">
        <v>14081</v>
      </c>
      <c r="J169" s="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9" t="s">
        <v>14078</v>
      </c>
      <c r="J170" s="9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9" t="s">
        <v>14087</v>
      </c>
      <c r="J171" s="9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9" t="s">
        <v>18387</v>
      </c>
      <c r="J172" s="9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9" t="s">
        <v>18381</v>
      </c>
      <c r="J173" s="9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9" t="s">
        <v>18375</v>
      </c>
      <c r="J174" s="9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9" t="s">
        <v>18889</v>
      </c>
      <c r="J175" s="9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9" t="s">
        <v>18934</v>
      </c>
      <c r="J176" s="9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9" t="s">
        <v>18937</v>
      </c>
      <c r="J177" s="9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9" t="s">
        <v>18868</v>
      </c>
      <c r="J178" s="9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9" t="s">
        <v>18871</v>
      </c>
      <c r="J179" s="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9" t="s">
        <v>18886</v>
      </c>
      <c r="J180" s="9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9" t="s">
        <v>19416</v>
      </c>
      <c r="J181" s="9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9" t="s">
        <v>19413</v>
      </c>
      <c r="J182" s="9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9" t="s">
        <v>19422</v>
      </c>
      <c r="J183" s="9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9" t="s">
        <v>19419</v>
      </c>
      <c r="J184" s="9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9" t="s">
        <v>20054</v>
      </c>
      <c r="J185" s="9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s="9" t="s">
        <v>20741</v>
      </c>
      <c r="J186" s="9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s="9" t="s">
        <v>20744</v>
      </c>
      <c r="J187" s="9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s="9" t="s">
        <v>20735</v>
      </c>
      <c r="J188" s="9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s="9" t="s">
        <v>20738</v>
      </c>
      <c r="J189" s="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21062</v>
      </c>
      <c r="J190" s="9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21065</v>
      </c>
      <c r="J191" s="9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s="9" t="s">
        <v>21068</v>
      </c>
      <c r="J192" s="9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21053</v>
      </c>
      <c r="J193" s="9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s="9" t="s">
        <v>21056</v>
      </c>
      <c r="J194" s="9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s="9" t="s">
        <v>21059</v>
      </c>
      <c r="J195" s="9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s="9" t="s">
        <v>21778</v>
      </c>
      <c r="J196" s="9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s="9" t="s">
        <v>21781</v>
      </c>
      <c r="J197" s="9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s="9" t="s">
        <v>21790</v>
      </c>
      <c r="J198" s="9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s="9" t="s">
        <v>21772</v>
      </c>
      <c r="J199" s="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s="9" t="s">
        <v>21760</v>
      </c>
      <c r="J200" s="9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s="9" t="s">
        <v>21766</v>
      </c>
      <c r="J201" s="9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s="9" t="s">
        <v>21769</v>
      </c>
      <c r="J202" s="9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s="9" t="s">
        <v>21799</v>
      </c>
      <c r="J203" s="9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s="9" t="s">
        <v>22525</v>
      </c>
      <c r="J204" s="9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s="9" t="s">
        <v>22516</v>
      </c>
      <c r="J205" s="9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s="9" t="s">
        <v>22732</v>
      </c>
      <c r="J206" s="9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s="9" t="s">
        <v>22528</v>
      </c>
      <c r="J207" s="9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23361</v>
      </c>
      <c r="F208" t="s">
        <v>51</v>
      </c>
      <c r="I208" s="9" t="s">
        <v>22962</v>
      </c>
      <c r="J208" s="9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23361</v>
      </c>
      <c r="F209" t="s">
        <v>60</v>
      </c>
      <c r="I209" s="9" t="s">
        <v>22959</v>
      </c>
      <c r="J209" s="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</sheetData>
  <conditionalFormatting sqref="E210:E231 D2:E209">
    <cfRule type="containsText" dxfId="195" priority="6" operator="containsText" text="Выезд с территории">
      <formula>NOT(ISERROR(SEARCH("Выезд с территории",D2)))</formula>
    </cfRule>
  </conditionalFormatting>
  <conditionalFormatting sqref="D2:D209">
    <cfRule type="containsText" dxfId="19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9">
    <cfRule type="containsText" dxfId="19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1">
    <cfRule type="containsText" dxfId="192" priority="2" operator="containsText" text="Газель базы">
      <formula>NOT(ISERROR(SEARCH("Газель базы",E2)))</formula>
    </cfRule>
    <cfRule type="containsText" dxfId="191" priority="3" operator="containsText" text="Погрузчик базы">
      <formula>NOT(ISERROR(SEARCH("Погрузчик базы",E2)))</formula>
    </cfRule>
  </conditionalFormatting>
  <conditionalFormatting sqref="E2:E231">
    <cfRule type="containsText" dxfId="19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2026-03-31T02:30:03Z</dcterms:modified>
</cp:coreProperties>
</file>