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5F39E9E2-D052-4C9C-BF46-64CE93FEDCAC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базу'!$A$1:$L$335</definedName>
    <definedName name="ExternalData_1" localSheetId="9" hidden="1">'10 Въезд ангар'!$A$1:$L$703</definedName>
    <definedName name="ExternalData_1" localSheetId="10" hidden="1">'11 Навес пилмат'!$A$1:$L$373</definedName>
    <definedName name="ExternalData_1" localSheetId="11" hidden="1">'12 Площадка 3 кран'!$A$1:$L$322</definedName>
    <definedName name="ExternalData_1" localSheetId="12" hidden="1">'13 Склад хол'!$A$1:$L$254</definedName>
    <definedName name="ExternalData_1" localSheetId="13" hidden="1">'14 На гаражи'!$A$1:$L$408</definedName>
    <definedName name="ExternalData_1" localSheetId="14" hidden="1">'15 Вход столярка'!$A$1:$L$326</definedName>
    <definedName name="ExternalData_1" localSheetId="15" hidden="1">'16 Столярка'!$A$1:$L$732</definedName>
    <definedName name="ExternalData_1" localSheetId="16" hidden="1">'17 Площадка с навесом'!$A$1:$L$403</definedName>
    <definedName name="ExternalData_1" localSheetId="17" hidden="1">'19 Хронометраж'!$A$1:$L$404</definedName>
    <definedName name="ExternalData_1" localSheetId="1" hidden="1">'2 Поката пилорама'!$A$1:$L$220</definedName>
    <definedName name="ExternalData_1" localSheetId="2" hidden="1">'3 Парковка офиса'!$A$1:$L$295</definedName>
    <definedName name="ExternalData_1" localSheetId="3" hidden="1">'4 Крыльцо офиса'!$A$1:$L$268</definedName>
    <definedName name="ExternalData_1" localSheetId="4" hidden="1">'5 Крыльцо общага'!$A$1:$L$224</definedName>
    <definedName name="ExternalData_1" localSheetId="5" hidden="1">'6 Площадка 1 общага'!$A$1:$L$529</definedName>
    <definedName name="ExternalData_1" localSheetId="6" hidden="1">'7 Площадка 2 бетонщики'!$A$1:$L$300</definedName>
    <definedName name="ExternalData_1" localSheetId="7" hidden="1">'8 Ангар вход'!$A$1:$L$832</definedName>
    <definedName name="ExternalData_1" localSheetId="8" hidden="1">'9 Ангар рейсмус'!$A$1:$L$347</definedName>
    <definedName name="ExternalData_1" localSheetId="18" hidden="1">Загрузка!$A$1:$M$189</definedName>
    <definedName name="ExternalData_1" localSheetId="19" hidden="1">'Стороний транспорт'!$A$1:$M$269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<sst xmlns="http://schemas.openxmlformats.org/spreadsheetml/2006/main" count="101817" uniqueCount="27188">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</sst>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0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35" tableType="queryTable" totalsRowShown="0">
  <autoFilter ref="A1:N335" xr:uid="{B468AF39-21AE-47BD-BA18-EADB2FC1D520}"/>
  <tableColumns count="14">
    <tableColumn id="11" xr3:uid="{6F8E650D-029B-40AD-86B4-92C160128A4F}" uniqueName="11" name="День нед" queryTableFieldId="39" dataDxfId="1197"/>
    <tableColumn id="8" xr3:uid="{7C2AA400-8F21-45B7-B47D-9CF2CFB5DD00}" uniqueName="8" name="Дата" queryTableFieldId="19" dataDxfId="1196"/>
    <tableColumn id="9" xr3:uid="{7CB7ABF0-C98D-49E4-A494-985A43D5F40F}" uniqueName="9" name="Время" queryTableFieldId="20" dataDxfId="1195"/>
    <tableColumn id="5" xr3:uid="{613A944B-9245-4C6D-9CCE-5037AD552DED}" uniqueName="5" name="Событие" queryTableFieldId="27" dataDxfId="1194"/>
    <tableColumn id="7" xr3:uid="{FFEA85A5-3527-4483-91CE-57F760AB9F33}" uniqueName="7" name="Объект" queryTableFieldId="29" dataDxfId="1193"/>
    <tableColumn id="10" xr3:uid="{A2E2C27E-C1B2-4B74-A427-E1854B0E2C76}" uniqueName="10" name="Груз" queryTableFieldId="30" dataDxfId="119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91"/>
    <tableColumn id="4" xr3:uid="{B2B57637-8A7D-4C5F-A6F8-E38F3EA43620}" uniqueName="4" name="Name" queryTableFieldId="14" dataDxfId="1190"/>
    <tableColumn id="1" xr3:uid="{79275791-6385-434B-9F1B-8BDC003824A7}" uniqueName="1" name="Folder Path" queryTableFieldId="11" dataDxfId="118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8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8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20" tableType="queryTable" totalsRowShown="0">
  <autoFilter ref="A1:M220" xr:uid="{B468AF39-21AE-47BD-BA18-EADB2FC1D520}"/>
  <tableColumns count="13">
    <tableColumn id="11" xr3:uid="{6804E693-7D64-41A5-9B58-B7D348C4DC92}" uniqueName="11" name="День нед" queryTableFieldId="39" dataDxfId="1186"/>
    <tableColumn id="8" xr3:uid="{40827FD9-94EC-4CF6-B212-59CF3E913897}" uniqueName="8" name="Дата" queryTableFieldId="19" dataDxfId="1185"/>
    <tableColumn id="9" xr3:uid="{1F8E8ADE-5BFB-4171-9A0A-859E22042D3B}" uniqueName="9" name="Время" queryTableFieldId="20" dataDxfId="1184"/>
    <tableColumn id="5" xr3:uid="{9D19F2E1-3C70-4F2F-8ED7-6D41C17A9366}" uniqueName="5" name="Событие" queryTableFieldId="27" dataDxfId="1183"/>
    <tableColumn id="7" xr3:uid="{8C8CC69A-BA0A-4417-AE7D-B89E26F69F9B}" uniqueName="7" name="Объект" queryTableFieldId="29" dataDxfId="1182"/>
    <tableColumn id="10" xr3:uid="{375C36FB-077D-4AA3-B6F7-74ACE46C2638}" uniqueName="10" name="Груз" queryTableFieldId="30" dataDxfId="118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80"/>
    <tableColumn id="4" xr3:uid="{4A5BB282-D54C-4C68-A1D9-B3A819F9FCF6}" uniqueName="4" name="Name" queryTableFieldId="14" dataDxfId="1179"/>
    <tableColumn id="1" xr3:uid="{7BD19058-41FF-4EFE-8283-68501A5B1623}" uniqueName="1" name="Folder Path" queryTableFieldId="11" dataDxfId="117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7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95" tableType="queryTable" totalsRowShown="0">
  <autoFilter ref="A1:M295" xr:uid="{B468AF39-21AE-47BD-BA18-EADB2FC1D520}"/>
  <tableColumns count="13">
    <tableColumn id="11" xr3:uid="{8C7989A8-AE95-4BFB-859E-9F3F94DCD873}" uniqueName="11" name="День нед" queryTableFieldId="39" dataDxfId="1126"/>
    <tableColumn id="8" xr3:uid="{B651DAE5-1AB7-4761-9820-CB58DA0D9C46}" uniqueName="8" name="Дата" queryTableFieldId="19" dataDxfId="1125"/>
    <tableColumn id="9" xr3:uid="{22B6AE73-6E8B-4F81-B85C-3D141AD4D773}" uniqueName="9" name="Время" queryTableFieldId="20" dataDxfId="1124"/>
    <tableColumn id="5" xr3:uid="{CB5AF0FF-A861-4F29-BFD9-751A47066C68}" uniqueName="5" name="Событие" queryTableFieldId="27" dataDxfId="1123"/>
    <tableColumn id="7" xr3:uid="{63916370-0910-4B95-ABB4-D88865AA9E43}" uniqueName="7" name="Объект" queryTableFieldId="29" dataDxfId="1122"/>
    <tableColumn id="10" xr3:uid="{DDC7656E-7390-4778-A2CE-EEC7AC518263}" uniqueName="10" name="Груз" queryTableFieldId="30" dataDxfId="112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20"/>
    <tableColumn id="4" xr3:uid="{96665EED-E1B8-437C-869A-35CB5BA419D3}" uniqueName="4" name="Name" queryTableFieldId="14" dataDxfId="1119"/>
    <tableColumn id="1" xr3:uid="{1F225BD8-B59D-4058-9D99-17124C1F38FB}" uniqueName="1" name="Folder Path" queryTableFieldId="11" dataDxfId="111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1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68" tableType="queryTable" totalsRowShown="0">
  <tableColumns count="13">
    <tableColumn id="11" xr3:uid="{F25D1388-C4DF-49FB-9BF5-0132CEDCCAEA}" uniqueName="11" name="День нед" queryTableFieldId="39" dataDxfId="1116"/>
    <tableColumn id="8" xr3:uid="{9EDCCA26-9FD6-4F66-9134-186F89CA663B}" uniqueName="8" name="Дата" queryTableFieldId="19" dataDxfId="1115"/>
    <tableColumn id="9" xr3:uid="{FB005DB9-8D3C-48A5-94F1-246606C665DD}" uniqueName="9" name="Время" queryTableFieldId="20" dataDxfId="1114"/>
    <tableColumn id="5" xr3:uid="{6D19407C-64CF-4FC5-95E7-163AA12EB226}" uniqueName="5" name="Событие" queryTableFieldId="27" dataDxfId="1113"/>
    <tableColumn id="7" xr3:uid="{007BF834-0BCB-4416-8941-11DA4EDFCE5B}" uniqueName="7" name="Объект" queryTableFieldId="29" dataDxfId="1112"/>
    <tableColumn id="10" xr3:uid="{E896F002-4451-441D-B0CB-52AD69A6E5C3}" uniqueName="10" name="Груз" queryTableFieldId="30" dataDxfId="111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10"/>
    <tableColumn id="4" xr3:uid="{9F6560FA-27F8-4BE9-BA58-3B0E40F582E5}" uniqueName="4" name="Name" queryTableFieldId="14" dataDxfId="1109"/>
    <tableColumn id="1" xr3:uid="{44892CD0-9118-4535-9434-E49462140346}" uniqueName="1" name="Folder Path" queryTableFieldId="11" dataDxfId="110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0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24" tableType="queryTable" totalsRowShown="0">
  <tableColumns count="13">
    <tableColumn id="11" xr3:uid="{390CB009-E9E0-4C0F-93C3-AF6B408B816B}" uniqueName="11" name="День нед" queryTableFieldId="39" dataDxfId="1106"/>
    <tableColumn id="8" xr3:uid="{E0A1C296-A368-479C-9A74-85306B3C03D4}" uniqueName="8" name="Дата" queryTableFieldId="19" dataDxfId="1105"/>
    <tableColumn id="9" xr3:uid="{86401298-83EB-49D3-ACBA-E743586F5CCB}" uniqueName="9" name="Время" queryTableFieldId="20" dataDxfId="1104"/>
    <tableColumn id="5" xr3:uid="{FFB4F03A-A400-4544-A729-2375A1F7D5E8}" uniqueName="5" name="Событие" queryTableFieldId="27" dataDxfId="1103"/>
    <tableColumn id="7" xr3:uid="{D96DCF3C-D325-4D0C-94A1-DBE97CC5C9DC}" uniqueName="7" name="Объект" queryTableFieldId="29" dataDxfId="1102"/>
    <tableColumn id="10" xr3:uid="{76D99262-42F5-447E-95AC-9C2A84BF344C}" uniqueName="10" name="Груз" queryTableFieldId="30" dataDxfId="110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00"/>
    <tableColumn id="4" xr3:uid="{D16AEB37-7A8A-406F-8ED7-B8D53BAA9BD9}" uniqueName="4" name="Name" queryTableFieldId="14" dataDxfId="1099"/>
    <tableColumn id="1" xr3:uid="{1746BE5F-089A-476F-AE8D-5F2B27E9AEEA}" uniqueName="1" name="Folder Path" queryTableFieldId="11" dataDxfId="109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9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29" tableType="queryTable" totalsRowShown="0">
  <tableColumns count="13">
    <tableColumn id="11" xr3:uid="{45D23538-AB74-404E-8577-E2B7A36436AF}" uniqueName="11" name="День нед" queryTableFieldId="39" dataDxfId="1176"/>
    <tableColumn id="8" xr3:uid="{40B01B94-168F-4547-A2BC-AA7F91350AB3}" uniqueName="8" name="Дата" queryTableFieldId="19" dataDxfId="1175"/>
    <tableColumn id="9" xr3:uid="{A2C94EFB-3081-4BA9-85C2-DFF0455AFA43}" uniqueName="9" name="Время" queryTableFieldId="20" dataDxfId="1174"/>
    <tableColumn id="5" xr3:uid="{244D3D34-C9EC-4B9C-BE81-12A0C0BB4342}" uniqueName="5" name="Событие" queryTableFieldId="27" dataDxfId="1173"/>
    <tableColumn id="7" xr3:uid="{C449A112-E8A8-4956-B85C-2BA12316F170}" uniqueName="7" name="Объект" queryTableFieldId="29" dataDxfId="1172"/>
    <tableColumn id="10" xr3:uid="{C8411557-C312-4542-93DA-DF5949399E11}" uniqueName="10" name="Груз" queryTableFieldId="30" dataDxfId="117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70"/>
    <tableColumn id="4" xr3:uid="{6A396D44-0898-4737-A4C1-8D6D40981793}" uniqueName="4" name="Name" queryTableFieldId="14" dataDxfId="1169"/>
    <tableColumn id="1" xr3:uid="{328F21C9-48B9-4081-9B8C-BBD168BD38D1}" uniqueName="1" name="Folder Path" queryTableFieldId="11" dataDxfId="116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6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00" tableType="queryTable" totalsRowShown="0">
  <tableColumns count="13">
    <tableColumn id="11" xr3:uid="{2311EAC9-4673-4BE2-ADB0-E8CEB0BD9945}" uniqueName="11" name="День нед" queryTableFieldId="39" dataDxfId="1166"/>
    <tableColumn id="8" xr3:uid="{F1C9804A-F8E7-4755-B717-859265C587A2}" uniqueName="8" name="Дата" queryTableFieldId="19" dataDxfId="1165"/>
    <tableColumn id="9" xr3:uid="{1C2BA522-8D4F-4713-849C-1F60357B476E}" uniqueName="9" name="Время" queryTableFieldId="20" dataDxfId="1164"/>
    <tableColumn id="5" xr3:uid="{6E084A00-DC62-4E93-8ABC-4651FD4D2408}" uniqueName="5" name="Событие" queryTableFieldId="27" dataDxfId="1163"/>
    <tableColumn id="7" xr3:uid="{C9F6EF14-DBE7-4655-9D20-5B253923C11E}" uniqueName="7" name="Объект" queryTableFieldId="29" dataDxfId="1162"/>
    <tableColumn id="10" xr3:uid="{0ADEC0F9-9FE9-4E92-BD38-0B8CDDE1BDBD}" uniqueName="10" name="Груз" queryTableFieldId="30" dataDxfId="116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60"/>
    <tableColumn id="4" xr3:uid="{FE606B6B-0A78-44A2-B44F-54FBA553BAD6}" uniqueName="4" name="Name" queryTableFieldId="14" dataDxfId="1159"/>
    <tableColumn id="1" xr3:uid="{34274AB2-665A-4EF1-8C79-4944C9C122A7}" uniqueName="1" name="Folder Path" queryTableFieldId="11" dataDxfId="115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5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32" tableType="queryTable" totalsRowShown="0">
  <tableColumns count="13">
    <tableColumn id="11" xr3:uid="{72CE202A-C56C-4D63-9F9F-0DFF72BB5190}" uniqueName="11" name="День нед" queryTableFieldId="39" dataDxfId="1065"/>
    <tableColumn id="8" xr3:uid="{0D9F5C4C-70B0-46E2-9E29-649E206B6616}" uniqueName="8" name="Дата" queryTableFieldId="19" dataDxfId="1064"/>
    <tableColumn id="9" xr3:uid="{7C8561D4-BD7D-493F-BC95-213F2D55F3FD}" uniqueName="9" name="Время" queryTableFieldId="20" dataDxfId="1063"/>
    <tableColumn id="5" xr3:uid="{E48795B2-2732-4E4A-81E8-B1585581420B}" uniqueName="5" name="Событие" queryTableFieldId="27" dataDxfId="1062"/>
    <tableColumn id="7" xr3:uid="{F684EE24-0636-4EC2-AB94-A65EA5355534}" uniqueName="7" name="Объект" queryTableFieldId="29" dataDxfId="1061"/>
    <tableColumn id="10" xr3:uid="{0C1B5273-277F-4438-B52D-9F868AD13DEE}" uniqueName="10" name="Груз" queryTableFieldId="30" dataDxfId="106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59"/>
    <tableColumn id="4" xr3:uid="{729433F6-F4FD-435B-851D-D34CC9060068}" uniqueName="4" name="Name" queryTableFieldId="14" dataDxfId="1058"/>
    <tableColumn id="1" xr3:uid="{7A9B9B80-B872-4A82-9D9D-98A75E20F89B}" uniqueName="1" name="Folder Path" queryTableFieldId="11" dataDxfId="105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5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47" tableType="queryTable" totalsRowShown="0">
  <tableColumns count="13">
    <tableColumn id="11" xr3:uid="{2CE691F0-1D02-41BD-8E81-7716875609CD}" uniqueName="11" name="День нед" queryTableFieldId="39" dataDxfId="1156"/>
    <tableColumn id="8" xr3:uid="{1A2A3B97-F602-468E-8AD3-5DD492638A71}" uniqueName="8" name="Дата" queryTableFieldId="19" dataDxfId="1155"/>
    <tableColumn id="9" xr3:uid="{E8725BDD-FF6C-47C3-9100-825160B93721}" uniqueName="9" name="Время" queryTableFieldId="20" dataDxfId="1154"/>
    <tableColumn id="5" xr3:uid="{F68EB906-7F6F-4765-A5C8-9B40064179BE}" uniqueName="5" name="Событие" queryTableFieldId="27" dataDxfId="1153"/>
    <tableColumn id="7" xr3:uid="{812FE0F9-0D7E-497C-893A-B104BA069155}" uniqueName="7" name="Объект" queryTableFieldId="29" dataDxfId="1152"/>
    <tableColumn id="10" xr3:uid="{1679E688-A047-4936-9EBC-9BDCFEA4CD95}" uniqueName="10" name="Груз" queryTableFieldId="30" dataDxfId="115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50"/>
    <tableColumn id="4" xr3:uid="{F9F7F55E-2CCF-4A6B-892F-1C76C0668832}" uniqueName="4" name="Name" queryTableFieldId="14" dataDxfId="1149"/>
    <tableColumn id="1" xr3:uid="{0AF9B05B-8D0E-4B8A-81D0-358A18429CE8}" uniqueName="1" name="Folder Path" queryTableFieldId="11" dataDxfId="114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4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03" tableType="queryTable" totalsRowShown="0">
  <tableColumns count="13">
    <tableColumn id="11" xr3:uid="{96A6BDDB-7ED5-4607-80F3-3FD842EAEE0A}" uniqueName="11" name="День нед" queryTableFieldId="39" dataDxfId="1146"/>
    <tableColumn id="8" xr3:uid="{FBEC9ECA-BD5C-442E-BB86-7CCAEF9464D2}" uniqueName="8" name="Дата" queryTableFieldId="19" dataDxfId="1145"/>
    <tableColumn id="9" xr3:uid="{68242AF7-BC60-4380-843B-35A6CC4A66E6}" uniqueName="9" name="Время" queryTableFieldId="20" dataDxfId="1144"/>
    <tableColumn id="5" xr3:uid="{C98BCFD6-9DE9-4A28-B769-F5737933429D}" uniqueName="5" name="Событие" queryTableFieldId="27" dataDxfId="1143"/>
    <tableColumn id="7" xr3:uid="{4D44F8D4-93A4-4851-894E-AC8CDD93BD71}" uniqueName="7" name="Объект" queryTableFieldId="29" dataDxfId="1142"/>
    <tableColumn id="10" xr3:uid="{0A838B00-A88A-40EE-A542-7E8E08968D89}" uniqueName="10" name="Груз" queryTableFieldId="30" dataDxfId="114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40"/>
    <tableColumn id="4" xr3:uid="{4FA2E248-D5A3-4824-875F-C328FA9AC2F9}" uniqueName="4" name="Name" queryTableFieldId="14" dataDxfId="1139"/>
    <tableColumn id="1" xr3:uid="{B01A6B83-82C4-4172-AD5B-D2AF410DBE1B}" uniqueName="1" name="Folder Path" queryTableFieldId="11" dataDxfId="113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3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73" tableType="queryTable" totalsRowShown="0">
  <tableColumns count="13">
    <tableColumn id="11" xr3:uid="{2AD64508-44AB-4871-8C82-4C5A1E5A5DD2}" uniqueName="11" name="День нед" queryTableFieldId="39" dataDxfId="1096"/>
    <tableColumn id="8" xr3:uid="{C788117B-4896-492B-97B3-B2502F0537D8}" uniqueName="8" name="Дата" queryTableFieldId="19" dataDxfId="1095"/>
    <tableColumn id="9" xr3:uid="{E3EF5757-6705-492A-BD76-A47D414757C0}" uniqueName="9" name="Время" queryTableFieldId="20" dataDxfId="1094"/>
    <tableColumn id="5" xr3:uid="{EF049B28-F832-4F3D-AB4F-3C396920BF5B}" uniqueName="5" name="Событие" queryTableFieldId="27" dataDxfId="1093"/>
    <tableColumn id="7" xr3:uid="{DDB63E42-2809-4377-A568-A326109989E9}" uniqueName="7" name="Объект" queryTableFieldId="29" dataDxfId="1092"/>
    <tableColumn id="10" xr3:uid="{A4FCF3D3-582A-4DEF-8FB8-9D050C82517D}" uniqueName="10" name="Груз" queryTableFieldId="30" dataDxfId="109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90"/>
    <tableColumn id="4" xr3:uid="{DA63B8EC-3587-40B4-A86A-92B91C78723D}" uniqueName="4" name="Name" queryTableFieldId="14" dataDxfId="1089"/>
    <tableColumn id="1" xr3:uid="{360C7476-DEC6-4377-8E95-D472C6673B12}" uniqueName="1" name="Folder Path" queryTableFieldId="11" dataDxfId="108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8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22" tableType="queryTable" totalsRowShown="0">
  <tableColumns count="13">
    <tableColumn id="11" xr3:uid="{C40005DE-8CA6-428A-9DF2-E715CC943F02}" uniqueName="11" name="День нед" queryTableFieldId="39" dataDxfId="1136"/>
    <tableColumn id="8" xr3:uid="{55C75F47-F14F-483C-9C7A-95288D9463D6}" uniqueName="8" name="Дата" queryTableFieldId="19" dataDxfId="1135"/>
    <tableColumn id="9" xr3:uid="{79D3981C-638A-4D64-BACB-D64D85DAC855}" uniqueName="9" name="Время" queryTableFieldId="20" dataDxfId="1134"/>
    <tableColumn id="5" xr3:uid="{B0B848B5-29B2-4292-89A5-7DE5A2F72D15}" uniqueName="5" name="Событие" queryTableFieldId="27" dataDxfId="1133"/>
    <tableColumn id="7" xr3:uid="{A9E0C8AC-2336-4969-BC3E-110E6C33529C}" uniqueName="7" name="Объект" queryTableFieldId="29" dataDxfId="1132"/>
    <tableColumn id="10" xr3:uid="{F8691CA5-2689-452F-9550-C52E06B35BD6}" uniqueName="10" name="Груз" queryTableFieldId="30" dataDxfId="113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30"/>
    <tableColumn id="4" xr3:uid="{E9716AC2-8439-4E67-8698-BA6CD84F7B9C}" uniqueName="4" name="Name" queryTableFieldId="14" dataDxfId="1129"/>
    <tableColumn id="1" xr3:uid="{9AB30DEC-91E3-4633-A156-B937B586CECB}" uniqueName="1" name="Folder Path" queryTableFieldId="11" dataDxfId="112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2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54" tableType="queryTable" totalsRowShown="0">
  <tableColumns count="13">
    <tableColumn id="11" xr3:uid="{B21CFC33-55C8-4073-BBD2-E0A5154A10D6}" uniqueName="11" name="День нед" queryTableFieldId="39" dataDxfId="1086"/>
    <tableColumn id="8" xr3:uid="{004370C0-0D3C-4162-A392-32C741C3A58B}" uniqueName="8" name="Дата" queryTableFieldId="19" dataDxfId="1085"/>
    <tableColumn id="9" xr3:uid="{6537DA5E-247D-44FB-ACE3-933B3C9B9408}" uniqueName="9" name="Время" queryTableFieldId="20" dataDxfId="1084"/>
    <tableColumn id="5" xr3:uid="{4FA9309D-407E-48C1-B1F9-C33DEA7645B1}" uniqueName="5" name="Событие" queryTableFieldId="27" dataDxfId="1083"/>
    <tableColumn id="7" xr3:uid="{76E54E9E-D730-4C99-9BF5-96E9384FF63C}" uniqueName="7" name="Объект" queryTableFieldId="29" dataDxfId="1082"/>
    <tableColumn id="10" xr3:uid="{B9F78DE2-7938-486B-9BE2-F824D0E7A6C4}" uniqueName="10" name="Груз" queryTableFieldId="30" dataDxfId="108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080"/>
    <tableColumn id="4" xr3:uid="{921D28C1-5761-48A7-B447-6A4446F87545}" uniqueName="4" name="Name" queryTableFieldId="14" dataDxfId="1079"/>
    <tableColumn id="1" xr3:uid="{F1A648C1-8DB5-4DEF-B011-BD85E17FCAA3}" uniqueName="1" name="Folder Path" queryTableFieldId="11" dataDxfId="107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07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08" tableType="queryTable" totalsRowShown="0">
  <tableColumns count="13">
    <tableColumn id="11" xr3:uid="{326CF8DE-8E4F-4540-A010-20CF489342A6}" uniqueName="11" name="День нед" queryTableFieldId="39" dataDxfId="1076"/>
    <tableColumn id="8" xr3:uid="{B803C26B-EDF7-4F4B-99B7-759FDE206BB4}" uniqueName="8" name="Дата" queryTableFieldId="19" dataDxfId="1075"/>
    <tableColumn id="9" xr3:uid="{691C5FBB-50CD-4B8E-845B-069A5BEF4054}" uniqueName="9" name="Время" queryTableFieldId="20" dataDxfId="1074"/>
    <tableColumn id="5" xr3:uid="{963AEB35-E363-4027-9FA3-EA15F072700D}" uniqueName="5" name="Событие" queryTableFieldId="27" dataDxfId="1073"/>
    <tableColumn id="7" xr3:uid="{9C2F1BAF-3932-43E9-9155-EA713BB0011D}" uniqueName="7" name="Объект" queryTableFieldId="29" dataDxfId="1072"/>
    <tableColumn id="10" xr3:uid="{5D4CEE63-A195-4AD7-9985-38CAADCF8E9D}" uniqueName="10" name="Груз" queryTableFieldId="30" dataDxfId="1071"/>
    <tableColumn id="13" xr3:uid="{7298E84C-ACAB-4631-8905-CF20AC72E0EA}" uniqueName="13" name="Кол-во" queryTableFieldId="31" dataDxfId="1070"/>
    <tableColumn id="14" xr3:uid="{7C8EF3A5-15A6-4571-8EB7-C981C6BEB025}" uniqueName="14" name="Примечание" queryTableFieldId="32" dataDxfId="1069"/>
    <tableColumn id="4" xr3:uid="{D4638119-06B9-4DD4-899F-6281EFBF2A28}" uniqueName="4" name="Name" queryTableFieldId="14" dataDxfId="1068"/>
    <tableColumn id="1" xr3:uid="{53F21A0B-EBC8-48C0-B8DE-B46C5D45C7AE}" uniqueName="1" name="Folder Path" queryTableFieldId="11" dataDxfId="106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06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26" tableType="queryTable" totalsRowShown="0">
  <tableColumns count="13">
    <tableColumn id="11" xr3:uid="{0CFDC447-3A1C-4713-8714-972F5D0CA073}" uniqueName="11" name="День нед" queryTableFieldId="39" dataDxfId="1055"/>
    <tableColumn id="8" xr3:uid="{0C391974-E2F5-4A95-A1CF-60789D499629}" uniqueName="8" name="Дата" queryTableFieldId="19" dataDxfId="1054"/>
    <tableColumn id="9" xr3:uid="{FA3DAD09-E88C-4F5F-BF0D-4C339BEA0379}" uniqueName="9" name="Время" queryTableFieldId="20" dataDxfId="1053"/>
    <tableColumn id="5" xr3:uid="{A64C6221-99CB-4F4A-8D59-9A565B539E8F}" uniqueName="5" name="Событие" queryTableFieldId="27" dataDxfId="1052"/>
    <tableColumn id="7" xr3:uid="{A450DCE6-DF8B-4086-A9AC-461A34512F32}" uniqueName="7" name="Объект" queryTableFieldId="29" dataDxfId="1051"/>
    <tableColumn id="10" xr3:uid="{10063D90-AC03-4F75-A11D-AC21D3D60004}" uniqueName="10" name="Груз" queryTableFieldId="30" dataDxfId="1050"/>
    <tableColumn id="13" xr3:uid="{181B76AA-1C08-4D33-806D-1F2F74743310}" uniqueName="13" name="Кол-во" queryTableFieldId="31" dataDxfId="1049"/>
    <tableColumn id="14" xr3:uid="{4521D51C-620E-4319-B053-8C6D64C3EDE6}" uniqueName="14" name="Примечание" queryTableFieldId="32" dataDxfId="1048"/>
    <tableColumn id="4" xr3:uid="{D15D4B57-C607-4304-9179-11BE299FB124}" uniqueName="4" name="Name" queryTableFieldId="14" dataDxfId="1047"/>
    <tableColumn id="1" xr3:uid="{A0C0E586-D0B7-448D-928A-8F553900221D}" uniqueName="1" name="Folder Path" queryTableFieldId="11" dataDxfId="104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04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32" tableType="queryTable" totalsRowShown="0">
  <tableColumns count="13">
    <tableColumn id="11" xr3:uid="{DBE515D3-C915-413E-AB17-4F456480DC24}" uniqueName="11" name="День нед" queryTableFieldId="39" dataDxfId="1044"/>
    <tableColumn id="8" xr3:uid="{3F87D45A-256D-42F9-A0B8-BE1BF846E410}" uniqueName="8" name="Дата" queryTableFieldId="19" dataDxfId="1043"/>
    <tableColumn id="9" xr3:uid="{465B1309-C725-4992-B63E-A70188E91281}" uniqueName="9" name="Время" queryTableFieldId="20" dataDxfId="1042"/>
    <tableColumn id="5" xr3:uid="{50C1A202-1B56-40A2-AB13-2511D2291499}" uniqueName="5" name="Событие" queryTableFieldId="27" dataDxfId="1041"/>
    <tableColumn id="7" xr3:uid="{FDB3318C-D13D-4B0B-9853-1EF40B58299A}" uniqueName="7" name="Объект" queryTableFieldId="29" dataDxfId="1040"/>
    <tableColumn id="10" xr3:uid="{1CEBC306-6BF1-49C1-A704-CC239C79F10B}" uniqueName="10" name="Груз" queryTableFieldId="30" dataDxfId="1039"/>
    <tableColumn id="13" xr3:uid="{3EE0C05E-6FF0-490E-B1B0-19B341DAD03E}" uniqueName="13" name="Кол-во" queryTableFieldId="31" dataDxfId="1038"/>
    <tableColumn id="14" xr3:uid="{2D68CF85-753C-481D-8DC1-3B9EC9B7EC53}" uniqueName="14" name="Примечание" queryTableFieldId="32" dataDxfId="1037"/>
    <tableColumn id="4" xr3:uid="{C8B35D61-7E66-45AB-93A9-51E52D8140C2}" uniqueName="4" name="Name" queryTableFieldId="14" dataDxfId="1036"/>
    <tableColumn id="1" xr3:uid="{7D5853A1-56B3-42B3-9B8D-B85E9D9A2D1A}" uniqueName="1" name="Folder Path" queryTableFieldId="11" dataDxfId="103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3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03" tableType="queryTable" totalsRowShown="0">
  <tableColumns count="13">
    <tableColumn id="11" xr3:uid="{C2F51F72-E32B-452E-A758-54D19EA7554C}" uniqueName="11" name="День нед" queryTableFieldId="39" dataDxfId="26"/>
    <tableColumn id="8" xr3:uid="{5605969B-3DDA-4935-9901-BA1373284B0A}" uniqueName="8" name="Дата" queryTableFieldId="19" dataDxfId="25"/>
    <tableColumn id="9" xr3:uid="{D9EC7471-58C0-46C9-8780-F73898B23AC2}" uniqueName="9" name="Время" queryTableFieldId="20" dataDxfId="24"/>
    <tableColumn id="5" xr3:uid="{96518AE6-7E5C-4C8D-B54C-F54D11234D6C}" uniqueName="5" name="Событие" queryTableFieldId="27" dataDxfId="23"/>
    <tableColumn id="7" xr3:uid="{F862865E-2F4F-4BAD-8D28-E2820B418659}" uniqueName="7" name="Объект" queryTableFieldId="29" dataDxfId="22"/>
    <tableColumn id="10" xr3:uid="{476FE760-4B7E-4311-B61C-EB76222CEA80}" uniqueName="10" name="Груз" queryTableFieldId="30" dataDxfId="21"/>
    <tableColumn id="13" xr3:uid="{E29E2A9C-9B65-42B8-A282-C804C29C0986}" uniqueName="13" name="Кол-во" queryTableFieldId="31" dataDxfId="20"/>
    <tableColumn id="14" xr3:uid="{410D0DD1-9316-49BC-A307-70ADAE7FB021}" uniqueName="14" name="Примечание" queryTableFieldId="32" dataDxfId="19"/>
    <tableColumn id="4" xr3:uid="{F032B895-AD2B-487F-A174-968F9099A5EC}" uniqueName="4" name="Name" queryTableFieldId="14" dataDxfId="18"/>
    <tableColumn id="1" xr3:uid="{EDB0C229-E24E-4FEA-A0EA-4864FD102E8A}" uniqueName="1" name="Folder Path" queryTableFieldId="11" dataDxfId="1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5"/>
    <tableColumn id="8" xr3:uid="{60928C38-9593-43BD-B23F-A707A8BA6BF4}" uniqueName="8" name="Дата" queryTableFieldId="19" dataDxfId="14"/>
    <tableColumn id="9" xr3:uid="{9E5D4465-E1ED-428A-B708-C10ADDB65305}" uniqueName="9" name="Время" queryTableFieldId="20" dataDxfId="13"/>
    <tableColumn id="5" xr3:uid="{A9911CA3-0E83-4156-B13A-725D5483CB80}" uniqueName="5" name="Событие" queryTableFieldId="27" dataDxfId="1205"/>
    <tableColumn id="7" xr3:uid="{22ACAF1F-F285-43EB-B67C-1DAA0609E04C}" uniqueName="7" name="Объект" queryTableFieldId="29" dataDxfId="1204"/>
    <tableColumn id="10" xr3:uid="{8E679C38-5159-496B-8534-CDFA63A95BDF}" uniqueName="10" name="Груз" queryTableFieldId="30" dataDxfId="1203"/>
    <tableColumn id="13" xr3:uid="{A06491EC-5198-4E5F-9576-1A3B2FF455BF}" uniqueName="13" name="Кол-во" queryTableFieldId="31" dataDxfId="12"/>
    <tableColumn id="14" xr3:uid="{881B0B85-064A-4D8F-922A-E2F2D20FE30E}" uniqueName="14" name="Примечание" queryTableFieldId="32" dataDxfId="1202"/>
    <tableColumn id="4" xr3:uid="{83859021-3431-4733-9E28-9475D80139E8}" uniqueName="4" name="Name" queryTableFieldId="14" dataDxfId="1201"/>
    <tableColumn id="1" xr3:uid="{F6AD7BBE-7CE0-4E30-97C2-B8AA8EFFB52B}" uniqueName="1" name="Folder Path" queryTableFieldId="11" dataDxfId="120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199"/>
    <tableColumn id="10" xr3:uid="{37082223-0A57-495F-97B8-0BCE1F173A2E}" uniqueName="10" name="Folder Path" queryTableFieldId="10" dataDxfId="119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26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1235" totalsRowShown="0">
  <autoFilter ref="A1:G1123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35"/>
  <sheetViews>
    <sheetView tabSelected="1" zoomScale="90" zoomScaleNormal="90" workbookViewId="0">
      <pane ySplit="1" topLeftCell="A295" activePane="bottomLeft" state="frozen"/>
      <selection pane="bottomLeft" activeCell="E323" sqref="E32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22817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22818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22819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22820</v>
      </c>
      <c r="E223" s="11" t="s">
        <v>21978</v>
      </c>
      <c r="F223" s="11"/>
      <c r="H223" s="12" t="s">
        <v>22821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22868</v>
      </c>
      <c r="J226" s="11" t="s">
        <v>4957</v>
      </c>
      <c r="K226" t="s">
        <v>22869</v>
      </c>
      <c r="L226" t="s">
        <v>22870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22871</v>
      </c>
      <c r="J227" s="11" t="s">
        <v>4957</v>
      </c>
      <c r="K227" t="s">
        <v>22872</v>
      </c>
      <c r="L227" t="s">
        <v>22873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22874</v>
      </c>
      <c r="J228" s="11" t="s">
        <v>4957</v>
      </c>
      <c r="K228" t="s">
        <v>22875</v>
      </c>
      <c r="L228" t="s">
        <v>22876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22877</v>
      </c>
      <c r="J229" s="11" t="s">
        <v>4957</v>
      </c>
      <c r="K229" t="s">
        <v>22878</v>
      </c>
      <c r="L229" t="s">
        <v>22879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22880</v>
      </c>
      <c r="J230" s="11" t="s">
        <v>4957</v>
      </c>
      <c r="K230" t="s">
        <v>22881</v>
      </c>
      <c r="L230" t="s">
        <v>22882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22883</v>
      </c>
      <c r="J231" s="11" t="s">
        <v>4957</v>
      </c>
      <c r="K231" t="s">
        <v>22884</v>
      </c>
      <c r="L231" t="s">
        <v>22885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22886</v>
      </c>
      <c r="J232" s="11" t="s">
        <v>4957</v>
      </c>
      <c r="K232" t="s">
        <v>22887</v>
      </c>
      <c r="L232" t="s">
        <v>22888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23039</v>
      </c>
      <c r="F233" s="11" t="s">
        <v>51</v>
      </c>
      <c r="H233" s="11"/>
      <c r="I233" s="11" t="s">
        <v>22889</v>
      </c>
      <c r="J233" s="11" t="s">
        <v>4957</v>
      </c>
      <c r="K233" t="s">
        <v>22890</v>
      </c>
      <c r="L233" t="s">
        <v>22891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23039</v>
      </c>
      <c r="F234" s="11" t="s">
        <v>23040</v>
      </c>
      <c r="H234" s="11"/>
      <c r="I234" s="11" t="s">
        <v>22892</v>
      </c>
      <c r="J234" s="11" t="s">
        <v>4957</v>
      </c>
      <c r="K234" t="s">
        <v>22893</v>
      </c>
      <c r="L234" t="s">
        <v>22894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23041</v>
      </c>
      <c r="F235" s="11"/>
      <c r="H235" s="11"/>
      <c r="I235" s="11" t="s">
        <v>22895</v>
      </c>
      <c r="J235" s="11" t="s">
        <v>4957</v>
      </c>
      <c r="K235" t="s">
        <v>22896</v>
      </c>
      <c r="L235" t="s">
        <v>22897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23041</v>
      </c>
      <c r="F236" s="11" t="s">
        <v>58</v>
      </c>
      <c r="H236" s="11"/>
      <c r="I236" s="11" t="s">
        <v>22898</v>
      </c>
      <c r="J236" s="11" t="s">
        <v>4957</v>
      </c>
      <c r="K236" t="s">
        <v>22899</v>
      </c>
      <c r="L236" t="s">
        <v>22900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23041</v>
      </c>
      <c r="F237" s="11" t="s">
        <v>58</v>
      </c>
      <c r="H237" s="11" t="s">
        <v>1140</v>
      </c>
      <c r="I237" s="11" t="s">
        <v>22901</v>
      </c>
      <c r="J237" s="11" t="s">
        <v>4957</v>
      </c>
      <c r="K237" t="s">
        <v>22902</v>
      </c>
      <c r="L237" t="s">
        <v>22903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23041</v>
      </c>
      <c r="F238" s="11"/>
      <c r="H238" s="11"/>
      <c r="I238" s="11" t="s">
        <v>23053</v>
      </c>
      <c r="J238" s="11" t="s">
        <v>4957</v>
      </c>
      <c r="K238" t="s">
        <v>23054</v>
      </c>
      <c r="L238" t="s">
        <v>23055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23041</v>
      </c>
      <c r="F239" s="11" t="s">
        <v>23206</v>
      </c>
      <c r="H239" s="11"/>
      <c r="I239" s="11" t="s">
        <v>23056</v>
      </c>
      <c r="J239" s="11" t="s">
        <v>4957</v>
      </c>
      <c r="K239" t="s">
        <v>23057</v>
      </c>
      <c r="L239" t="s">
        <v>23058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23041</v>
      </c>
      <c r="F240" s="11" t="s">
        <v>23206</v>
      </c>
      <c r="H240" s="11" t="s">
        <v>1140</v>
      </c>
      <c r="I240" s="11" t="s">
        <v>23059</v>
      </c>
      <c r="J240" s="11" t="s">
        <v>4957</v>
      </c>
      <c r="K240" t="s">
        <v>23060</v>
      </c>
      <c r="L240" t="s">
        <v>23061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23062</v>
      </c>
      <c r="J241" s="11" t="s">
        <v>4957</v>
      </c>
      <c r="K241" t="s">
        <v>23063</v>
      </c>
      <c r="L241" t="s">
        <v>23064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23435</v>
      </c>
      <c r="F242" s="11"/>
      <c r="H242" s="11"/>
      <c r="I242" s="11" t="s">
        <v>23210</v>
      </c>
      <c r="J242" s="11" t="s">
        <v>4957</v>
      </c>
      <c r="K242" t="s">
        <v>23211</v>
      </c>
      <c r="L242" t="s">
        <v>23212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23435</v>
      </c>
      <c r="F243" s="11" t="s">
        <v>58</v>
      </c>
      <c r="H243" s="11"/>
      <c r="I243" s="11" t="s">
        <v>23213</v>
      </c>
      <c r="J243" s="11" t="s">
        <v>4957</v>
      </c>
      <c r="K243" t="s">
        <v>23214</v>
      </c>
      <c r="L243" t="s">
        <v>23215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23216</v>
      </c>
      <c r="J244" s="11" t="s">
        <v>4957</v>
      </c>
      <c r="K244" t="s">
        <v>23217</v>
      </c>
      <c r="L244" t="s">
        <v>23218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23219</v>
      </c>
      <c r="J245" s="11" t="s">
        <v>4957</v>
      </c>
      <c r="K245" t="s">
        <v>23220</v>
      </c>
      <c r="L245" t="s">
        <v>23221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24088</v>
      </c>
      <c r="J246" s="11" t="s">
        <v>4957</v>
      </c>
      <c r="K246" t="s">
        <v>24089</v>
      </c>
      <c r="L246" t="s">
        <v>24090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23473</v>
      </c>
      <c r="J247" s="11" t="s">
        <v>4957</v>
      </c>
      <c r="K247" t="s">
        <v>23474</v>
      </c>
      <c r="L247" t="s">
        <v>23475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23476</v>
      </c>
      <c r="J248" s="11" t="s">
        <v>4957</v>
      </c>
      <c r="K248" t="s">
        <v>23477</v>
      </c>
      <c r="L248" t="s">
        <v>23478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23479</v>
      </c>
      <c r="J249" s="11" t="s">
        <v>4957</v>
      </c>
      <c r="K249" t="s">
        <v>23480</v>
      </c>
      <c r="L249" t="s">
        <v>23481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23482</v>
      </c>
      <c r="J250" s="11" t="s">
        <v>4957</v>
      </c>
      <c r="K250" t="s">
        <v>23483</v>
      </c>
      <c r="L250" t="s">
        <v>23484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23485</v>
      </c>
      <c r="J251" s="11" t="s">
        <v>4957</v>
      </c>
      <c r="K251" t="s">
        <v>23486</v>
      </c>
      <c r="L251" t="s">
        <v>23487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23488</v>
      </c>
      <c r="J252" s="11" t="s">
        <v>4957</v>
      </c>
      <c r="K252" t="s">
        <v>23489</v>
      </c>
      <c r="L252" t="s">
        <v>23490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24091</v>
      </c>
      <c r="H253" s="11"/>
      <c r="I253" s="11" t="s">
        <v>23491</v>
      </c>
      <c r="J253" s="11" t="s">
        <v>4957</v>
      </c>
      <c r="K253" t="s">
        <v>23492</v>
      </c>
      <c r="L253" t="s">
        <v>23493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23494</v>
      </c>
      <c r="J254" s="11" t="s">
        <v>4957</v>
      </c>
      <c r="K254" t="s">
        <v>23495</v>
      </c>
      <c r="L254" t="s">
        <v>23496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23497</v>
      </c>
      <c r="J255" s="11" t="s">
        <v>4957</v>
      </c>
      <c r="K255" t="s">
        <v>23498</v>
      </c>
      <c r="L255" t="s">
        <v>23499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23500</v>
      </c>
      <c r="J256" s="11" t="s">
        <v>4957</v>
      </c>
      <c r="K256" t="s">
        <v>23501</v>
      </c>
      <c r="L256" t="s">
        <v>23502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23503</v>
      </c>
      <c r="J257" s="11" t="s">
        <v>4957</v>
      </c>
      <c r="K257" t="s">
        <v>23504</v>
      </c>
      <c r="L257" t="s">
        <v>23505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23506</v>
      </c>
      <c r="J258" s="11" t="s">
        <v>4957</v>
      </c>
      <c r="K258" t="s">
        <v>23507</v>
      </c>
      <c r="L258" t="s">
        <v>23508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23509</v>
      </c>
      <c r="J259" s="11" t="s">
        <v>4957</v>
      </c>
      <c r="K259" t="s">
        <v>23510</v>
      </c>
      <c r="L259" t="s">
        <v>23511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23512</v>
      </c>
      <c r="J260" s="11" t="s">
        <v>4957</v>
      </c>
      <c r="K260" t="s">
        <v>23513</v>
      </c>
      <c r="L260" t="s">
        <v>23514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23515</v>
      </c>
      <c r="J261" s="11" t="s">
        <v>4957</v>
      </c>
      <c r="K261" t="s">
        <v>23516</v>
      </c>
      <c r="L261" t="s">
        <v>23517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24256</v>
      </c>
      <c r="J262" s="11" t="s">
        <v>4957</v>
      </c>
      <c r="K262" t="s">
        <v>24257</v>
      </c>
      <c r="L262" t="s">
        <v>24258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24190</v>
      </c>
      <c r="F263" s="11" t="s">
        <v>51</v>
      </c>
      <c r="H263" s="11"/>
      <c r="I263" s="11" t="s">
        <v>24141</v>
      </c>
      <c r="J263" s="11" t="s">
        <v>4957</v>
      </c>
      <c r="K263" t="s">
        <v>24143</v>
      </c>
      <c r="L263" t="s">
        <v>24144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24191</v>
      </c>
      <c r="F264" s="11" t="s">
        <v>51</v>
      </c>
      <c r="H264" s="11"/>
      <c r="I264" s="11" t="s">
        <v>24145</v>
      </c>
      <c r="J264" s="11" t="s">
        <v>4957</v>
      </c>
      <c r="K264" t="s">
        <v>24146</v>
      </c>
      <c r="L264" t="s">
        <v>24147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24192</v>
      </c>
      <c r="F265" s="11"/>
      <c r="H265" s="11"/>
      <c r="I265" s="11" t="s">
        <v>24148</v>
      </c>
      <c r="J265" s="11" t="s">
        <v>4957</v>
      </c>
      <c r="K265" t="s">
        <v>24149</v>
      </c>
      <c r="L265" t="s">
        <v>24150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24151</v>
      </c>
      <c r="J266" s="11" t="s">
        <v>4957</v>
      </c>
      <c r="K266" t="s">
        <v>24152</v>
      </c>
      <c r="L266" t="s">
        <v>24153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24190</v>
      </c>
      <c r="F267" s="11" t="s">
        <v>1555</v>
      </c>
      <c r="H267" s="11"/>
      <c r="I267" s="11" t="s">
        <v>24154</v>
      </c>
      <c r="J267" s="11" t="s">
        <v>4957</v>
      </c>
      <c r="K267" t="s">
        <v>24155</v>
      </c>
      <c r="L267" t="s">
        <v>24156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24191</v>
      </c>
      <c r="F268" s="11" t="s">
        <v>1555</v>
      </c>
      <c r="H268" s="11"/>
      <c r="I268" s="11" t="s">
        <v>24157</v>
      </c>
      <c r="J268" s="11" t="s">
        <v>4957</v>
      </c>
      <c r="K268" t="s">
        <v>24158</v>
      </c>
      <c r="L268" t="s">
        <v>24159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24190</v>
      </c>
      <c r="F269" s="11" t="s">
        <v>51</v>
      </c>
      <c r="H269" s="11"/>
      <c r="I269" s="11" t="s">
        <v>24160</v>
      </c>
      <c r="J269" s="11" t="s">
        <v>4957</v>
      </c>
      <c r="K269" t="s">
        <v>24161</v>
      </c>
      <c r="L269" t="s">
        <v>24162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24190</v>
      </c>
      <c r="F270" s="11" t="s">
        <v>1555</v>
      </c>
      <c r="H270" s="11"/>
      <c r="I270" s="11" t="s">
        <v>24163</v>
      </c>
      <c r="J270" s="11" t="s">
        <v>4957</v>
      </c>
      <c r="K270" t="s">
        <v>24164</v>
      </c>
      <c r="L270" t="s">
        <v>24165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24259</v>
      </c>
      <c r="J271" s="11" t="s">
        <v>4957</v>
      </c>
      <c r="K271" t="s">
        <v>24260</v>
      </c>
      <c r="L271" t="s">
        <v>24261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24191</v>
      </c>
      <c r="F272" s="11" t="s">
        <v>51</v>
      </c>
      <c r="H272" s="11"/>
      <c r="I272" s="11" t="s">
        <v>24166</v>
      </c>
      <c r="J272" s="11" t="s">
        <v>4957</v>
      </c>
      <c r="K272" t="s">
        <v>24167</v>
      </c>
      <c r="L272" t="s">
        <v>24168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24191</v>
      </c>
      <c r="F273" s="11" t="s">
        <v>51</v>
      </c>
      <c r="H273" s="11"/>
      <c r="I273" s="11" t="s">
        <v>24169</v>
      </c>
      <c r="J273" s="11" t="s">
        <v>4957</v>
      </c>
      <c r="K273" t="s">
        <v>24170</v>
      </c>
      <c r="L273" t="s">
        <v>24171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24172</v>
      </c>
      <c r="J274" s="11" t="s">
        <v>4957</v>
      </c>
      <c r="K274" t="s">
        <v>24173</v>
      </c>
      <c r="L274" t="s">
        <v>24174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24775</v>
      </c>
      <c r="H275" s="11"/>
      <c r="I275" s="11" t="s">
        <v>24175</v>
      </c>
      <c r="J275" s="11" t="s">
        <v>4957</v>
      </c>
      <c r="K275" t="s">
        <v>24176</v>
      </c>
      <c r="L275" t="s">
        <v>24177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24178</v>
      </c>
      <c r="J276" s="11" t="s">
        <v>4957</v>
      </c>
      <c r="K276" t="s">
        <v>24179</v>
      </c>
      <c r="L276" t="s">
        <v>24180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24181</v>
      </c>
      <c r="J277" s="11" t="s">
        <v>4957</v>
      </c>
      <c r="K277" t="s">
        <v>24182</v>
      </c>
      <c r="L277" t="s">
        <v>24183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24184</v>
      </c>
      <c r="J278" s="11" t="s">
        <v>4957</v>
      </c>
      <c r="K278" t="s">
        <v>24185</v>
      </c>
      <c r="L278" t="s">
        <v>24186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24187</v>
      </c>
      <c r="J279" s="11" t="s">
        <v>4957</v>
      </c>
      <c r="K279" t="s">
        <v>24188</v>
      </c>
      <c r="L279" t="s">
        <v>24189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24262</v>
      </c>
      <c r="J280" s="11" t="s">
        <v>4957</v>
      </c>
      <c r="K280" t="s">
        <v>24263</v>
      </c>
      <c r="L280" t="s">
        <v>24264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24776</v>
      </c>
      <c r="J281" s="11" t="s">
        <v>4957</v>
      </c>
      <c r="K281" t="s">
        <v>24777</v>
      </c>
      <c r="L281" t="s">
        <v>24778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24792</v>
      </c>
      <c r="J282" s="11" t="s">
        <v>4957</v>
      </c>
      <c r="K282" t="s">
        <v>24793</v>
      </c>
      <c r="L282" t="s">
        <v>24794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23042</v>
      </c>
      <c r="H283" s="11"/>
      <c r="I283" s="11" t="s">
        <v>24795</v>
      </c>
      <c r="J283" s="11" t="s">
        <v>4957</v>
      </c>
      <c r="K283" t="s">
        <v>24796</v>
      </c>
      <c r="L283" t="s">
        <v>24797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25143</v>
      </c>
      <c r="F284" s="11"/>
      <c r="H284" s="11"/>
      <c r="I284" s="11" t="s">
        <v>24798</v>
      </c>
      <c r="J284" s="11" t="s">
        <v>4957</v>
      </c>
      <c r="K284" t="s">
        <v>24799</v>
      </c>
      <c r="L284" t="s">
        <v>24800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25143</v>
      </c>
      <c r="F285" s="11"/>
      <c r="H285" s="11"/>
      <c r="I285" s="11" t="s">
        <v>24801</v>
      </c>
      <c r="J285" s="11" t="s">
        <v>4957</v>
      </c>
      <c r="K285" t="s">
        <v>24802</v>
      </c>
      <c r="L285" t="s">
        <v>24803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24804</v>
      </c>
      <c r="J286" s="11" t="s">
        <v>4957</v>
      </c>
      <c r="K286" t="s">
        <v>24805</v>
      </c>
      <c r="L286" t="s">
        <v>24806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24807</v>
      </c>
      <c r="J287" s="11" t="s">
        <v>4957</v>
      </c>
      <c r="K287" t="s">
        <v>24808</v>
      </c>
      <c r="L287" t="s">
        <v>24809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24810</v>
      </c>
      <c r="J288" s="11" t="s">
        <v>4957</v>
      </c>
      <c r="K288" t="s">
        <v>24811</v>
      </c>
      <c r="L288" t="s">
        <v>24812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24813</v>
      </c>
      <c r="J289" s="11" t="s">
        <v>4957</v>
      </c>
      <c r="K289" t="s">
        <v>24814</v>
      </c>
      <c r="L289" t="s">
        <v>24815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24816</v>
      </c>
      <c r="J290" s="11" t="s">
        <v>4957</v>
      </c>
      <c r="K290" t="s">
        <v>24817</v>
      </c>
      <c r="L290" t="s">
        <v>24818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24819</v>
      </c>
      <c r="J291" s="11" t="s">
        <v>4957</v>
      </c>
      <c r="K291" t="s">
        <v>24820</v>
      </c>
      <c r="L291" t="s">
        <v>24821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24822</v>
      </c>
      <c r="J292" s="11" t="s">
        <v>4957</v>
      </c>
      <c r="K292" t="s">
        <v>24823</v>
      </c>
      <c r="L292" t="s">
        <v>24824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25469</v>
      </c>
      <c r="F293" s="11" t="s">
        <v>25470</v>
      </c>
      <c r="H293" s="11"/>
      <c r="I293" s="11" t="s">
        <v>25175</v>
      </c>
      <c r="J293" s="11" t="s">
        <v>4957</v>
      </c>
      <c r="K293" t="s">
        <v>25176</v>
      </c>
      <c r="L293" t="s">
        <v>25177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24825</v>
      </c>
      <c r="J294" s="11" t="s">
        <v>4957</v>
      </c>
      <c r="K294" t="s">
        <v>24826</v>
      </c>
      <c r="L294" t="s">
        <v>24827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25178</v>
      </c>
      <c r="J295" s="11" t="s">
        <v>4957</v>
      </c>
      <c r="K295" t="s">
        <v>25179</v>
      </c>
      <c r="L295" t="s">
        <v>25180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25469</v>
      </c>
      <c r="F296" s="11" t="s">
        <v>25470</v>
      </c>
      <c r="H296" s="11"/>
      <c r="I296" s="11" t="s">
        <v>25181</v>
      </c>
      <c r="J296" s="11" t="s">
        <v>4957</v>
      </c>
      <c r="K296" t="s">
        <v>25182</v>
      </c>
      <c r="L296" t="s">
        <v>25183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25184</v>
      </c>
      <c r="J297" s="11" t="s">
        <v>4957</v>
      </c>
      <c r="K297" t="s">
        <v>25185</v>
      </c>
      <c r="L297" t="s">
        <v>25186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25471</v>
      </c>
      <c r="F298" s="11" t="s">
        <v>51</v>
      </c>
      <c r="H298" s="11"/>
      <c r="I298" s="11" t="s">
        <v>25187</v>
      </c>
      <c r="J298" s="11" t="s">
        <v>4957</v>
      </c>
      <c r="K298" t="s">
        <v>25188</v>
      </c>
      <c r="L298" t="s">
        <v>25189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25471</v>
      </c>
      <c r="F299" s="11" t="s">
        <v>51</v>
      </c>
      <c r="H299" s="11"/>
      <c r="I299" s="11" t="s">
        <v>25190</v>
      </c>
      <c r="J299" s="11" t="s">
        <v>4957</v>
      </c>
      <c r="K299" t="s">
        <v>25191</v>
      </c>
      <c r="L299" t="s">
        <v>25192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25868</v>
      </c>
      <c r="F300" s="11" t="s">
        <v>51</v>
      </c>
      <c r="H300" s="11"/>
      <c r="I300" s="11" t="s">
        <v>25193</v>
      </c>
      <c r="J300" s="11" t="s">
        <v>4957</v>
      </c>
      <c r="K300" t="s">
        <v>25194</v>
      </c>
      <c r="L300" t="s">
        <v>25195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25196</v>
      </c>
      <c r="J301" s="11" t="s">
        <v>4957</v>
      </c>
      <c r="K301" t="s">
        <v>25197</v>
      </c>
      <c r="L301" t="s">
        <v>25198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25199</v>
      </c>
      <c r="J302" s="11" t="s">
        <v>4957</v>
      </c>
      <c r="K302" t="s">
        <v>25200</v>
      </c>
      <c r="L302" t="s">
        <v>25201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25869</v>
      </c>
      <c r="F303" s="11"/>
      <c r="H303" s="11"/>
      <c r="I303" s="11" t="s">
        <v>25202</v>
      </c>
      <c r="J303" s="11" t="s">
        <v>4957</v>
      </c>
      <c r="K303" t="s">
        <v>25203</v>
      </c>
      <c r="L303" t="s">
        <v>25204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25870</v>
      </c>
      <c r="F304" s="11"/>
      <c r="H304" s="11"/>
      <c r="I304" s="11" t="s">
        <v>25484</v>
      </c>
      <c r="J304" s="11" t="s">
        <v>4957</v>
      </c>
      <c r="K304" t="s">
        <v>25485</v>
      </c>
      <c r="L304" t="s">
        <v>25486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25870</v>
      </c>
      <c r="F305" s="11" t="s">
        <v>25871</v>
      </c>
      <c r="H305" s="11"/>
      <c r="I305" s="11" t="s">
        <v>25487</v>
      </c>
      <c r="J305" s="11" t="s">
        <v>4957</v>
      </c>
      <c r="K305" t="s">
        <v>25488</v>
      </c>
      <c r="L305" t="s">
        <v>25489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25872</v>
      </c>
      <c r="F306" s="11"/>
      <c r="H306" s="11"/>
      <c r="I306" s="11" t="s">
        <v>25205</v>
      </c>
      <c r="J306" s="11" t="s">
        <v>4957</v>
      </c>
      <c r="K306" t="s">
        <v>25206</v>
      </c>
      <c r="L306" t="s">
        <v>25207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25873</v>
      </c>
      <c r="E307" s="11" t="s">
        <v>25872</v>
      </c>
      <c r="F307" s="11"/>
      <c r="H307" s="11"/>
      <c r="I307" s="11" t="s">
        <v>25490</v>
      </c>
      <c r="J307" s="11" t="s">
        <v>4957</v>
      </c>
      <c r="K307" t="s">
        <v>25491</v>
      </c>
      <c r="L307" t="s">
        <v>25492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25872</v>
      </c>
      <c r="F308" s="11" t="s">
        <v>2648</v>
      </c>
      <c r="G308">
        <v>1</v>
      </c>
      <c r="H308" s="11"/>
      <c r="I308" s="11" t="s">
        <v>25493</v>
      </c>
      <c r="J308" s="11" t="s">
        <v>4957</v>
      </c>
      <c r="K308" t="s">
        <v>25494</v>
      </c>
      <c r="L308" t="s">
        <v>25495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25872</v>
      </c>
      <c r="F309" s="11" t="s">
        <v>25874</v>
      </c>
      <c r="H309" s="11"/>
      <c r="I309" s="11" t="s">
        <v>25496</v>
      </c>
      <c r="J309" s="11" t="s">
        <v>4957</v>
      </c>
      <c r="K309" t="s">
        <v>25497</v>
      </c>
      <c r="L309" t="s">
        <v>25498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25499</v>
      </c>
      <c r="J310" s="11" t="s">
        <v>4957</v>
      </c>
      <c r="K310" t="s">
        <v>25500</v>
      </c>
      <c r="L310" t="s">
        <v>25501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25903</v>
      </c>
      <c r="J311" s="11" t="s">
        <v>4957</v>
      </c>
      <c r="K311" t="s">
        <v>25904</v>
      </c>
      <c r="L311" t="s">
        <v>25905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25906</v>
      </c>
      <c r="J312" s="11" t="s">
        <v>4957</v>
      </c>
      <c r="K312" t="s">
        <v>25907</v>
      </c>
      <c r="L312" t="s">
        <v>25908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26011</v>
      </c>
      <c r="F313" s="11"/>
      <c r="H313" s="11"/>
      <c r="I313" s="11" t="s">
        <v>25909</v>
      </c>
      <c r="J313" s="11" t="s">
        <v>4957</v>
      </c>
      <c r="K313" t="s">
        <v>25910</v>
      </c>
      <c r="L313" t="s">
        <v>25911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 t="s">
        <v>115</v>
      </c>
      <c r="E314" s="11" t="s">
        <v>86</v>
      </c>
      <c r="F314" s="11" t="s">
        <v>26564</v>
      </c>
      <c r="H314" s="11"/>
      <c r="I314" s="11" t="s">
        <v>25912</v>
      </c>
      <c r="J314" s="11" t="s">
        <v>4957</v>
      </c>
      <c r="K314" t="s">
        <v>25913</v>
      </c>
      <c r="L314" t="s">
        <v>25914</v>
      </c>
      <c r="M314" s="2" t="str">
        <f>HYPERLINK(склад2въезд[[#This Row],[RelativePath]])</f>
        <v>1 Въезд на базу\GA3948333_4_20260518T082631Z.jpg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1" t="s">
        <v>91</v>
      </c>
      <c r="E315" s="11" t="s">
        <v>4933</v>
      </c>
      <c r="F315" s="11" t="s">
        <v>58</v>
      </c>
      <c r="H315" s="11" t="s">
        <v>1135</v>
      </c>
      <c r="I315" s="11" t="s">
        <v>26031</v>
      </c>
      <c r="J315" s="11" t="s">
        <v>4957</v>
      </c>
      <c r="K315" t="s">
        <v>26032</v>
      </c>
      <c r="L315" t="s">
        <v>26033</v>
      </c>
      <c r="M315" s="2" t="str">
        <f>HYPERLINK(склад2въезд[[#This Row],[RelativePath]])</f>
        <v>1 Въезд на базу\GA3948333_4_20260518T162120Z.jpg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1" t="s">
        <v>91</v>
      </c>
      <c r="E316" s="11" t="s">
        <v>21053</v>
      </c>
      <c r="F316" s="11" t="s">
        <v>88</v>
      </c>
      <c r="H316" s="11"/>
      <c r="I316" s="11" t="s">
        <v>26034</v>
      </c>
      <c r="J316" s="11" t="s">
        <v>4957</v>
      </c>
      <c r="K316" t="s">
        <v>26035</v>
      </c>
      <c r="L316" t="s">
        <v>26036</v>
      </c>
      <c r="M316" s="2" t="str">
        <f>HYPERLINK(склад2въезд[[#This Row],[RelativePath]])</f>
        <v>1 Въезд на базу\GA3948333_4_20260519T111342Z.jpg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1" t="s">
        <v>62</v>
      </c>
      <c r="E317" s="11" t="s">
        <v>21053</v>
      </c>
      <c r="F317" s="11" t="s">
        <v>88</v>
      </c>
      <c r="H317" s="11"/>
      <c r="I317" s="11" t="s">
        <v>26037</v>
      </c>
      <c r="J317" s="11" t="s">
        <v>4957</v>
      </c>
      <c r="K317" t="s">
        <v>26038</v>
      </c>
      <c r="L317" t="s">
        <v>26039</v>
      </c>
      <c r="M317" s="2" t="str">
        <f>HYPERLINK(склад2въезд[[#This Row],[RelativePath]])</f>
        <v>1 Въезд на базу\GA3948333_4_20260519T112341Z.jpg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1" t="s">
        <v>85</v>
      </c>
      <c r="E318" s="11" t="s">
        <v>1550</v>
      </c>
      <c r="F318" s="11"/>
      <c r="H318" s="11"/>
      <c r="I318" s="11" t="s">
        <v>26040</v>
      </c>
      <c r="J318" s="11" t="s">
        <v>4957</v>
      </c>
      <c r="K318" t="s">
        <v>26041</v>
      </c>
      <c r="L318" t="s">
        <v>26042</v>
      </c>
      <c r="M318" s="2" t="str">
        <f>HYPERLINK(склад2въезд[[#This Row],[RelativePath]])</f>
        <v>1 Въезд на базу\GA3948333_4_20260519T124301Z.jpg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1" t="s">
        <v>62</v>
      </c>
      <c r="E319" s="11" t="s">
        <v>4933</v>
      </c>
      <c r="F319" s="11" t="s">
        <v>1597</v>
      </c>
      <c r="H319" s="11" t="s">
        <v>1135</v>
      </c>
      <c r="I319" s="11" t="s">
        <v>26043</v>
      </c>
      <c r="J319" s="11" t="s">
        <v>4957</v>
      </c>
      <c r="K319" t="s">
        <v>26044</v>
      </c>
      <c r="L319" t="s">
        <v>26045</v>
      </c>
      <c r="M319" s="2" t="str">
        <f>HYPERLINK(склад2въезд[[#This Row],[RelativePath]])</f>
        <v>1 Въезд на базу\GA3948333_4_20260520T094902Z.jpg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1" t="s">
        <v>91</v>
      </c>
      <c r="E320" s="11" t="s">
        <v>2733</v>
      </c>
      <c r="F320" s="11" t="s">
        <v>60</v>
      </c>
      <c r="H320" s="11"/>
      <c r="I320" s="11" t="s">
        <v>26576</v>
      </c>
      <c r="J320" s="11" t="s">
        <v>4957</v>
      </c>
      <c r="K320" t="s">
        <v>26577</v>
      </c>
      <c r="L320" t="s">
        <v>26578</v>
      </c>
      <c r="M320" s="2" t="str">
        <f>HYPERLINK(склад2въезд[[#This Row],[RelativePath]])</f>
        <v>1 Въезд на базу\GA3948333_4_20260520T224916Z.jpg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1" t="s">
        <v>62</v>
      </c>
      <c r="E321" s="11" t="s">
        <v>2733</v>
      </c>
      <c r="F321" s="11" t="s">
        <v>51</v>
      </c>
      <c r="H321" s="11"/>
      <c r="I321" s="11" t="s">
        <v>26579</v>
      </c>
      <c r="J321" s="11" t="s">
        <v>4957</v>
      </c>
      <c r="K321" t="s">
        <v>26580</v>
      </c>
      <c r="L321" t="s">
        <v>26581</v>
      </c>
      <c r="M321" s="2" t="str">
        <f>HYPERLINK(склад2въезд[[#This Row],[RelativePath]])</f>
        <v>1 Въезд на базу\GA3948333_4_20260521T000909Z.jpg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1" t="s">
        <v>91</v>
      </c>
      <c r="E322" s="11" t="s">
        <v>27176</v>
      </c>
      <c r="F322" s="11" t="s">
        <v>51</v>
      </c>
      <c r="H322" s="11"/>
      <c r="I322" s="11" t="s">
        <v>26582</v>
      </c>
      <c r="J322" s="11" t="s">
        <v>4957</v>
      </c>
      <c r="K322" t="s">
        <v>26583</v>
      </c>
      <c r="L322" t="s">
        <v>26584</v>
      </c>
      <c r="M322" s="2" t="str">
        <f>HYPERLINK(склад2въезд[[#This Row],[RelativePath]])</f>
        <v>1 Въезд на базу\GA3948333_4_20260521T081644Z.jpg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1" t="s">
        <v>62</v>
      </c>
      <c r="E323" s="11" t="s">
        <v>27176</v>
      </c>
      <c r="F323" s="11" t="s">
        <v>27177</v>
      </c>
      <c r="H323" s="11"/>
      <c r="I323" s="11" t="s">
        <v>26585</v>
      </c>
      <c r="J323" s="11" t="s">
        <v>4957</v>
      </c>
      <c r="K323" t="s">
        <v>26586</v>
      </c>
      <c r="L323" t="s">
        <v>26587</v>
      </c>
      <c r="M323" s="2" t="str">
        <f>HYPERLINK(склад2въезд[[#This Row],[RelativePath]])</f>
        <v>1 Въезд на базу\GA3948333_4_20260521T091814Z.jpg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1" t="s">
        <v>62</v>
      </c>
      <c r="E324" s="11" t="s">
        <v>13444</v>
      </c>
      <c r="F324" s="11" t="s">
        <v>58</v>
      </c>
      <c r="H324" s="11"/>
      <c r="I324" s="11" t="s">
        <v>26588</v>
      </c>
      <c r="J324" s="11" t="s">
        <v>4957</v>
      </c>
      <c r="K324" t="s">
        <v>26589</v>
      </c>
      <c r="L324" t="s">
        <v>26590</v>
      </c>
      <c r="M324" s="2" t="str">
        <f>HYPERLINK(склад2въезд[[#This Row],[RelativePath]])</f>
        <v>1 Въезд на базу\GA3948333_4_20260521T152009Z.jpg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1" t="s">
        <v>91</v>
      </c>
      <c r="E325" s="11" t="s">
        <v>13444</v>
      </c>
      <c r="F325" s="11" t="s">
        <v>51</v>
      </c>
      <c r="H325" s="11"/>
      <c r="I325" s="11" t="s">
        <v>26591</v>
      </c>
      <c r="J325" s="11" t="s">
        <v>4957</v>
      </c>
      <c r="K325" t="s">
        <v>26592</v>
      </c>
      <c r="L325" t="s">
        <v>26593</v>
      </c>
      <c r="M325" s="2" t="str">
        <f>HYPERLINK(склад2въезд[[#This Row],[RelativePath]])</f>
        <v>1 Въезд на базу\GA3948333_4_20260521T192125Z.jpg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1" t="s">
        <v>62</v>
      </c>
      <c r="E326" s="11" t="s">
        <v>13444</v>
      </c>
      <c r="F326" s="11" t="s">
        <v>51</v>
      </c>
      <c r="H326" s="11"/>
      <c r="I326" s="11" t="s">
        <v>26594</v>
      </c>
      <c r="J326" s="11" t="s">
        <v>4957</v>
      </c>
      <c r="K326" t="s">
        <v>26595</v>
      </c>
      <c r="L326" t="s">
        <v>26596</v>
      </c>
      <c r="M326" s="2" t="str">
        <f>HYPERLINK(склад2въезд[[#This Row],[RelativePath]])</f>
        <v>1 Въезд на базу\GA3948333_4_20260522T080532Z.jpg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1" t="s">
        <v>91</v>
      </c>
      <c r="E327" s="11" t="s">
        <v>27178</v>
      </c>
      <c r="F327" s="11"/>
      <c r="H327" s="11"/>
      <c r="I327" s="11" t="s">
        <v>26597</v>
      </c>
      <c r="J327" s="11" t="s">
        <v>4957</v>
      </c>
      <c r="K327" t="s">
        <v>26598</v>
      </c>
      <c r="L327" t="s">
        <v>26599</v>
      </c>
      <c r="M327" s="2" t="str">
        <f>HYPERLINK(склад2въезд[[#This Row],[RelativePath]])</f>
        <v>1 Въезд на базу\GA3948333_4_20260522T143031Z.jpg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1" t="s">
        <v>91</v>
      </c>
      <c r="E328" s="11" t="s">
        <v>1552</v>
      </c>
      <c r="F328" s="11"/>
      <c r="H328" s="11"/>
      <c r="I328" s="11" t="s">
        <v>26600</v>
      </c>
      <c r="J328" s="11" t="s">
        <v>4957</v>
      </c>
      <c r="K328" t="s">
        <v>26601</v>
      </c>
      <c r="L328" t="s">
        <v>26602</v>
      </c>
      <c r="M328" s="2" t="str">
        <f>HYPERLINK(склад2въезд[[#This Row],[RelativePath]])</f>
        <v>1 Въезд на базу\GA3948333_4_20260522T144309Z.jpg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1" t="s">
        <v>62</v>
      </c>
      <c r="E329" s="11" t="s">
        <v>27178</v>
      </c>
      <c r="F329" s="11"/>
      <c r="H329" s="11"/>
      <c r="I329" s="11" t="s">
        <v>26603</v>
      </c>
      <c r="J329" s="11" t="s">
        <v>4957</v>
      </c>
      <c r="K329" t="s">
        <v>26604</v>
      </c>
      <c r="L329" t="s">
        <v>26605</v>
      </c>
      <c r="M329" s="2" t="str">
        <f>HYPERLINK(склад2въезд[[#This Row],[RelativePath]])</f>
        <v>1 Въезд на базу\GA3948333_4_20260522T144840Z.jpg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1" t="s">
        <v>91</v>
      </c>
      <c r="E330" s="11" t="s">
        <v>13444</v>
      </c>
      <c r="F330" s="11" t="s">
        <v>51</v>
      </c>
      <c r="H330" s="11"/>
      <c r="I330" s="11" t="s">
        <v>26606</v>
      </c>
      <c r="J330" s="11" t="s">
        <v>4957</v>
      </c>
      <c r="K330" t="s">
        <v>26607</v>
      </c>
      <c r="L330" t="s">
        <v>26608</v>
      </c>
      <c r="M330" s="2" t="str">
        <f>HYPERLINK(склад2въезд[[#This Row],[RelativePath]])</f>
        <v>1 Въезд на базу\GA3948333_4_20260522T153232Z.jpg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1" t="s">
        <v>62</v>
      </c>
      <c r="E331" s="11" t="s">
        <v>1552</v>
      </c>
      <c r="F331" s="11"/>
      <c r="H331" s="11"/>
      <c r="I331" s="11" t="s">
        <v>26609</v>
      </c>
      <c r="J331" s="11" t="s">
        <v>4957</v>
      </c>
      <c r="K331" t="s">
        <v>26610</v>
      </c>
      <c r="L331" t="s">
        <v>26611</v>
      </c>
      <c r="M331" s="2" t="str">
        <f>HYPERLINK(склад2въезд[[#This Row],[RelativePath]])</f>
        <v>1 Въезд на базу\GA3948333_4_20260522T170341Z.jpg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1" t="s">
        <v>803</v>
      </c>
      <c r="E332" s="11"/>
      <c r="F332" s="11"/>
      <c r="H332" s="11"/>
      <c r="I332" s="11" t="s">
        <v>27170</v>
      </c>
      <c r="J332" s="11" t="s">
        <v>4957</v>
      </c>
      <c r="K332" t="s">
        <v>27171</v>
      </c>
      <c r="L332" t="s">
        <v>27172</v>
      </c>
      <c r="M332" s="2" t="str">
        <f>HYPERLINK(склад2въезд[[#This Row],[RelativePath]])</f>
        <v>1 Въезд на базу\GA3948333_4_20260523T180200Z.jpg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1" t="s">
        <v>91</v>
      </c>
      <c r="E333" s="11" t="s">
        <v>27179</v>
      </c>
      <c r="F333" s="11"/>
      <c r="H333" s="11"/>
      <c r="I333" s="11" t="s">
        <v>26612</v>
      </c>
      <c r="J333" s="11" t="s">
        <v>4957</v>
      </c>
      <c r="K333" t="s">
        <v>26613</v>
      </c>
      <c r="L333" t="s">
        <v>26614</v>
      </c>
      <c r="M333" s="2" t="str">
        <f>HYPERLINK(склад2въезд[[#This Row],[RelativePath]])</f>
        <v>1 Въезд на базу\GA3948333_4_20260524T203801Z.jpg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1" t="s">
        <v>62</v>
      </c>
      <c r="E334" s="11" t="s">
        <v>13444</v>
      </c>
      <c r="F334" s="11" t="s">
        <v>51</v>
      </c>
      <c r="H334" s="11"/>
      <c r="I334" s="11" t="s">
        <v>26615</v>
      </c>
      <c r="J334" s="11" t="s">
        <v>4957</v>
      </c>
      <c r="K334" t="s">
        <v>26616</v>
      </c>
      <c r="L334" t="s">
        <v>26617</v>
      </c>
      <c r="M334" s="2" t="str">
        <f>HYPERLINK(склад2въезд[[#This Row],[RelativePath]])</f>
        <v>1 Въезд на базу\GA3948333_4_20260524T204136Z.jpg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1" t="s">
        <v>91</v>
      </c>
      <c r="E335" s="11" t="s">
        <v>13444</v>
      </c>
      <c r="F335" s="11"/>
      <c r="H335" s="11"/>
      <c r="I335" s="11" t="s">
        <v>26618</v>
      </c>
      <c r="J335" s="11" t="s">
        <v>4957</v>
      </c>
      <c r="K335" t="s">
        <v>26619</v>
      </c>
      <c r="L335" t="s">
        <v>26620</v>
      </c>
      <c r="M335" s="2" t="str">
        <f>HYPERLINK(склад2въезд[[#This Row],[RelativePath]])</f>
        <v>1 Въезд на базу\GA3948333_4_20260524T230414Z.jpg</v>
      </c>
      <c r="N335" s="11" t="str">
        <f>VLOOKUP(склад2въезд[[#This Row],[Name]], СпрСобытий!$F:$G, 2, FALSE)</f>
        <v>Въезд на базу</v>
      </c>
    </row>
  </sheetData>
  <phoneticPr fontId="2" type="noConversion"/>
  <conditionalFormatting sqref="E336:E349 D336:D346 G2:H335 D2:E335">
    <cfRule type="containsText" dxfId="1033" priority="23" operator="containsText" text="Выезд с территории">
      <formula>NOT(ISERROR(SEARCH("Выезд с территории",D2)))</formula>
    </cfRule>
  </conditionalFormatting>
  <conditionalFormatting sqref="F2:F823">
    <cfRule type="notContainsText" dxfId="1032" priority="21" operator="notContains" text="порожний">
      <formula>ISERROR(SEARCH("порожний",F2))</formula>
    </cfRule>
  </conditionalFormatting>
  <conditionalFormatting sqref="E2:E349">
    <cfRule type="containsText" dxfId="1031" priority="12" operator="containsText" text="Газель базы">
      <formula>NOT(ISERROR(SEARCH("Газель базы",E2)))</formula>
    </cfRule>
    <cfRule type="containsText" dxfId="1030" priority="13" operator="containsText" text="Погрузчик базы">
      <formula>NOT(ISERROR(SEARCH("Погрузчик базы",E2)))</formula>
    </cfRule>
  </conditionalFormatting>
  <conditionalFormatting sqref="E2:E349">
    <cfRule type="containsText" dxfId="1029" priority="11" operator="containsText" text="Трактор базы">
      <formula>NOT(ISERROR(SEARCH("Трактор базы",E2)))</formula>
    </cfRule>
  </conditionalFormatting>
  <conditionalFormatting sqref="A2:C335">
    <cfRule type="expression" dxfId="1028" priority="9">
      <formula>$A2="пн"</formula>
    </cfRule>
  </conditionalFormatting>
  <conditionalFormatting sqref="A2:C337">
    <cfRule type="expression" dxfId="1027" priority="3">
      <formula>$A2="вс"</formula>
    </cfRule>
    <cfRule type="expression" dxfId="1026" priority="4">
      <formula>$A2="сб"</formula>
    </cfRule>
    <cfRule type="expression" dxfId="1025" priority="5">
      <formula>$A2="пт"</formula>
    </cfRule>
    <cfRule type="expression" dxfId="1024" priority="6">
      <formula>$A2="чт"</formula>
    </cfRule>
    <cfRule type="expression" dxfId="1023" priority="7">
      <formula>$A2="ср"</formula>
    </cfRule>
    <cfRule type="expression" dxfId="1022" priority="8">
      <formula>$A2="вт"</formula>
    </cfRule>
  </conditionalFormatting>
  <conditionalFormatting sqref="D2:D346">
    <cfRule type="containsText" dxfId="10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6">
    <cfRule type="containsText" dxfId="10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20"/>
  <sheetViews>
    <sheetView zoomScale="90" zoomScaleNormal="90" workbookViewId="0">
      <pane ySplit="1" topLeftCell="A192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2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23039</v>
      </c>
      <c r="F179" s="11" t="s">
        <v>23040</v>
      </c>
      <c r="H179" s="11"/>
      <c r="I179" s="11" t="s">
        <v>22826</v>
      </c>
      <c r="J179" s="11" t="s">
        <v>4958</v>
      </c>
      <c r="K179" t="s">
        <v>22827</v>
      </c>
      <c r="L179" t="s">
        <v>22828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23041</v>
      </c>
      <c r="F180" s="11"/>
      <c r="H180" s="11"/>
      <c r="I180" s="11" t="s">
        <v>22829</v>
      </c>
      <c r="J180" s="11" t="s">
        <v>4958</v>
      </c>
      <c r="K180" t="s">
        <v>22830</v>
      </c>
      <c r="L180" t="s">
        <v>22831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23041</v>
      </c>
      <c r="F181" s="11" t="s">
        <v>1136</v>
      </c>
      <c r="H181" s="11"/>
      <c r="I181" s="11" t="s">
        <v>22832</v>
      </c>
      <c r="J181" s="11" t="s">
        <v>4958</v>
      </c>
      <c r="K181" t="s">
        <v>22833</v>
      </c>
      <c r="L181" t="s">
        <v>22834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23041</v>
      </c>
      <c r="F182" s="11" t="s">
        <v>1136</v>
      </c>
      <c r="H182" s="11" t="s">
        <v>1140</v>
      </c>
      <c r="I182" s="11" t="s">
        <v>22835</v>
      </c>
      <c r="J182" s="11" t="s">
        <v>4958</v>
      </c>
      <c r="K182" t="s">
        <v>22836</v>
      </c>
      <c r="L182" t="s">
        <v>22837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23050</v>
      </c>
      <c r="J183" s="11" t="s">
        <v>4958</v>
      </c>
      <c r="K183" t="s">
        <v>23051</v>
      </c>
      <c r="L183" t="s">
        <v>23052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23207</v>
      </c>
      <c r="J184" s="11" t="s">
        <v>4958</v>
      </c>
      <c r="K184" t="s">
        <v>23208</v>
      </c>
      <c r="L184" t="s">
        <v>23209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23435</v>
      </c>
      <c r="F185" s="11"/>
      <c r="H185" s="11"/>
      <c r="I185" s="11" t="s">
        <v>23225</v>
      </c>
      <c r="J185" s="11" t="s">
        <v>4958</v>
      </c>
      <c r="K185" t="s">
        <v>23226</v>
      </c>
      <c r="L185" t="s">
        <v>23227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23435</v>
      </c>
      <c r="F186" s="11" t="s">
        <v>2650</v>
      </c>
      <c r="H186" s="11"/>
      <c r="I186" s="11" t="s">
        <v>23228</v>
      </c>
      <c r="J186" s="11" t="s">
        <v>4958</v>
      </c>
      <c r="K186" t="s">
        <v>23229</v>
      </c>
      <c r="L186" t="s">
        <v>23230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23435</v>
      </c>
      <c r="F187" s="11"/>
      <c r="H187" s="11"/>
      <c r="I187" s="11" t="s">
        <v>23231</v>
      </c>
      <c r="J187" s="11" t="s">
        <v>4958</v>
      </c>
      <c r="K187" t="s">
        <v>23232</v>
      </c>
      <c r="L187" t="s">
        <v>23233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23436</v>
      </c>
      <c r="E188" s="11" t="s">
        <v>23435</v>
      </c>
      <c r="F188" s="11" t="s">
        <v>58</v>
      </c>
      <c r="H188" s="11"/>
      <c r="I188" s="11" t="s">
        <v>23234</v>
      </c>
      <c r="J188" s="11" t="s">
        <v>4958</v>
      </c>
      <c r="K188" t="s">
        <v>23235</v>
      </c>
      <c r="L188" t="s">
        <v>23236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23440</v>
      </c>
      <c r="J189" s="11" t="s">
        <v>4958</v>
      </c>
      <c r="K189" t="s">
        <v>23441</v>
      </c>
      <c r="L189" t="s">
        <v>23442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23443</v>
      </c>
      <c r="J190" s="11" t="s">
        <v>4958</v>
      </c>
      <c r="K190" t="s">
        <v>23444</v>
      </c>
      <c r="L190" t="s">
        <v>23445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23446</v>
      </c>
      <c r="J191" s="11" t="s">
        <v>4958</v>
      </c>
      <c r="K191" t="s">
        <v>23447</v>
      </c>
      <c r="L191" t="s">
        <v>23448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23449</v>
      </c>
      <c r="J192" s="11" t="s">
        <v>4958</v>
      </c>
      <c r="K192" t="s">
        <v>23450</v>
      </c>
      <c r="L192" t="s">
        <v>23451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23452</v>
      </c>
      <c r="J193" s="11" t="s">
        <v>4958</v>
      </c>
      <c r="K193" t="s">
        <v>23453</v>
      </c>
      <c r="L193" t="s">
        <v>23454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23455</v>
      </c>
      <c r="J194" s="11" t="s">
        <v>4958</v>
      </c>
      <c r="K194" t="s">
        <v>23456</v>
      </c>
      <c r="L194" t="s">
        <v>23457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23458</v>
      </c>
      <c r="J195" s="11" t="s">
        <v>4958</v>
      </c>
      <c r="K195" t="s">
        <v>23459</v>
      </c>
      <c r="L195" t="s">
        <v>23460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23461</v>
      </c>
      <c r="J196" s="11" t="s">
        <v>4958</v>
      </c>
      <c r="K196" t="s">
        <v>23462</v>
      </c>
      <c r="L196" t="s">
        <v>23463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24092</v>
      </c>
      <c r="H197" s="11"/>
      <c r="I197" s="11" t="s">
        <v>23464</v>
      </c>
      <c r="J197" s="11" t="s">
        <v>4958</v>
      </c>
      <c r="K197" t="s">
        <v>23465</v>
      </c>
      <c r="L197" t="s">
        <v>23466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24092</v>
      </c>
      <c r="H198" s="11"/>
      <c r="I198" s="11" t="s">
        <v>23467</v>
      </c>
      <c r="J198" s="11" t="s">
        <v>4958</v>
      </c>
      <c r="K198" t="s">
        <v>23468</v>
      </c>
      <c r="L198" t="s">
        <v>23469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23470</v>
      </c>
      <c r="J199" s="11" t="s">
        <v>4958</v>
      </c>
      <c r="K199" t="s">
        <v>23471</v>
      </c>
      <c r="L199" t="s">
        <v>23472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24193</v>
      </c>
      <c r="J200" s="11" t="s">
        <v>4958</v>
      </c>
      <c r="K200" t="s">
        <v>24194</v>
      </c>
      <c r="L200" t="s">
        <v>24195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24196</v>
      </c>
      <c r="J201" s="11" t="s">
        <v>4958</v>
      </c>
      <c r="K201" t="s">
        <v>24197</v>
      </c>
      <c r="L201" t="s">
        <v>24198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24199</v>
      </c>
      <c r="J202" s="11" t="s">
        <v>4958</v>
      </c>
      <c r="K202" t="s">
        <v>24200</v>
      </c>
      <c r="L202" t="s">
        <v>24201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24202</v>
      </c>
      <c r="J203" s="11" t="s">
        <v>4958</v>
      </c>
      <c r="K203" t="s">
        <v>24203</v>
      </c>
      <c r="L203" t="s">
        <v>24204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24205</v>
      </c>
      <c r="J204" s="11" t="s">
        <v>4958</v>
      </c>
      <c r="K204" t="s">
        <v>24206</v>
      </c>
      <c r="L204" t="s">
        <v>24207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24834</v>
      </c>
      <c r="J205" s="11" t="s">
        <v>4958</v>
      </c>
      <c r="K205" t="s">
        <v>24835</v>
      </c>
      <c r="L205" t="s">
        <v>24836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24837</v>
      </c>
      <c r="J206" s="11" t="s">
        <v>4958</v>
      </c>
      <c r="K206" t="s">
        <v>24838</v>
      </c>
      <c r="L206" t="s">
        <v>24839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25148</v>
      </c>
      <c r="J207" s="11" t="s">
        <v>4958</v>
      </c>
      <c r="K207" t="s">
        <v>25149</v>
      </c>
      <c r="L207" t="s">
        <v>25150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25151</v>
      </c>
      <c r="J208" s="11" t="s">
        <v>4958</v>
      </c>
      <c r="K208" t="s">
        <v>25152</v>
      </c>
      <c r="L208" t="s">
        <v>25153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25869</v>
      </c>
      <c r="F209" s="11"/>
      <c r="H209" s="11"/>
      <c r="I209" s="11" t="s">
        <v>25472</v>
      </c>
      <c r="J209" s="11" t="s">
        <v>4958</v>
      </c>
      <c r="K209" t="s">
        <v>25473</v>
      </c>
      <c r="L209" t="s">
        <v>25474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25475</v>
      </c>
      <c r="J210" s="11" t="s">
        <v>4958</v>
      </c>
      <c r="K210" t="s">
        <v>25476</v>
      </c>
      <c r="L210" t="s">
        <v>25477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25891</v>
      </c>
      <c r="J211" s="11" t="s">
        <v>4958</v>
      </c>
      <c r="K211" t="s">
        <v>25892</v>
      </c>
      <c r="L211" t="s">
        <v>25893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25894</v>
      </c>
      <c r="J212" s="11" t="s">
        <v>4958</v>
      </c>
      <c r="K212" t="s">
        <v>25895</v>
      </c>
      <c r="L212" t="s">
        <v>25896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1" t="s">
        <v>803</v>
      </c>
      <c r="E213" s="11" t="s">
        <v>8</v>
      </c>
      <c r="F213" s="11"/>
      <c r="H213" s="11"/>
      <c r="I213" s="11" t="s">
        <v>26013</v>
      </c>
      <c r="J213" s="11" t="s">
        <v>4958</v>
      </c>
      <c r="K213" t="s">
        <v>26014</v>
      </c>
      <c r="L213" t="s">
        <v>26015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1" t="s">
        <v>803</v>
      </c>
      <c r="E214" s="11" t="s">
        <v>8</v>
      </c>
      <c r="F214" s="11"/>
      <c r="H214" s="11"/>
      <c r="I214" s="11" t="s">
        <v>26016</v>
      </c>
      <c r="J214" s="11" t="s">
        <v>4958</v>
      </c>
      <c r="K214" t="s">
        <v>26017</v>
      </c>
      <c r="L214" t="s">
        <v>26018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1" t="s">
        <v>803</v>
      </c>
      <c r="E215" s="11" t="s">
        <v>8</v>
      </c>
      <c r="F215" s="11"/>
      <c r="H215" s="11"/>
      <c r="I215" s="11" t="s">
        <v>26019</v>
      </c>
      <c r="J215" s="11" t="s">
        <v>4958</v>
      </c>
      <c r="K215" t="s">
        <v>26020</v>
      </c>
      <c r="L215" t="s">
        <v>26021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1" t="s">
        <v>803</v>
      </c>
      <c r="E216" s="11" t="s">
        <v>8</v>
      </c>
      <c r="F216" s="11"/>
      <c r="H216" s="11"/>
      <c r="I216" s="11" t="s">
        <v>26633</v>
      </c>
      <c r="J216" s="11" t="s">
        <v>4958</v>
      </c>
      <c r="K216" t="s">
        <v>26634</v>
      </c>
      <c r="L216" t="s">
        <v>26635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1" t="s">
        <v>4</v>
      </c>
      <c r="E217" s="11" t="s">
        <v>1552</v>
      </c>
      <c r="F217" s="11"/>
      <c r="H217" s="11"/>
      <c r="I217" s="11" t="s">
        <v>26636</v>
      </c>
      <c r="J217" s="11" t="s">
        <v>4958</v>
      </c>
      <c r="K217" t="s">
        <v>26637</v>
      </c>
      <c r="L217" t="s">
        <v>26638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1" t="s">
        <v>4</v>
      </c>
      <c r="E218" s="11" t="s">
        <v>1552</v>
      </c>
      <c r="F218" s="11"/>
      <c r="H218" s="11"/>
      <c r="I218" s="11" t="s">
        <v>26639</v>
      </c>
      <c r="J218" s="11" t="s">
        <v>4958</v>
      </c>
      <c r="K218" t="s">
        <v>26640</v>
      </c>
      <c r="L218" t="s">
        <v>26641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1" t="s">
        <v>803</v>
      </c>
      <c r="E219" s="11" t="s">
        <v>8</v>
      </c>
      <c r="F219" s="11"/>
      <c r="H219" s="11"/>
      <c r="I219" s="11" t="s">
        <v>26642</v>
      </c>
      <c r="J219" s="11" t="s">
        <v>4958</v>
      </c>
      <c r="K219" t="s">
        <v>26643</v>
      </c>
      <c r="L219" t="s">
        <v>26644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1" t="s">
        <v>803</v>
      </c>
      <c r="E220" s="11" t="s">
        <v>8</v>
      </c>
      <c r="F220" s="11"/>
      <c r="H220" s="11"/>
      <c r="I220" s="11" t="s">
        <v>26645</v>
      </c>
      <c r="J220" s="11" t="s">
        <v>4958</v>
      </c>
      <c r="K220" t="s">
        <v>26646</v>
      </c>
      <c r="L220" t="s">
        <v>26647</v>
      </c>
      <c r="M220" s="2" t="str">
        <f>HYPERLINK(склад2въезд14[[#This Row],[RelativePath]])</f>
        <v>2 Поката пилорама\GA3948333_8_20260524T212820Z.jpg</v>
      </c>
    </row>
  </sheetData>
  <conditionalFormatting sqref="D221:D231 E221:E234 G2:H220 D2:E220">
    <cfRule type="containsText" dxfId="1019" priority="14" operator="containsText" text="Выезд с территории">
      <formula>NOT(ISERROR(SEARCH("Выезд с территории",D2)))</formula>
    </cfRule>
  </conditionalFormatting>
  <conditionalFormatting sqref="F2:F220">
    <cfRule type="notContainsText" dxfId="1018" priority="13" operator="notContains" text="порожний">
      <formula>ISERROR(SEARCH("порожний",F2))</formula>
    </cfRule>
  </conditionalFormatting>
  <conditionalFormatting sqref="E2:E234">
    <cfRule type="containsText" dxfId="1017" priority="11" operator="containsText" text="Газель базы">
      <formula>NOT(ISERROR(SEARCH("Газель базы",E2)))</formula>
    </cfRule>
    <cfRule type="containsText" dxfId="1016" priority="12" operator="containsText" text="Погрузчик базы">
      <formula>NOT(ISERROR(SEARCH("Погрузчик базы",E2)))</formula>
    </cfRule>
  </conditionalFormatting>
  <conditionalFormatting sqref="E2:E234">
    <cfRule type="containsText" dxfId="1015" priority="10" operator="containsText" text="Трактор базы">
      <formula>NOT(ISERROR(SEARCH("Трактор базы",E2)))</formula>
    </cfRule>
  </conditionalFormatting>
  <conditionalFormatting sqref="A2:C220">
    <cfRule type="expression" dxfId="1014" priority="9">
      <formula>$A2="пн"</formula>
    </cfRule>
  </conditionalFormatting>
  <conditionalFormatting sqref="A2:C222">
    <cfRule type="expression" dxfId="1013" priority="3">
      <formula>$A2="вс"</formula>
    </cfRule>
    <cfRule type="expression" dxfId="1012" priority="4">
      <formula>$A2="сб"</formula>
    </cfRule>
    <cfRule type="expression" dxfId="1011" priority="5">
      <formula>$A2="пт"</formula>
    </cfRule>
    <cfRule type="expression" dxfId="1010" priority="6">
      <formula>$A2="чт"</formula>
    </cfRule>
    <cfRule type="expression" dxfId="1009" priority="7">
      <formula>$A2="ср"</formula>
    </cfRule>
    <cfRule type="expression" dxfId="1008" priority="8">
      <formula>$A2="вт"</formula>
    </cfRule>
  </conditionalFormatting>
  <conditionalFormatting sqref="D2:D231">
    <cfRule type="containsText" dxfId="10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1">
    <cfRule type="containsText" dxfId="10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295"/>
  <sheetViews>
    <sheetView zoomScale="90" zoomScaleNormal="90" workbookViewId="0">
      <pane ySplit="1" topLeftCell="A265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22822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22847</v>
      </c>
      <c r="J242" s="11" t="s">
        <v>4928</v>
      </c>
      <c r="K242" t="s">
        <v>22848</v>
      </c>
      <c r="L242" t="s">
        <v>22849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22850</v>
      </c>
      <c r="J243" s="11" t="s">
        <v>4928</v>
      </c>
      <c r="K243" t="s">
        <v>22851</v>
      </c>
      <c r="L243" t="s">
        <v>22852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22853</v>
      </c>
      <c r="J244" s="11" t="s">
        <v>4928</v>
      </c>
      <c r="K244" t="s">
        <v>22854</v>
      </c>
      <c r="L244" t="s">
        <v>22855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22856</v>
      </c>
      <c r="J245" s="11" t="s">
        <v>4928</v>
      </c>
      <c r="K245" t="s">
        <v>22857</v>
      </c>
      <c r="L245" t="s">
        <v>22858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22859</v>
      </c>
      <c r="J246" s="11" t="s">
        <v>4928</v>
      </c>
      <c r="K246" t="s">
        <v>22860</v>
      </c>
      <c r="L246" t="s">
        <v>22861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23041</v>
      </c>
      <c r="F247" s="11"/>
      <c r="H247" s="11"/>
      <c r="I247" s="11" t="s">
        <v>22862</v>
      </c>
      <c r="J247" s="11" t="s">
        <v>4928</v>
      </c>
      <c r="K247" t="s">
        <v>22863</v>
      </c>
      <c r="L247" t="s">
        <v>22864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23041</v>
      </c>
      <c r="F248" s="11"/>
      <c r="H248" s="11"/>
      <c r="I248" s="11" t="s">
        <v>22865</v>
      </c>
      <c r="J248" s="11" t="s">
        <v>4928</v>
      </c>
      <c r="K248" t="s">
        <v>22866</v>
      </c>
      <c r="L248" t="s">
        <v>22867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23074</v>
      </c>
      <c r="J249" s="11" t="s">
        <v>4928</v>
      </c>
      <c r="K249" t="s">
        <v>23075</v>
      </c>
      <c r="L249" t="s">
        <v>23076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23077</v>
      </c>
      <c r="J250" s="11" t="s">
        <v>4928</v>
      </c>
      <c r="K250" t="s">
        <v>23078</v>
      </c>
      <c r="L250" t="s">
        <v>23079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23237</v>
      </c>
      <c r="J251" s="11" t="s">
        <v>4928</v>
      </c>
      <c r="K251" t="s">
        <v>23238</v>
      </c>
      <c r="L251" t="s">
        <v>23239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23584</v>
      </c>
      <c r="J252" s="11" t="s">
        <v>4928</v>
      </c>
      <c r="K252" t="s">
        <v>23585</v>
      </c>
      <c r="L252" t="s">
        <v>23586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23587</v>
      </c>
      <c r="J253" s="11" t="s">
        <v>4928</v>
      </c>
      <c r="K253" t="s">
        <v>23588</v>
      </c>
      <c r="L253" t="s">
        <v>23589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23590</v>
      </c>
      <c r="J254" s="11" t="s">
        <v>4928</v>
      </c>
      <c r="K254" t="s">
        <v>23591</v>
      </c>
      <c r="L254" t="s">
        <v>23592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23593</v>
      </c>
      <c r="J255" s="11" t="s">
        <v>4928</v>
      </c>
      <c r="K255" t="s">
        <v>23594</v>
      </c>
      <c r="L255" t="s">
        <v>23595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23596</v>
      </c>
      <c r="J256" s="11" t="s">
        <v>4928</v>
      </c>
      <c r="K256" t="s">
        <v>23597</v>
      </c>
      <c r="L256" t="s">
        <v>23598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23599</v>
      </c>
      <c r="J257" s="11" t="s">
        <v>4928</v>
      </c>
      <c r="K257" t="s">
        <v>23600</v>
      </c>
      <c r="L257" t="s">
        <v>23601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23602</v>
      </c>
      <c r="J258" s="11" t="s">
        <v>4928</v>
      </c>
      <c r="K258" t="s">
        <v>23603</v>
      </c>
      <c r="L258" t="s">
        <v>23604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23605</v>
      </c>
      <c r="J259" s="11" t="s">
        <v>4928</v>
      </c>
      <c r="K259" t="s">
        <v>23606</v>
      </c>
      <c r="L259" t="s">
        <v>23607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23608</v>
      </c>
      <c r="J260" s="11" t="s">
        <v>4928</v>
      </c>
      <c r="K260" t="s">
        <v>23609</v>
      </c>
      <c r="L260" t="s">
        <v>23610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23611</v>
      </c>
      <c r="J261" s="11" t="s">
        <v>4928</v>
      </c>
      <c r="K261" t="s">
        <v>23612</v>
      </c>
      <c r="L261" t="s">
        <v>23613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23614</v>
      </c>
      <c r="J262" s="11" t="s">
        <v>4928</v>
      </c>
      <c r="K262" t="s">
        <v>23615</v>
      </c>
      <c r="L262" t="s">
        <v>23616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23617</v>
      </c>
      <c r="J263" s="11" t="s">
        <v>4928</v>
      </c>
      <c r="K263" t="s">
        <v>23618</v>
      </c>
      <c r="L263" t="s">
        <v>23619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23620</v>
      </c>
      <c r="J264" s="11" t="s">
        <v>4928</v>
      </c>
      <c r="K264" t="s">
        <v>23621</v>
      </c>
      <c r="L264" t="s">
        <v>23622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23623</v>
      </c>
      <c r="J265" s="11" t="s">
        <v>4928</v>
      </c>
      <c r="K265" t="s">
        <v>23624</v>
      </c>
      <c r="L265" t="s">
        <v>23625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24208</v>
      </c>
      <c r="J266" s="11" t="s">
        <v>4928</v>
      </c>
      <c r="K266" t="s">
        <v>24209</v>
      </c>
      <c r="L266" t="s">
        <v>24210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24211</v>
      </c>
      <c r="J267" s="11" t="s">
        <v>4928</v>
      </c>
      <c r="K267" t="s">
        <v>24212</v>
      </c>
      <c r="L267" t="s">
        <v>24213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24214</v>
      </c>
      <c r="J268" s="11" t="s">
        <v>4928</v>
      </c>
      <c r="K268" t="s">
        <v>24215</v>
      </c>
      <c r="L268" t="s">
        <v>24216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24779</v>
      </c>
      <c r="F269" s="11"/>
      <c r="H269" s="11"/>
      <c r="I269" s="11" t="s">
        <v>24217</v>
      </c>
      <c r="J269" s="11" t="s">
        <v>4928</v>
      </c>
      <c r="K269" t="s">
        <v>24218</v>
      </c>
      <c r="L269" t="s">
        <v>24219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24220</v>
      </c>
      <c r="J270" s="11" t="s">
        <v>4928</v>
      </c>
      <c r="K270" t="s">
        <v>24221</v>
      </c>
      <c r="L270" t="s">
        <v>24222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24223</v>
      </c>
      <c r="J271" s="11" t="s">
        <v>4928</v>
      </c>
      <c r="K271" t="s">
        <v>24224</v>
      </c>
      <c r="L271" t="s">
        <v>24225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24226</v>
      </c>
      <c r="J272" s="11" t="s">
        <v>4928</v>
      </c>
      <c r="K272" t="s">
        <v>24227</v>
      </c>
      <c r="L272" t="s">
        <v>24228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24191</v>
      </c>
      <c r="F273" s="11"/>
      <c r="H273" s="11"/>
      <c r="I273" s="11" t="s">
        <v>24229</v>
      </c>
      <c r="J273" s="11" t="s">
        <v>4928</v>
      </c>
      <c r="K273" t="s">
        <v>24230</v>
      </c>
      <c r="L273" t="s">
        <v>24231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24780</v>
      </c>
      <c r="F274" s="11"/>
      <c r="H274" s="11"/>
      <c r="I274" s="11" t="s">
        <v>24232</v>
      </c>
      <c r="J274" s="11" t="s">
        <v>4928</v>
      </c>
      <c r="K274" t="s">
        <v>24233</v>
      </c>
      <c r="L274" t="s">
        <v>24234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24235</v>
      </c>
      <c r="J275" s="11" t="s">
        <v>4928</v>
      </c>
      <c r="K275" t="s">
        <v>24236</v>
      </c>
      <c r="L275" t="s">
        <v>24237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24238</v>
      </c>
      <c r="J276" s="11" t="s">
        <v>4928</v>
      </c>
      <c r="K276" t="s">
        <v>24239</v>
      </c>
      <c r="L276" t="s">
        <v>24240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24241</v>
      </c>
      <c r="J277" s="11" t="s">
        <v>4928</v>
      </c>
      <c r="K277" t="s">
        <v>24242</v>
      </c>
      <c r="L277" t="s">
        <v>24243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24244</v>
      </c>
      <c r="J278" s="11" t="s">
        <v>4928</v>
      </c>
      <c r="K278" t="s">
        <v>24245</v>
      </c>
      <c r="L278" t="s">
        <v>24246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24247</v>
      </c>
      <c r="J279" s="11" t="s">
        <v>4928</v>
      </c>
      <c r="K279" t="s">
        <v>24248</v>
      </c>
      <c r="L279" t="s">
        <v>24249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24781</v>
      </c>
      <c r="E280" s="11"/>
      <c r="F280" s="11"/>
      <c r="H280" s="11"/>
      <c r="I280" s="11" t="s">
        <v>24250</v>
      </c>
      <c r="J280" s="11" t="s">
        <v>4928</v>
      </c>
      <c r="K280" t="s">
        <v>24251</v>
      </c>
      <c r="L280" t="s">
        <v>24252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24781</v>
      </c>
      <c r="E281" s="11"/>
      <c r="F281" s="11"/>
      <c r="H281" s="11"/>
      <c r="I281" s="11" t="s">
        <v>24253</v>
      </c>
      <c r="J281" s="11" t="s">
        <v>4928</v>
      </c>
      <c r="K281" t="s">
        <v>24254</v>
      </c>
      <c r="L281" t="s">
        <v>24255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24781</v>
      </c>
      <c r="E282" s="11"/>
      <c r="F282" s="11"/>
      <c r="H282" s="11"/>
      <c r="I282" s="11" t="s">
        <v>24828</v>
      </c>
      <c r="J282" s="11" t="s">
        <v>4928</v>
      </c>
      <c r="K282" t="s">
        <v>24829</v>
      </c>
      <c r="L282" t="s">
        <v>24830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24781</v>
      </c>
      <c r="E283" s="11"/>
      <c r="F283" s="11"/>
      <c r="H283" s="11"/>
      <c r="I283" s="11" t="s">
        <v>24831</v>
      </c>
      <c r="J283" s="11" t="s">
        <v>4928</v>
      </c>
      <c r="K283" t="s">
        <v>24832</v>
      </c>
      <c r="L283" t="s">
        <v>24833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24781</v>
      </c>
      <c r="E284" s="11"/>
      <c r="F284" s="11"/>
      <c r="H284" s="11"/>
      <c r="I284" s="11" t="s">
        <v>25172</v>
      </c>
      <c r="J284" s="11" t="s">
        <v>4928</v>
      </c>
      <c r="K284" t="s">
        <v>25173</v>
      </c>
      <c r="L284" t="s">
        <v>25174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24781</v>
      </c>
      <c r="E285" s="11"/>
      <c r="F285" s="11"/>
      <c r="H285" s="11"/>
      <c r="I285" s="11" t="s">
        <v>25478</v>
      </c>
      <c r="J285" s="11" t="s">
        <v>4928</v>
      </c>
      <c r="K285" t="s">
        <v>25479</v>
      </c>
      <c r="L285" t="s">
        <v>25480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24781</v>
      </c>
      <c r="E286" s="11"/>
      <c r="F286" s="11"/>
      <c r="H286" s="11"/>
      <c r="I286" s="11" t="s">
        <v>25481</v>
      </c>
      <c r="J286" s="11" t="s">
        <v>4928</v>
      </c>
      <c r="K286" t="s">
        <v>25482</v>
      </c>
      <c r="L286" t="s">
        <v>25483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24781</v>
      </c>
      <c r="E287" s="11"/>
      <c r="F287" s="11"/>
      <c r="H287" s="11"/>
      <c r="I287" s="11" t="s">
        <v>25915</v>
      </c>
      <c r="J287" s="11" t="s">
        <v>4928</v>
      </c>
      <c r="K287" t="s">
        <v>25916</v>
      </c>
      <c r="L287" t="s">
        <v>25917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24781</v>
      </c>
      <c r="E288" s="11"/>
      <c r="F288" s="11"/>
      <c r="H288" s="11"/>
      <c r="I288" s="11" t="s">
        <v>25918</v>
      </c>
      <c r="J288" s="11" t="s">
        <v>4928</v>
      </c>
      <c r="K288" t="s">
        <v>25919</v>
      </c>
      <c r="L288" t="s">
        <v>25920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1" t="s">
        <v>24781</v>
      </c>
      <c r="E289" s="11"/>
      <c r="F289" s="11"/>
      <c r="H289" s="11"/>
      <c r="I289" s="11" t="s">
        <v>26022</v>
      </c>
      <c r="J289" s="11" t="s">
        <v>4928</v>
      </c>
      <c r="K289" t="s">
        <v>26023</v>
      </c>
      <c r="L289" t="s">
        <v>26024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1" t="s">
        <v>24781</v>
      </c>
      <c r="E290" s="11"/>
      <c r="F290" s="11"/>
      <c r="H290" s="11"/>
      <c r="I290" s="11" t="s">
        <v>26025</v>
      </c>
      <c r="J290" s="11" t="s">
        <v>4928</v>
      </c>
      <c r="K290" t="s">
        <v>26026</v>
      </c>
      <c r="L290" t="s">
        <v>26027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1" t="s">
        <v>24781</v>
      </c>
      <c r="E291" s="11"/>
      <c r="F291" s="11"/>
      <c r="H291" s="11"/>
      <c r="I291" s="11" t="s">
        <v>26028</v>
      </c>
      <c r="J291" s="11" t="s">
        <v>4928</v>
      </c>
      <c r="K291" t="s">
        <v>26029</v>
      </c>
      <c r="L291" t="s">
        <v>26030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1" t="s">
        <v>24781</v>
      </c>
      <c r="E292" s="11"/>
      <c r="F292" s="11"/>
      <c r="H292" s="11"/>
      <c r="I292" s="11" t="s">
        <v>26621</v>
      </c>
      <c r="J292" s="11" t="s">
        <v>4928</v>
      </c>
      <c r="K292" t="s">
        <v>26622</v>
      </c>
      <c r="L292" t="s">
        <v>26623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1" t="s">
        <v>24781</v>
      </c>
      <c r="E293" s="11"/>
      <c r="F293" s="11"/>
      <c r="H293" s="11"/>
      <c r="I293" s="11" t="s">
        <v>26624</v>
      </c>
      <c r="J293" s="11" t="s">
        <v>4928</v>
      </c>
      <c r="K293" t="s">
        <v>26625</v>
      </c>
      <c r="L293" t="s">
        <v>26626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1" t="s">
        <v>24781</v>
      </c>
      <c r="E294" s="11"/>
      <c r="F294" s="11"/>
      <c r="H294" s="11"/>
      <c r="I294" s="11" t="s">
        <v>26627</v>
      </c>
      <c r="J294" s="11" t="s">
        <v>4928</v>
      </c>
      <c r="K294" t="s">
        <v>26628</v>
      </c>
      <c r="L294" t="s">
        <v>26629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1" t="s">
        <v>24781</v>
      </c>
      <c r="E295" s="11"/>
      <c r="F295" s="11"/>
      <c r="H295" s="11"/>
      <c r="I295" s="11" t="s">
        <v>26630</v>
      </c>
      <c r="J295" s="11" t="s">
        <v>4928</v>
      </c>
      <c r="K295" t="s">
        <v>26631</v>
      </c>
      <c r="L295" t="s">
        <v>26632</v>
      </c>
      <c r="M295" s="2" t="str">
        <f>HYPERLINK(склад2въезд18[[#This Row],[RelativePath]])</f>
        <v>3 Парковка офиса\GA3948333_3_20260524T162826Z.jpg</v>
      </c>
    </row>
  </sheetData>
  <conditionalFormatting sqref="D296:D306 E296:E309 G2:H295 D2:E295">
    <cfRule type="containsText" dxfId="1005" priority="14" operator="containsText" text="Выезд с территории">
      <formula>NOT(ISERROR(SEARCH("Выезд с территории",D2)))</formula>
    </cfRule>
  </conditionalFormatting>
  <conditionalFormatting sqref="F2:F295">
    <cfRule type="notContainsText" dxfId="1004" priority="13" operator="notContains" text="порожний">
      <formula>ISERROR(SEARCH("порожний",F2))</formula>
    </cfRule>
  </conditionalFormatting>
  <conditionalFormatting sqref="E2:E309">
    <cfRule type="containsText" dxfId="1003" priority="11" operator="containsText" text="Газель базы">
      <formula>NOT(ISERROR(SEARCH("Газель базы",E2)))</formula>
    </cfRule>
    <cfRule type="containsText" dxfId="1002" priority="12" operator="containsText" text="Погрузчик базы">
      <formula>NOT(ISERROR(SEARCH("Погрузчик базы",E2)))</formula>
    </cfRule>
  </conditionalFormatting>
  <conditionalFormatting sqref="E2:E309">
    <cfRule type="containsText" dxfId="1001" priority="10" operator="containsText" text="Трактор базы">
      <formula>NOT(ISERROR(SEARCH("Трактор базы",E2)))</formula>
    </cfRule>
  </conditionalFormatting>
  <conditionalFormatting sqref="A2:C295">
    <cfRule type="expression" dxfId="1000" priority="9">
      <formula>$A2="пн"</formula>
    </cfRule>
  </conditionalFormatting>
  <conditionalFormatting sqref="A2:C297">
    <cfRule type="expression" dxfId="999" priority="3">
      <formula>$A2="вс"</formula>
    </cfRule>
    <cfRule type="expression" dxfId="998" priority="4">
      <formula>$A2="сб"</formula>
    </cfRule>
    <cfRule type="expression" dxfId="997" priority="5">
      <formula>$A2="пт"</formula>
    </cfRule>
    <cfRule type="expression" dxfId="996" priority="6">
      <formula>$A2="чт"</formula>
    </cfRule>
    <cfRule type="expression" dxfId="995" priority="7">
      <formula>$A2="ср"</formula>
    </cfRule>
    <cfRule type="expression" dxfId="994" priority="8">
      <formula>$A2="вт"</formula>
    </cfRule>
  </conditionalFormatting>
  <conditionalFormatting sqref="D2:D306">
    <cfRule type="containsText" dxfId="9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6">
    <cfRule type="containsText" dxfId="9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68"/>
  <sheetViews>
    <sheetView zoomScale="90" zoomScaleNormal="90" workbookViewId="0">
      <pane ySplit="1" topLeftCell="A229" activePane="bottomLeft" state="frozen"/>
      <selection pane="bottomLeft" activeCell="I235" sqref="I235:I2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32.85546875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22823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22823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22904</v>
      </c>
      <c r="J179" s="11" t="s">
        <v>1182</v>
      </c>
      <c r="K179" t="s">
        <v>22905</v>
      </c>
      <c r="L179" t="s">
        <v>22906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23080</v>
      </c>
      <c r="J180" s="11" t="s">
        <v>1182</v>
      </c>
      <c r="K180" t="s">
        <v>23081</v>
      </c>
      <c r="L180" t="s">
        <v>23082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23083</v>
      </c>
      <c r="J181" s="11" t="s">
        <v>1182</v>
      </c>
      <c r="K181" t="s">
        <v>23084</v>
      </c>
      <c r="L181" t="s">
        <v>23085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23240</v>
      </c>
      <c r="J182" s="11" t="s">
        <v>1182</v>
      </c>
      <c r="K182" t="s">
        <v>23241</v>
      </c>
      <c r="L182" t="s">
        <v>23242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23746</v>
      </c>
      <c r="J183" s="11" t="s">
        <v>1182</v>
      </c>
      <c r="K183" t="s">
        <v>23747</v>
      </c>
      <c r="L183" t="s">
        <v>23748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23749</v>
      </c>
      <c r="J184" s="11" t="s">
        <v>1182</v>
      </c>
      <c r="K184" t="s">
        <v>23750</v>
      </c>
      <c r="L184" t="s">
        <v>23751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23752</v>
      </c>
      <c r="J185" s="11" t="s">
        <v>1182</v>
      </c>
      <c r="K185" t="s">
        <v>23753</v>
      </c>
      <c r="L185" t="s">
        <v>23754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24093</v>
      </c>
      <c r="E186" s="11"/>
      <c r="F186" s="11"/>
      <c r="H186" s="11"/>
      <c r="I186" s="11" t="s">
        <v>23755</v>
      </c>
      <c r="J186" s="11" t="s">
        <v>1182</v>
      </c>
      <c r="K186" t="s">
        <v>23756</v>
      </c>
      <c r="L186" t="s">
        <v>23757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24094</v>
      </c>
      <c r="E187" s="11"/>
      <c r="F187" s="11"/>
      <c r="H187" s="11"/>
      <c r="I187" s="11" t="s">
        <v>23758</v>
      </c>
      <c r="J187" s="11" t="s">
        <v>1182</v>
      </c>
      <c r="K187" t="s">
        <v>23759</v>
      </c>
      <c r="L187" t="s">
        <v>23760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23761</v>
      </c>
      <c r="J188" s="11" t="s">
        <v>1182</v>
      </c>
      <c r="K188" t="s">
        <v>23762</v>
      </c>
      <c r="L188" t="s">
        <v>23763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23764</v>
      </c>
      <c r="J189" s="11" t="s">
        <v>1182</v>
      </c>
      <c r="K189" t="s">
        <v>23765</v>
      </c>
      <c r="L189" t="s">
        <v>23766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23767</v>
      </c>
      <c r="J190" s="11" t="s">
        <v>1182</v>
      </c>
      <c r="K190" t="s">
        <v>23768</v>
      </c>
      <c r="L190" t="s">
        <v>23769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24095</v>
      </c>
      <c r="E191" s="11"/>
      <c r="F191" s="11"/>
      <c r="H191" s="11"/>
      <c r="I191" s="11" t="s">
        <v>23770</v>
      </c>
      <c r="J191" s="11" t="s">
        <v>1182</v>
      </c>
      <c r="K191" t="s">
        <v>23771</v>
      </c>
      <c r="L191" t="s">
        <v>23772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24096</v>
      </c>
      <c r="E192" s="11"/>
      <c r="F192" s="11"/>
      <c r="H192" s="11"/>
      <c r="I192" s="11" t="s">
        <v>23773</v>
      </c>
      <c r="J192" s="11" t="s">
        <v>1182</v>
      </c>
      <c r="K192" t="s">
        <v>23774</v>
      </c>
      <c r="L192" t="s">
        <v>23775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24190</v>
      </c>
      <c r="F193" s="11" t="s">
        <v>1555</v>
      </c>
      <c r="H193" s="11"/>
      <c r="I193" s="11" t="s">
        <v>24265</v>
      </c>
      <c r="J193" s="11" t="s">
        <v>1182</v>
      </c>
      <c r="K193" t="s">
        <v>24266</v>
      </c>
      <c r="L193" t="s">
        <v>24267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24190</v>
      </c>
      <c r="F194" s="11" t="s">
        <v>1555</v>
      </c>
      <c r="H194" s="11"/>
      <c r="I194" s="11" t="s">
        <v>24268</v>
      </c>
      <c r="J194" s="11" t="s">
        <v>1182</v>
      </c>
      <c r="K194" t="s">
        <v>24269</v>
      </c>
      <c r="L194" t="s">
        <v>24270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24190</v>
      </c>
      <c r="F195" s="11" t="s">
        <v>1555</v>
      </c>
      <c r="H195" s="11"/>
      <c r="I195" s="11" t="s">
        <v>24271</v>
      </c>
      <c r="J195" s="11" t="s">
        <v>1182</v>
      </c>
      <c r="K195" t="s">
        <v>24272</v>
      </c>
      <c r="L195" t="s">
        <v>24273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24190</v>
      </c>
      <c r="F196" s="11" t="s">
        <v>1555</v>
      </c>
      <c r="H196" s="11"/>
      <c r="I196" s="11" t="s">
        <v>24274</v>
      </c>
      <c r="J196" s="11" t="s">
        <v>1182</v>
      </c>
      <c r="K196" t="s">
        <v>24275</v>
      </c>
      <c r="L196" t="s">
        <v>24276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24190</v>
      </c>
      <c r="F197" s="11" t="s">
        <v>1555</v>
      </c>
      <c r="H197" s="11"/>
      <c r="I197" s="11" t="s">
        <v>24277</v>
      </c>
      <c r="J197" s="11" t="s">
        <v>1182</v>
      </c>
      <c r="K197" t="s">
        <v>24278</v>
      </c>
      <c r="L197" t="s">
        <v>24279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24190</v>
      </c>
      <c r="F198" s="11" t="s">
        <v>1555</v>
      </c>
      <c r="H198" s="11"/>
      <c r="I198" s="11" t="s">
        <v>24280</v>
      </c>
      <c r="J198" s="11" t="s">
        <v>1182</v>
      </c>
      <c r="K198" t="s">
        <v>24281</v>
      </c>
      <c r="L198" t="s">
        <v>24282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24190</v>
      </c>
      <c r="F199" s="11" t="s">
        <v>1555</v>
      </c>
      <c r="H199" s="11"/>
      <c r="I199" s="11" t="s">
        <v>24283</v>
      </c>
      <c r="J199" s="11" t="s">
        <v>1182</v>
      </c>
      <c r="K199" t="s">
        <v>24284</v>
      </c>
      <c r="L199" t="s">
        <v>24285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24286</v>
      </c>
      <c r="J200" s="11" t="s">
        <v>1182</v>
      </c>
      <c r="K200" t="s">
        <v>24287</v>
      </c>
      <c r="L200" t="s">
        <v>24288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24190</v>
      </c>
      <c r="F201" s="11" t="s">
        <v>1555</v>
      </c>
      <c r="H201" s="11"/>
      <c r="I201" s="11" t="s">
        <v>24289</v>
      </c>
      <c r="J201" s="11" t="s">
        <v>1182</v>
      </c>
      <c r="K201" t="s">
        <v>24290</v>
      </c>
      <c r="L201" t="s">
        <v>24291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24190</v>
      </c>
      <c r="F202" s="11" t="s">
        <v>1555</v>
      </c>
      <c r="H202" s="11"/>
      <c r="I202" s="11" t="s">
        <v>24292</v>
      </c>
      <c r="J202" s="11" t="s">
        <v>1182</v>
      </c>
      <c r="K202" t="s">
        <v>24293</v>
      </c>
      <c r="L202" t="s">
        <v>24294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24190</v>
      </c>
      <c r="F203" s="11" t="s">
        <v>1555</v>
      </c>
      <c r="H203" s="11"/>
      <c r="I203" s="11" t="s">
        <v>24295</v>
      </c>
      <c r="J203" s="11" t="s">
        <v>1182</v>
      </c>
      <c r="K203" t="s">
        <v>24296</v>
      </c>
      <c r="L203" t="s">
        <v>24297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24190</v>
      </c>
      <c r="F204" s="11" t="s">
        <v>1555</v>
      </c>
      <c r="H204" s="11"/>
      <c r="I204" s="11" t="s">
        <v>24298</v>
      </c>
      <c r="J204" s="11" t="s">
        <v>1182</v>
      </c>
      <c r="K204" t="s">
        <v>24299</v>
      </c>
      <c r="L204" t="s">
        <v>24300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24190</v>
      </c>
      <c r="F205" s="11" t="s">
        <v>1555</v>
      </c>
      <c r="H205" s="11"/>
      <c r="I205" s="11" t="s">
        <v>24301</v>
      </c>
      <c r="J205" s="11" t="s">
        <v>1182</v>
      </c>
      <c r="K205" t="s">
        <v>24302</v>
      </c>
      <c r="L205" t="s">
        <v>24303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24304</v>
      </c>
      <c r="J206" s="11" t="s">
        <v>1182</v>
      </c>
      <c r="K206" t="s">
        <v>24305</v>
      </c>
      <c r="L206" t="s">
        <v>24306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24307</v>
      </c>
      <c r="J207" s="11" t="s">
        <v>1182</v>
      </c>
      <c r="K207" t="s">
        <v>24308</v>
      </c>
      <c r="L207" t="s">
        <v>24309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24310</v>
      </c>
      <c r="J208" s="11" t="s">
        <v>1182</v>
      </c>
      <c r="K208" t="s">
        <v>24311</v>
      </c>
      <c r="L208" t="s">
        <v>24312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24313</v>
      </c>
      <c r="J209" s="11" t="s">
        <v>1182</v>
      </c>
      <c r="K209" t="s">
        <v>24314</v>
      </c>
      <c r="L209" t="s">
        <v>24315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24316</v>
      </c>
      <c r="J210" s="11" t="s">
        <v>1182</v>
      </c>
      <c r="K210" t="s">
        <v>24317</v>
      </c>
      <c r="L210" t="s">
        <v>24318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24840</v>
      </c>
      <c r="J211" s="11" t="s">
        <v>1182</v>
      </c>
      <c r="K211" t="s">
        <v>24841</v>
      </c>
      <c r="L211" t="s">
        <v>24842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25144</v>
      </c>
      <c r="F212" s="11"/>
      <c r="H212" s="11"/>
      <c r="I212" s="11" t="s">
        <v>24843</v>
      </c>
      <c r="J212" s="11" t="s">
        <v>1182</v>
      </c>
      <c r="K212" t="s">
        <v>24844</v>
      </c>
      <c r="L212" t="s">
        <v>24845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24846</v>
      </c>
      <c r="J213" s="11" t="s">
        <v>1182</v>
      </c>
      <c r="K213" t="s">
        <v>24847</v>
      </c>
      <c r="L213" t="s">
        <v>24848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24849</v>
      </c>
      <c r="J214" s="11" t="s">
        <v>1182</v>
      </c>
      <c r="K214" t="s">
        <v>24850</v>
      </c>
      <c r="L214" t="s">
        <v>24851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24852</v>
      </c>
      <c r="J215" s="11" t="s">
        <v>1182</v>
      </c>
      <c r="K215" t="s">
        <v>24853</v>
      </c>
      <c r="L215" t="s">
        <v>24854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24855</v>
      </c>
      <c r="J216" s="11" t="s">
        <v>1182</v>
      </c>
      <c r="K216" t="s">
        <v>24856</v>
      </c>
      <c r="L216" t="s">
        <v>24857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25154</v>
      </c>
      <c r="J217" s="11" t="s">
        <v>1182</v>
      </c>
      <c r="K217" t="s">
        <v>25155</v>
      </c>
      <c r="L217" t="s">
        <v>25156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25157</v>
      </c>
      <c r="J218" s="11" t="s">
        <v>1182</v>
      </c>
      <c r="K218" t="s">
        <v>25158</v>
      </c>
      <c r="L218" t="s">
        <v>25159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25160</v>
      </c>
      <c r="J219" s="11" t="s">
        <v>1182</v>
      </c>
      <c r="K219" t="s">
        <v>25161</v>
      </c>
      <c r="L219" t="s">
        <v>25162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25163</v>
      </c>
      <c r="J220" s="11" t="s">
        <v>1182</v>
      </c>
      <c r="K220" t="s">
        <v>25164</v>
      </c>
      <c r="L220" t="s">
        <v>25165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25166</v>
      </c>
      <c r="J221" s="11" t="s">
        <v>1182</v>
      </c>
      <c r="K221" t="s">
        <v>25167</v>
      </c>
      <c r="L221" t="s">
        <v>25168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25169</v>
      </c>
      <c r="J222" s="11" t="s">
        <v>1182</v>
      </c>
      <c r="K222" t="s">
        <v>25170</v>
      </c>
      <c r="L222" t="s">
        <v>25171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25502</v>
      </c>
      <c r="J223" s="11" t="s">
        <v>1182</v>
      </c>
      <c r="K223" t="s">
        <v>25503</v>
      </c>
      <c r="L223" t="s">
        <v>25504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25505</v>
      </c>
      <c r="J224" s="11" t="s">
        <v>1182</v>
      </c>
      <c r="K224" t="s">
        <v>25506</v>
      </c>
      <c r="L224" t="s">
        <v>25507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25508</v>
      </c>
      <c r="J225" s="11" t="s">
        <v>1182</v>
      </c>
      <c r="K225" t="s">
        <v>25509</v>
      </c>
      <c r="L225" t="s">
        <v>25510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25511</v>
      </c>
      <c r="J226" s="11" t="s">
        <v>1182</v>
      </c>
      <c r="K226" t="s">
        <v>25512</v>
      </c>
      <c r="L226" t="s">
        <v>25513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25514</v>
      </c>
      <c r="J227" s="11" t="s">
        <v>1182</v>
      </c>
      <c r="K227" t="s">
        <v>25515</v>
      </c>
      <c r="L227" t="s">
        <v>25516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25517</v>
      </c>
      <c r="J228" s="11" t="s">
        <v>1182</v>
      </c>
      <c r="K228" t="s">
        <v>25518</v>
      </c>
      <c r="L228" t="s">
        <v>25519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25520</v>
      </c>
      <c r="J229" s="11" t="s">
        <v>1182</v>
      </c>
      <c r="K229" t="s">
        <v>25521</v>
      </c>
      <c r="L229" t="s">
        <v>25522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25523</v>
      </c>
      <c r="J230" s="11" t="s">
        <v>1182</v>
      </c>
      <c r="K230" t="s">
        <v>25524</v>
      </c>
      <c r="L230" t="s">
        <v>25525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25526</v>
      </c>
      <c r="J231" s="11" t="s">
        <v>1182</v>
      </c>
      <c r="K231" t="s">
        <v>25527</v>
      </c>
      <c r="L231" t="s">
        <v>25528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25529</v>
      </c>
      <c r="J232" s="11" t="s">
        <v>1182</v>
      </c>
      <c r="K232" t="s">
        <v>25530</v>
      </c>
      <c r="L232" t="s">
        <v>25531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25897</v>
      </c>
      <c r="J233" s="11" t="s">
        <v>1182</v>
      </c>
      <c r="K233" t="s">
        <v>25898</v>
      </c>
      <c r="L233" t="s">
        <v>25899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25900</v>
      </c>
      <c r="J234" s="11" t="s">
        <v>1182</v>
      </c>
      <c r="K234" t="s">
        <v>25901</v>
      </c>
      <c r="L234" t="s">
        <v>25902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1" t="s">
        <v>4</v>
      </c>
      <c r="E235" s="11" t="s">
        <v>3229</v>
      </c>
      <c r="F235" s="11"/>
      <c r="H235" s="11"/>
      <c r="I235" s="11" t="s">
        <v>26067</v>
      </c>
      <c r="J235" s="11" t="s">
        <v>1182</v>
      </c>
      <c r="K235" t="s">
        <v>26068</v>
      </c>
      <c r="L235" t="s">
        <v>26069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1" t="s">
        <v>4</v>
      </c>
      <c r="E236" s="11" t="s">
        <v>3229</v>
      </c>
      <c r="F236" s="11"/>
      <c r="H236" s="11"/>
      <c r="I236" s="11" t="s">
        <v>26070</v>
      </c>
      <c r="J236" s="11" t="s">
        <v>1182</v>
      </c>
      <c r="K236" t="s">
        <v>26071</v>
      </c>
      <c r="L236" t="s">
        <v>26072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1" t="s">
        <v>4</v>
      </c>
      <c r="E237" s="11" t="s">
        <v>3229</v>
      </c>
      <c r="F237" s="11"/>
      <c r="H237" s="11"/>
      <c r="I237" s="11" t="s">
        <v>26073</v>
      </c>
      <c r="J237" s="11" t="s">
        <v>1182</v>
      </c>
      <c r="K237" t="s">
        <v>26074</v>
      </c>
      <c r="L237" t="s">
        <v>26075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1" t="s">
        <v>4</v>
      </c>
      <c r="E238" s="11" t="s">
        <v>3229</v>
      </c>
      <c r="F238" s="11"/>
      <c r="H238" s="11"/>
      <c r="I238" s="11" t="s">
        <v>26076</v>
      </c>
      <c r="J238" s="11" t="s">
        <v>1182</v>
      </c>
      <c r="K238" t="s">
        <v>26077</v>
      </c>
      <c r="L238" t="s">
        <v>26078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1" t="s">
        <v>4</v>
      </c>
      <c r="E239" s="11" t="s">
        <v>3229</v>
      </c>
      <c r="F239" s="11"/>
      <c r="H239" s="11"/>
      <c r="I239" s="11" t="s">
        <v>26079</v>
      </c>
      <c r="J239" s="11" t="s">
        <v>1182</v>
      </c>
      <c r="K239" t="s">
        <v>26080</v>
      </c>
      <c r="L239" t="s">
        <v>26081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1" t="s">
        <v>803</v>
      </c>
      <c r="E240" s="11" t="s">
        <v>10091</v>
      </c>
      <c r="F240" s="11"/>
      <c r="H240" s="11"/>
      <c r="I240" s="11" t="s">
        <v>26082</v>
      </c>
      <c r="J240" s="11" t="s">
        <v>1182</v>
      </c>
      <c r="K240" t="s">
        <v>26083</v>
      </c>
      <c r="L240" t="s">
        <v>26084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1" t="s">
        <v>4</v>
      </c>
      <c r="E241" s="11" t="s">
        <v>3229</v>
      </c>
      <c r="F241" s="11"/>
      <c r="H241" s="11"/>
      <c r="I241" s="11" t="s">
        <v>26085</v>
      </c>
      <c r="J241" s="11" t="s">
        <v>1182</v>
      </c>
      <c r="K241" t="s">
        <v>26086</v>
      </c>
      <c r="L241" t="s">
        <v>26087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1" t="s">
        <v>4</v>
      </c>
      <c r="E242" s="11" t="s">
        <v>3229</v>
      </c>
      <c r="F242" s="11"/>
      <c r="H242" s="11"/>
      <c r="I242" s="11" t="s">
        <v>26088</v>
      </c>
      <c r="J242" s="11" t="s">
        <v>1182</v>
      </c>
      <c r="K242" t="s">
        <v>26089</v>
      </c>
      <c r="L242" t="s">
        <v>26090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1" t="s">
        <v>803</v>
      </c>
      <c r="E243" s="11" t="s">
        <v>8</v>
      </c>
      <c r="F243" s="11"/>
      <c r="H243" s="11"/>
      <c r="I243" s="11" t="s">
        <v>26091</v>
      </c>
      <c r="J243" s="11" t="s">
        <v>1182</v>
      </c>
      <c r="K243" t="s">
        <v>26092</v>
      </c>
      <c r="L243" t="s">
        <v>26093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1" t="s">
        <v>4</v>
      </c>
      <c r="E244" s="11" t="s">
        <v>3229</v>
      </c>
      <c r="F244" s="11"/>
      <c r="H244" s="11"/>
      <c r="I244" s="11" t="s">
        <v>26094</v>
      </c>
      <c r="J244" s="11" t="s">
        <v>1182</v>
      </c>
      <c r="K244" t="s">
        <v>26095</v>
      </c>
      <c r="L244" t="s">
        <v>26096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1" t="s">
        <v>645</v>
      </c>
      <c r="E245" s="11" t="s">
        <v>2733</v>
      </c>
      <c r="F245" s="11" t="s">
        <v>60</v>
      </c>
      <c r="H245" s="11"/>
      <c r="I245" s="11" t="s">
        <v>26648</v>
      </c>
      <c r="J245" s="11" t="s">
        <v>1182</v>
      </c>
      <c r="K245" t="s">
        <v>26649</v>
      </c>
      <c r="L245" t="s">
        <v>26650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1" t="s">
        <v>163</v>
      </c>
      <c r="E246" s="11" t="s">
        <v>2733</v>
      </c>
      <c r="F246" s="11" t="s">
        <v>60</v>
      </c>
      <c r="H246" s="11"/>
      <c r="I246" s="11" t="s">
        <v>26651</v>
      </c>
      <c r="J246" s="11" t="s">
        <v>1182</v>
      </c>
      <c r="K246" t="s">
        <v>26652</v>
      </c>
      <c r="L246" t="s">
        <v>26653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1" t="s">
        <v>163</v>
      </c>
      <c r="E247" s="11" t="s">
        <v>2733</v>
      </c>
      <c r="F247" s="11" t="s">
        <v>60</v>
      </c>
      <c r="H247" s="11"/>
      <c r="I247" s="11" t="s">
        <v>26654</v>
      </c>
      <c r="J247" s="11" t="s">
        <v>1182</v>
      </c>
      <c r="K247" t="s">
        <v>26655</v>
      </c>
      <c r="L247" t="s">
        <v>26656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1" t="s">
        <v>163</v>
      </c>
      <c r="E248" s="11" t="s">
        <v>2733</v>
      </c>
      <c r="F248" s="11" t="s">
        <v>60</v>
      </c>
      <c r="H248" s="11"/>
      <c r="I248" s="11" t="s">
        <v>26657</v>
      </c>
      <c r="J248" s="11" t="s">
        <v>1182</v>
      </c>
      <c r="K248" t="s">
        <v>26658</v>
      </c>
      <c r="L248" t="s">
        <v>26659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1" t="s">
        <v>163</v>
      </c>
      <c r="E249" s="11" t="s">
        <v>2733</v>
      </c>
      <c r="F249" s="11" t="s">
        <v>60</v>
      </c>
      <c r="H249" s="11"/>
      <c r="I249" s="11" t="s">
        <v>26660</v>
      </c>
      <c r="J249" s="11" t="s">
        <v>1182</v>
      </c>
      <c r="K249" t="s">
        <v>26661</v>
      </c>
      <c r="L249" t="s">
        <v>26662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1" t="s">
        <v>163</v>
      </c>
      <c r="E250" s="11" t="s">
        <v>2733</v>
      </c>
      <c r="F250" s="11" t="s">
        <v>60</v>
      </c>
      <c r="H250" s="11"/>
      <c r="I250" s="11" t="s">
        <v>26663</v>
      </c>
      <c r="J250" s="11" t="s">
        <v>1182</v>
      </c>
      <c r="K250" t="s">
        <v>26664</v>
      </c>
      <c r="L250" t="s">
        <v>26665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1" t="s">
        <v>163</v>
      </c>
      <c r="E251" s="11" t="s">
        <v>2733</v>
      </c>
      <c r="F251" s="11" t="s">
        <v>60</v>
      </c>
      <c r="H251" s="11"/>
      <c r="I251" s="11" t="s">
        <v>26666</v>
      </c>
      <c r="J251" s="11" t="s">
        <v>1182</v>
      </c>
      <c r="K251" t="s">
        <v>26667</v>
      </c>
      <c r="L251" t="s">
        <v>26668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1" t="s">
        <v>163</v>
      </c>
      <c r="E252" s="11" t="s">
        <v>2733</v>
      </c>
      <c r="F252" s="11" t="s">
        <v>60</v>
      </c>
      <c r="H252" s="11"/>
      <c r="I252" s="11" t="s">
        <v>26669</v>
      </c>
      <c r="J252" s="11" t="s">
        <v>1182</v>
      </c>
      <c r="K252" t="s">
        <v>26670</v>
      </c>
      <c r="L252" t="s">
        <v>26671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1" t="s">
        <v>163</v>
      </c>
      <c r="E253" s="11" t="s">
        <v>2733</v>
      </c>
      <c r="F253" s="11" t="s">
        <v>60</v>
      </c>
      <c r="H253" s="11"/>
      <c r="I253" s="11" t="s">
        <v>26672</v>
      </c>
      <c r="J253" s="11" t="s">
        <v>1182</v>
      </c>
      <c r="K253" t="s">
        <v>26673</v>
      </c>
      <c r="L253" t="s">
        <v>26674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1" t="s">
        <v>163</v>
      </c>
      <c r="E254" s="11" t="s">
        <v>2733</v>
      </c>
      <c r="F254" s="11" t="s">
        <v>60</v>
      </c>
      <c r="H254" s="11"/>
      <c r="I254" s="11" t="s">
        <v>26675</v>
      </c>
      <c r="J254" s="11" t="s">
        <v>1182</v>
      </c>
      <c r="K254" t="s">
        <v>26676</v>
      </c>
      <c r="L254" t="s">
        <v>26677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1" t="s">
        <v>163</v>
      </c>
      <c r="E255" s="11" t="s">
        <v>2733</v>
      </c>
      <c r="F255" s="11" t="s">
        <v>60</v>
      </c>
      <c r="H255" s="11"/>
      <c r="I255" s="11" t="s">
        <v>26678</v>
      </c>
      <c r="J255" s="11" t="s">
        <v>1182</v>
      </c>
      <c r="K255" t="s">
        <v>26679</v>
      </c>
      <c r="L255" t="s">
        <v>26680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1" t="s">
        <v>1587</v>
      </c>
      <c r="E256" s="11" t="s">
        <v>2733</v>
      </c>
      <c r="F256" s="11"/>
      <c r="H256" s="11"/>
      <c r="I256" s="11" t="s">
        <v>26681</v>
      </c>
      <c r="J256" s="11" t="s">
        <v>1182</v>
      </c>
      <c r="K256" t="s">
        <v>26682</v>
      </c>
      <c r="L256" t="s">
        <v>26683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1" t="s">
        <v>304</v>
      </c>
      <c r="E257" s="11" t="s">
        <v>2733</v>
      </c>
      <c r="F257" s="11" t="s">
        <v>51</v>
      </c>
      <c r="H257" s="11"/>
      <c r="I257" s="11" t="s">
        <v>26684</v>
      </c>
      <c r="J257" s="11" t="s">
        <v>1182</v>
      </c>
      <c r="K257" t="s">
        <v>26685</v>
      </c>
      <c r="L257" t="s">
        <v>26686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1" t="s">
        <v>4</v>
      </c>
      <c r="E258" s="11" t="s">
        <v>3229</v>
      </c>
      <c r="F258" s="11"/>
      <c r="H258" s="11"/>
      <c r="I258" s="11" t="s">
        <v>26687</v>
      </c>
      <c r="J258" s="11" t="s">
        <v>1182</v>
      </c>
      <c r="K258" t="s">
        <v>26688</v>
      </c>
      <c r="L258" t="s">
        <v>26689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1" t="s">
        <v>4</v>
      </c>
      <c r="E259" s="11" t="s">
        <v>21982</v>
      </c>
      <c r="F259" s="11"/>
      <c r="H259" s="11"/>
      <c r="I259" s="11" t="s">
        <v>26690</v>
      </c>
      <c r="J259" s="11" t="s">
        <v>1182</v>
      </c>
      <c r="K259" t="s">
        <v>26691</v>
      </c>
      <c r="L259" t="s">
        <v>26692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1" t="s">
        <v>4</v>
      </c>
      <c r="E260" s="11" t="s">
        <v>3229</v>
      </c>
      <c r="F260" s="11"/>
      <c r="H260" s="11"/>
      <c r="I260" s="11" t="s">
        <v>26693</v>
      </c>
      <c r="J260" s="11" t="s">
        <v>1182</v>
      </c>
      <c r="K260" t="s">
        <v>26694</v>
      </c>
      <c r="L260" t="s">
        <v>26695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1" t="s">
        <v>4</v>
      </c>
      <c r="E261" s="11" t="s">
        <v>10091</v>
      </c>
      <c r="F261" s="11"/>
      <c r="H261" s="11"/>
      <c r="I261" s="11" t="s">
        <v>26696</v>
      </c>
      <c r="J261" s="11" t="s">
        <v>1182</v>
      </c>
      <c r="K261" t="s">
        <v>26697</v>
      </c>
      <c r="L261" t="s">
        <v>26698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1" t="s">
        <v>4</v>
      </c>
      <c r="E262" s="11" t="s">
        <v>3229</v>
      </c>
      <c r="F262" s="11"/>
      <c r="H262" s="11"/>
      <c r="I262" s="11" t="s">
        <v>26699</v>
      </c>
      <c r="J262" s="11" t="s">
        <v>1182</v>
      </c>
      <c r="K262" t="s">
        <v>26700</v>
      </c>
      <c r="L262" t="s">
        <v>26701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1" t="s">
        <v>4</v>
      </c>
      <c r="E263" s="11" t="s">
        <v>8</v>
      </c>
      <c r="F263" s="11"/>
      <c r="H263" s="11"/>
      <c r="I263" s="11" t="s">
        <v>26702</v>
      </c>
      <c r="J263" s="11" t="s">
        <v>1182</v>
      </c>
      <c r="K263" t="s">
        <v>26703</v>
      </c>
      <c r="L263" t="s">
        <v>26704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1" t="s">
        <v>803</v>
      </c>
      <c r="E264" s="11" t="s">
        <v>8</v>
      </c>
      <c r="F264" s="11"/>
      <c r="H264" s="11"/>
      <c r="I264" s="11" t="s">
        <v>26705</v>
      </c>
      <c r="J264" s="11" t="s">
        <v>1182</v>
      </c>
      <c r="K264" t="s">
        <v>26706</v>
      </c>
      <c r="L264" t="s">
        <v>26707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1" t="s">
        <v>803</v>
      </c>
      <c r="E265" s="11" t="s">
        <v>8</v>
      </c>
      <c r="F265" s="11"/>
      <c r="H265" s="11"/>
      <c r="I265" s="11" t="s">
        <v>26708</v>
      </c>
      <c r="J265" s="11" t="s">
        <v>1182</v>
      </c>
      <c r="K265" t="s">
        <v>26709</v>
      </c>
      <c r="L265" t="s">
        <v>26710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1" t="s">
        <v>803</v>
      </c>
      <c r="E266" s="11" t="s">
        <v>8</v>
      </c>
      <c r="F266" s="11"/>
      <c r="H266" s="11"/>
      <c r="I266" s="11" t="s">
        <v>26711</v>
      </c>
      <c r="J266" s="11" t="s">
        <v>1182</v>
      </c>
      <c r="K266" t="s">
        <v>26712</v>
      </c>
      <c r="L266" t="s">
        <v>26713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1" t="s">
        <v>304</v>
      </c>
      <c r="E267" s="11" t="s">
        <v>13444</v>
      </c>
      <c r="F267" s="11"/>
      <c r="H267" s="11"/>
      <c r="I267" s="11" t="s">
        <v>26714</v>
      </c>
      <c r="J267" s="11" t="s">
        <v>1182</v>
      </c>
      <c r="K267" t="s">
        <v>26715</v>
      </c>
      <c r="L267" t="s">
        <v>26716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1" t="s">
        <v>645</v>
      </c>
      <c r="E268" s="11" t="s">
        <v>13444</v>
      </c>
      <c r="F268" s="11"/>
      <c r="H268" s="11"/>
      <c r="I268" s="11" t="s">
        <v>26717</v>
      </c>
      <c r="J268" s="11" t="s">
        <v>1182</v>
      </c>
      <c r="K268" t="s">
        <v>26718</v>
      </c>
      <c r="L268" t="s">
        <v>26719</v>
      </c>
      <c r="M268" s="2" t="str">
        <f>HYPERLINK(склад2въезд13[[#This Row],[RelativePath]])</f>
        <v>4 Крыльцо офиса\K07156189_21_20260524T230424Z.jpg</v>
      </c>
    </row>
  </sheetData>
  <conditionalFormatting sqref="D269:D279 E269:E282 G2:H268 D2:E268">
    <cfRule type="containsText" dxfId="991" priority="14" operator="containsText" text="Выезд с территории">
      <formula>NOT(ISERROR(SEARCH("Выезд с территории",D2)))</formula>
    </cfRule>
  </conditionalFormatting>
  <conditionalFormatting sqref="F2:F268">
    <cfRule type="notContainsText" dxfId="990" priority="13" operator="notContains" text="порожний">
      <formula>ISERROR(SEARCH("порожний",F2))</formula>
    </cfRule>
  </conditionalFormatting>
  <conditionalFormatting sqref="E2:E282">
    <cfRule type="containsText" dxfId="989" priority="11" operator="containsText" text="Газель базы">
      <formula>NOT(ISERROR(SEARCH("Газель базы",E2)))</formula>
    </cfRule>
    <cfRule type="containsText" dxfId="988" priority="12" operator="containsText" text="Погрузчик базы">
      <formula>NOT(ISERROR(SEARCH("Погрузчик базы",E2)))</formula>
    </cfRule>
  </conditionalFormatting>
  <conditionalFormatting sqref="E2:E282">
    <cfRule type="containsText" dxfId="987" priority="10" operator="containsText" text="Трактор базы">
      <formula>NOT(ISERROR(SEARCH("Трактор базы",E2)))</formula>
    </cfRule>
  </conditionalFormatting>
  <conditionalFormatting sqref="A2:C268">
    <cfRule type="expression" dxfId="986" priority="9">
      <formula>$A2="пн"</formula>
    </cfRule>
  </conditionalFormatting>
  <conditionalFormatting sqref="A2:C270">
    <cfRule type="expression" dxfId="985" priority="3">
      <formula>$A2="вс"</formula>
    </cfRule>
    <cfRule type="expression" dxfId="984" priority="4">
      <formula>$A2="сб"</formula>
    </cfRule>
    <cfRule type="expression" dxfId="983" priority="5">
      <formula>$A2="пт"</formula>
    </cfRule>
    <cfRule type="expression" dxfId="982" priority="6">
      <formula>$A2="чт"</formula>
    </cfRule>
    <cfRule type="expression" dxfId="981" priority="7">
      <formula>$A2="ср"</formula>
    </cfRule>
    <cfRule type="expression" dxfId="980" priority="8">
      <formula>$A2="вт"</formula>
    </cfRule>
  </conditionalFormatting>
  <conditionalFormatting sqref="D2:D279">
    <cfRule type="containsText" dxfId="9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9">
    <cfRule type="containsText" dxfId="9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24"/>
  <sheetViews>
    <sheetView zoomScale="90" zoomScaleNormal="90" workbookViewId="0">
      <pane ySplit="1" topLeftCell="A189" activePane="bottomLeft" state="frozen"/>
      <selection pane="bottomLeft" activeCell="I207" sqref="I207:I2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 t="s">
        <v>4</v>
      </c>
      <c r="E123" s="11" t="s">
        <v>8</v>
      </c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22743</v>
      </c>
      <c r="L165" t="s">
        <v>22744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22745</v>
      </c>
      <c r="J166" s="11" t="s">
        <v>1177</v>
      </c>
      <c r="K166" t="s">
        <v>22746</v>
      </c>
      <c r="L166" t="s">
        <v>22747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22748</v>
      </c>
      <c r="J167" s="11" t="s">
        <v>1177</v>
      </c>
      <c r="K167" t="s">
        <v>22749</v>
      </c>
      <c r="L167" t="s">
        <v>22750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22751</v>
      </c>
      <c r="J168" s="11" t="s">
        <v>1177</v>
      </c>
      <c r="K168" t="s">
        <v>22752</v>
      </c>
      <c r="L168" t="s">
        <v>22753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22754</v>
      </c>
      <c r="J169" s="11" t="s">
        <v>1177</v>
      </c>
      <c r="K169" t="s">
        <v>22755</v>
      </c>
      <c r="L169" t="s">
        <v>22756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22757</v>
      </c>
      <c r="J170" s="11" t="s">
        <v>1177</v>
      </c>
      <c r="K170" t="s">
        <v>22758</v>
      </c>
      <c r="L170" t="s">
        <v>22759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22838</v>
      </c>
      <c r="J171" s="11" t="s">
        <v>1177</v>
      </c>
      <c r="K171" t="s">
        <v>22839</v>
      </c>
      <c r="L171" t="s">
        <v>22840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22841</v>
      </c>
      <c r="J172" s="11" t="s">
        <v>1177</v>
      </c>
      <c r="K172" t="s">
        <v>22842</v>
      </c>
      <c r="L172" t="s">
        <v>22843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22844</v>
      </c>
      <c r="J173" s="11" t="s">
        <v>1177</v>
      </c>
      <c r="K173" t="s">
        <v>22845</v>
      </c>
      <c r="L173" t="s">
        <v>22846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23143</v>
      </c>
      <c r="J174" s="11" t="s">
        <v>1177</v>
      </c>
      <c r="K174" t="s">
        <v>23144</v>
      </c>
      <c r="L174" t="s">
        <v>23145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23146</v>
      </c>
      <c r="J175" s="11" t="s">
        <v>1177</v>
      </c>
      <c r="K175" t="s">
        <v>23147</v>
      </c>
      <c r="L175" t="s">
        <v>23148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23222</v>
      </c>
      <c r="J176" s="11" t="s">
        <v>1177</v>
      </c>
      <c r="K176" t="s">
        <v>23223</v>
      </c>
      <c r="L176" t="s">
        <v>23224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23869</v>
      </c>
      <c r="J177" s="11" t="s">
        <v>1177</v>
      </c>
      <c r="K177" t="s">
        <v>23870</v>
      </c>
      <c r="L177" t="s">
        <v>23871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23872</v>
      </c>
      <c r="J178" s="11" t="s">
        <v>1177</v>
      </c>
      <c r="K178" t="s">
        <v>23873</v>
      </c>
      <c r="L178" t="s">
        <v>23874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23875</v>
      </c>
      <c r="J179" s="11" t="s">
        <v>1177</v>
      </c>
      <c r="K179" t="s">
        <v>23876</v>
      </c>
      <c r="L179" t="s">
        <v>23877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23878</v>
      </c>
      <c r="J180" s="11" t="s">
        <v>1177</v>
      </c>
      <c r="K180" t="s">
        <v>23879</v>
      </c>
      <c r="L180" t="s">
        <v>23880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23881</v>
      </c>
      <c r="J181" s="11" t="s">
        <v>1177</v>
      </c>
      <c r="K181" t="s">
        <v>23882</v>
      </c>
      <c r="L181" t="s">
        <v>23883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23884</v>
      </c>
      <c r="J182" s="11" t="s">
        <v>1177</v>
      </c>
      <c r="K182" t="s">
        <v>23885</v>
      </c>
      <c r="L182" t="s">
        <v>23886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23887</v>
      </c>
      <c r="J183" s="11" t="s">
        <v>1177</v>
      </c>
      <c r="K183" t="s">
        <v>23888</v>
      </c>
      <c r="L183" t="s">
        <v>23889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23890</v>
      </c>
      <c r="J184" s="11" t="s">
        <v>1177</v>
      </c>
      <c r="K184" t="s">
        <v>23891</v>
      </c>
      <c r="L184" t="s">
        <v>23892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24460</v>
      </c>
      <c r="J185" s="11" t="s">
        <v>1177</v>
      </c>
      <c r="K185" t="s">
        <v>24461</v>
      </c>
      <c r="L185" t="s">
        <v>24462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24780</v>
      </c>
      <c r="F186" s="11"/>
      <c r="H186" s="11"/>
      <c r="I186" s="11" t="s">
        <v>24463</v>
      </c>
      <c r="J186" s="11" t="s">
        <v>1177</v>
      </c>
      <c r="K186" t="s">
        <v>24464</v>
      </c>
      <c r="L186" t="s">
        <v>24465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24466</v>
      </c>
      <c r="J187" s="11" t="s">
        <v>1177</v>
      </c>
      <c r="K187" t="s">
        <v>24467</v>
      </c>
      <c r="L187" t="s">
        <v>24468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24469</v>
      </c>
      <c r="J188" s="11" t="s">
        <v>1177</v>
      </c>
      <c r="K188" t="s">
        <v>24470</v>
      </c>
      <c r="L188" t="s">
        <v>24471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24472</v>
      </c>
      <c r="J189" s="11" t="s">
        <v>1177</v>
      </c>
      <c r="K189" t="s">
        <v>24473</v>
      </c>
      <c r="L189" t="s">
        <v>24474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24475</v>
      </c>
      <c r="J190" s="11" t="s">
        <v>1177</v>
      </c>
      <c r="K190" t="s">
        <v>24476</v>
      </c>
      <c r="L190" t="s">
        <v>24477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24478</v>
      </c>
      <c r="J191" s="11" t="s">
        <v>1177</v>
      </c>
      <c r="K191" t="s">
        <v>24479</v>
      </c>
      <c r="L191" t="s">
        <v>24480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24481</v>
      </c>
      <c r="J192" s="11" t="s">
        <v>1177</v>
      </c>
      <c r="K192" t="s">
        <v>24482</v>
      </c>
      <c r="L192" t="s">
        <v>24483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24484</v>
      </c>
      <c r="J193" s="11" t="s">
        <v>1177</v>
      </c>
      <c r="K193" t="s">
        <v>24485</v>
      </c>
      <c r="L193" t="s">
        <v>24486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25145</v>
      </c>
      <c r="F194" s="11"/>
      <c r="H194" s="11"/>
      <c r="I194" s="11" t="s">
        <v>24858</v>
      </c>
      <c r="J194" s="11" t="s">
        <v>1177</v>
      </c>
      <c r="K194" t="s">
        <v>24859</v>
      </c>
      <c r="L194" t="s">
        <v>24860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24861</v>
      </c>
      <c r="J195" s="11" t="s">
        <v>1177</v>
      </c>
      <c r="K195" t="s">
        <v>24862</v>
      </c>
      <c r="L195" t="s">
        <v>24863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24864</v>
      </c>
      <c r="J196" s="11" t="s">
        <v>1177</v>
      </c>
      <c r="K196" t="s">
        <v>24865</v>
      </c>
      <c r="L196" t="s">
        <v>24866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25208</v>
      </c>
      <c r="J197" s="11" t="s">
        <v>1177</v>
      </c>
      <c r="K197" t="s">
        <v>25209</v>
      </c>
      <c r="L197" t="s">
        <v>25210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25875</v>
      </c>
      <c r="F198" s="11"/>
      <c r="H198" s="11"/>
      <c r="I198" s="11" t="s">
        <v>25211</v>
      </c>
      <c r="J198" s="11" t="s">
        <v>1177</v>
      </c>
      <c r="K198" t="s">
        <v>25212</v>
      </c>
      <c r="L198" t="s">
        <v>25213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25875</v>
      </c>
      <c r="F199" s="11"/>
      <c r="H199" s="11" t="s">
        <v>25876</v>
      </c>
      <c r="I199" s="11" t="s">
        <v>25214</v>
      </c>
      <c r="J199" s="11" t="s">
        <v>1177</v>
      </c>
      <c r="K199" t="s">
        <v>25215</v>
      </c>
      <c r="L199" t="s">
        <v>25216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25877</v>
      </c>
      <c r="F200" s="11"/>
      <c r="H200" s="11"/>
      <c r="I200" s="11" t="s">
        <v>25217</v>
      </c>
      <c r="J200" s="11" t="s">
        <v>1177</v>
      </c>
      <c r="K200" t="s">
        <v>25218</v>
      </c>
      <c r="L200" t="s">
        <v>25219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25532</v>
      </c>
      <c r="J201" s="11" t="s">
        <v>1177</v>
      </c>
      <c r="K201" t="s">
        <v>25533</v>
      </c>
      <c r="L201" t="s">
        <v>25534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25535</v>
      </c>
      <c r="J202" s="11" t="s">
        <v>1177</v>
      </c>
      <c r="K202" t="s">
        <v>25536</v>
      </c>
      <c r="L202" t="s">
        <v>25537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25538</v>
      </c>
      <c r="J203" s="11" t="s">
        <v>1177</v>
      </c>
      <c r="K203" t="s">
        <v>25539</v>
      </c>
      <c r="L203" t="s">
        <v>25540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25870</v>
      </c>
      <c r="F204" s="11"/>
      <c r="H204" s="11"/>
      <c r="I204" s="11" t="s">
        <v>25541</v>
      </c>
      <c r="J204" s="11" t="s">
        <v>1177</v>
      </c>
      <c r="K204" t="s">
        <v>25542</v>
      </c>
      <c r="L204" t="s">
        <v>25543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25544</v>
      </c>
      <c r="J205" s="11" t="s">
        <v>1177</v>
      </c>
      <c r="K205" t="s">
        <v>25545</v>
      </c>
      <c r="L205" t="s">
        <v>25546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25547</v>
      </c>
      <c r="J206" s="11" t="s">
        <v>1177</v>
      </c>
      <c r="K206" t="s">
        <v>25548</v>
      </c>
      <c r="L206" t="s">
        <v>25549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25550</v>
      </c>
      <c r="J207" s="11" t="s">
        <v>1177</v>
      </c>
      <c r="K207" t="s">
        <v>25551</v>
      </c>
      <c r="L207" t="s">
        <v>25552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25921</v>
      </c>
      <c r="J208" s="11" t="s">
        <v>1177</v>
      </c>
      <c r="K208" t="s">
        <v>25922</v>
      </c>
      <c r="L208" t="s">
        <v>25923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25924</v>
      </c>
      <c r="J209" s="11" t="s">
        <v>1177</v>
      </c>
      <c r="K209" t="s">
        <v>25925</v>
      </c>
      <c r="L209" t="s">
        <v>25926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1" t="s">
        <v>4</v>
      </c>
      <c r="E210" s="11" t="s">
        <v>8</v>
      </c>
      <c r="F210" s="11"/>
      <c r="H210" s="11"/>
      <c r="I210" s="11" t="s">
        <v>26046</v>
      </c>
      <c r="J210" s="11" t="s">
        <v>1177</v>
      </c>
      <c r="K210" t="s">
        <v>26047</v>
      </c>
      <c r="L210" t="s">
        <v>26048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1" t="s">
        <v>4</v>
      </c>
      <c r="E211" s="11" t="s">
        <v>3229</v>
      </c>
      <c r="F211" s="11"/>
      <c r="H211" s="11"/>
      <c r="I211" s="11" t="s">
        <v>26049</v>
      </c>
      <c r="J211" s="11" t="s">
        <v>1177</v>
      </c>
      <c r="K211" t="s">
        <v>26050</v>
      </c>
      <c r="L211" t="s">
        <v>26051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1" t="s">
        <v>4</v>
      </c>
      <c r="E212" s="11" t="s">
        <v>25883</v>
      </c>
      <c r="F212" s="11"/>
      <c r="H212" s="11"/>
      <c r="I212" s="11" t="s">
        <v>26052</v>
      </c>
      <c r="J212" s="11" t="s">
        <v>1177</v>
      </c>
      <c r="K212" t="s">
        <v>26053</v>
      </c>
      <c r="L212" t="s">
        <v>26054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1" t="s">
        <v>305</v>
      </c>
      <c r="E213" s="11" t="s">
        <v>86</v>
      </c>
      <c r="F213" s="11"/>
      <c r="H213" s="11"/>
      <c r="I213" s="11" t="s">
        <v>26055</v>
      </c>
      <c r="J213" s="11" t="s">
        <v>1177</v>
      </c>
      <c r="K213" t="s">
        <v>26056</v>
      </c>
      <c r="L213" t="s">
        <v>26057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1" t="s">
        <v>4</v>
      </c>
      <c r="E214" s="11" t="s">
        <v>8</v>
      </c>
      <c r="F214" s="11"/>
      <c r="H214" s="11"/>
      <c r="I214" s="11" t="s">
        <v>26058</v>
      </c>
      <c r="J214" s="11" t="s">
        <v>1177</v>
      </c>
      <c r="K214" t="s">
        <v>26059</v>
      </c>
      <c r="L214" t="s">
        <v>26060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1" t="s">
        <v>4</v>
      </c>
      <c r="E215" s="11" t="s">
        <v>8</v>
      </c>
      <c r="F215" s="11"/>
      <c r="H215" s="11"/>
      <c r="I215" s="11" t="s">
        <v>26061</v>
      </c>
      <c r="J215" s="11" t="s">
        <v>1177</v>
      </c>
      <c r="K215" t="s">
        <v>26062</v>
      </c>
      <c r="L215" t="s">
        <v>26063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1" t="s">
        <v>305</v>
      </c>
      <c r="E216" s="11" t="s">
        <v>86</v>
      </c>
      <c r="F216" s="11"/>
      <c r="H216" s="11"/>
      <c r="I216" s="11" t="s">
        <v>26064</v>
      </c>
      <c r="J216" s="11" t="s">
        <v>1177</v>
      </c>
      <c r="K216" t="s">
        <v>26065</v>
      </c>
      <c r="L216" t="s">
        <v>26066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1" t="s">
        <v>4</v>
      </c>
      <c r="E217" s="11" t="s">
        <v>27176</v>
      </c>
      <c r="F217" s="11" t="s">
        <v>27177</v>
      </c>
      <c r="H217" s="11"/>
      <c r="I217" s="11" t="s">
        <v>26720</v>
      </c>
      <c r="J217" s="11" t="s">
        <v>1177</v>
      </c>
      <c r="K217" t="s">
        <v>26721</v>
      </c>
      <c r="L217" t="s">
        <v>26722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1" t="s">
        <v>4</v>
      </c>
      <c r="E218" s="11" t="s">
        <v>10091</v>
      </c>
      <c r="F218" s="11"/>
      <c r="H218" s="11"/>
      <c r="I218" s="11" t="s">
        <v>26723</v>
      </c>
      <c r="J218" s="11" t="s">
        <v>1177</v>
      </c>
      <c r="K218" t="s">
        <v>26724</v>
      </c>
      <c r="L218" t="s">
        <v>26725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1" t="s">
        <v>4</v>
      </c>
      <c r="E219" s="11" t="s">
        <v>10091</v>
      </c>
      <c r="F219" s="11"/>
      <c r="H219" s="11"/>
      <c r="I219" s="11" t="s">
        <v>26726</v>
      </c>
      <c r="J219" s="11" t="s">
        <v>1177</v>
      </c>
      <c r="K219" t="s">
        <v>26727</v>
      </c>
      <c r="L219" t="s">
        <v>26728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1" t="s">
        <v>115</v>
      </c>
      <c r="E220" s="11" t="s">
        <v>27178</v>
      </c>
      <c r="F220" s="11"/>
      <c r="H220" s="11"/>
      <c r="I220" s="11" t="s">
        <v>26729</v>
      </c>
      <c r="J220" s="11" t="s">
        <v>1177</v>
      </c>
      <c r="K220" t="s">
        <v>26730</v>
      </c>
      <c r="L220" t="s">
        <v>26731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1" t="s">
        <v>115</v>
      </c>
      <c r="E221" s="11" t="s">
        <v>27178</v>
      </c>
      <c r="F221" s="11"/>
      <c r="H221" s="11"/>
      <c r="I221" s="11" t="s">
        <v>26732</v>
      </c>
      <c r="J221" s="11" t="s">
        <v>1177</v>
      </c>
      <c r="K221" t="s">
        <v>26733</v>
      </c>
      <c r="L221" t="s">
        <v>26734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1" t="s">
        <v>775</v>
      </c>
      <c r="E222" s="11" t="s">
        <v>646</v>
      </c>
      <c r="F222" s="11"/>
      <c r="H222" s="11"/>
      <c r="I222" s="11" t="s">
        <v>26735</v>
      </c>
      <c r="J222" s="11" t="s">
        <v>1177</v>
      </c>
      <c r="K222" t="s">
        <v>26736</v>
      </c>
      <c r="L222" t="s">
        <v>26737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1" t="s">
        <v>4</v>
      </c>
      <c r="E223" s="11" t="s">
        <v>8</v>
      </c>
      <c r="F223" s="11"/>
      <c r="H223" s="11"/>
      <c r="I223" s="11" t="s">
        <v>26738</v>
      </c>
      <c r="J223" s="11" t="s">
        <v>1177</v>
      </c>
      <c r="K223" t="s">
        <v>26739</v>
      </c>
      <c r="L223" t="s">
        <v>26740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1" t="s">
        <v>4</v>
      </c>
      <c r="E224" s="11" t="s">
        <v>8</v>
      </c>
      <c r="F224" s="11"/>
      <c r="H224" s="11"/>
      <c r="I224" s="11" t="s">
        <v>26741</v>
      </c>
      <c r="J224" s="11" t="s">
        <v>1177</v>
      </c>
      <c r="K224" t="s">
        <v>26742</v>
      </c>
      <c r="L224" t="s">
        <v>26743</v>
      </c>
      <c r="M224" s="2" t="str">
        <f>HYPERLINK(склад2въезд1319[[#This Row],[RelativePath]])</f>
        <v>5 Крыльцо общага\K07156189_22_20260524T192734Z.jpg</v>
      </c>
    </row>
  </sheetData>
  <conditionalFormatting sqref="E225:E238 D225:D235 G2:H224 D2:E224">
    <cfRule type="containsText" dxfId="977" priority="17" operator="containsText" text="Выезд с территории">
      <formula>NOT(ISERROR(SEARCH("Выезд с территории",D2)))</formula>
    </cfRule>
  </conditionalFormatting>
  <conditionalFormatting sqref="F2:F224">
    <cfRule type="notContainsText" dxfId="976" priority="16" operator="notContains" text="порожний">
      <formula>ISERROR(SEARCH("порожний",F2))</formula>
    </cfRule>
  </conditionalFormatting>
  <conditionalFormatting sqref="E2:E238">
    <cfRule type="containsText" dxfId="975" priority="14" operator="containsText" text="Газель базы">
      <formula>NOT(ISERROR(SEARCH("Газель базы",E2)))</formula>
    </cfRule>
    <cfRule type="containsText" dxfId="974" priority="15" operator="containsText" text="Погрузчик базы">
      <formula>NOT(ISERROR(SEARCH("Погрузчик базы",E2)))</formula>
    </cfRule>
  </conditionalFormatting>
  <conditionalFormatting sqref="E2:E238">
    <cfRule type="containsText" dxfId="973" priority="13" operator="containsText" text="Трактор базы">
      <formula>NOT(ISERROR(SEARCH("Трактор базы",E2)))</formula>
    </cfRule>
  </conditionalFormatting>
  <conditionalFormatting sqref="A2:C224">
    <cfRule type="expression" dxfId="972" priority="12">
      <formula>$A2="пн"</formula>
    </cfRule>
  </conditionalFormatting>
  <conditionalFormatting sqref="A2:C226">
    <cfRule type="expression" dxfId="971" priority="6">
      <formula>$A2="вс"</formula>
    </cfRule>
    <cfRule type="expression" dxfId="970" priority="7">
      <formula>$A2="сб"</formula>
    </cfRule>
    <cfRule type="expression" dxfId="969" priority="8">
      <formula>$A2="пт"</formula>
    </cfRule>
    <cfRule type="expression" dxfId="968" priority="9">
      <formula>$A2="чт"</formula>
    </cfRule>
    <cfRule type="expression" dxfId="967" priority="10">
      <formula>$A2="ср"</formula>
    </cfRule>
    <cfRule type="expression" dxfId="966" priority="11">
      <formula>$A2="вт"</formula>
    </cfRule>
  </conditionalFormatting>
  <conditionalFormatting sqref="D2:D235">
    <cfRule type="containsText" dxfId="96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5">
    <cfRule type="containsText" dxfId="96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29"/>
  <sheetViews>
    <sheetView zoomScale="90" zoomScaleNormal="90" workbookViewId="0">
      <pane ySplit="1" topLeftCell="A493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17.42578125" bestFit="1" customWidth="1"/>
    <col min="7" max="7" width="7.28515625" bestFit="1" customWidth="1"/>
    <col min="8" max="8" width="26.42578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 t="s">
        <v>4</v>
      </c>
      <c r="E371" s="11" t="s">
        <v>8</v>
      </c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22793</v>
      </c>
      <c r="J419" s="11" t="s">
        <v>1178</v>
      </c>
      <c r="K419" t="s">
        <v>22794</v>
      </c>
      <c r="L419" t="s">
        <v>22795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22796</v>
      </c>
      <c r="J420" s="11" t="s">
        <v>1178</v>
      </c>
      <c r="K420" t="s">
        <v>22797</v>
      </c>
      <c r="L420" t="s">
        <v>22798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22799</v>
      </c>
      <c r="J421" s="11" t="s">
        <v>1178</v>
      </c>
      <c r="K421" t="s">
        <v>22800</v>
      </c>
      <c r="L421" t="s">
        <v>22801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22802</v>
      </c>
      <c r="J422" s="11" t="s">
        <v>1178</v>
      </c>
      <c r="K422" t="s">
        <v>22803</v>
      </c>
      <c r="L422" t="s">
        <v>22804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22805</v>
      </c>
      <c r="J423" s="11" t="s">
        <v>1178</v>
      </c>
      <c r="K423" t="s">
        <v>22806</v>
      </c>
      <c r="L423" t="s">
        <v>22807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22808</v>
      </c>
      <c r="J424" s="11" t="s">
        <v>1178</v>
      </c>
      <c r="K424" t="s">
        <v>22809</v>
      </c>
      <c r="L424" t="s">
        <v>22810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22811</v>
      </c>
      <c r="J425" s="11" t="s">
        <v>1178</v>
      </c>
      <c r="K425" t="s">
        <v>22812</v>
      </c>
      <c r="L425" t="s">
        <v>22813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22814</v>
      </c>
      <c r="J426" s="11" t="s">
        <v>1178</v>
      </c>
      <c r="K426" t="s">
        <v>22815</v>
      </c>
      <c r="L426" t="s">
        <v>22816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22907</v>
      </c>
      <c r="J427" s="11" t="s">
        <v>1178</v>
      </c>
      <c r="K427" t="s">
        <v>22908</v>
      </c>
      <c r="L427" t="s">
        <v>22909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22910</v>
      </c>
      <c r="J428" s="11" t="s">
        <v>1178</v>
      </c>
      <c r="K428" t="s">
        <v>22911</v>
      </c>
      <c r="L428" t="s">
        <v>22912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22913</v>
      </c>
      <c r="J429" s="11" t="s">
        <v>1178</v>
      </c>
      <c r="K429" t="s">
        <v>22914</v>
      </c>
      <c r="L429" t="s">
        <v>22915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23149</v>
      </c>
      <c r="J430" s="11" t="s">
        <v>1178</v>
      </c>
      <c r="K430" t="s">
        <v>23150</v>
      </c>
      <c r="L430" t="s">
        <v>23151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23152</v>
      </c>
      <c r="J431" s="11" t="s">
        <v>1178</v>
      </c>
      <c r="K431" t="s">
        <v>23153</v>
      </c>
      <c r="L431" t="s">
        <v>23154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23155</v>
      </c>
      <c r="J432" s="11" t="s">
        <v>1178</v>
      </c>
      <c r="K432" t="s">
        <v>23156</v>
      </c>
      <c r="L432" t="s">
        <v>23157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23158</v>
      </c>
      <c r="J433" s="11" t="s">
        <v>1178</v>
      </c>
      <c r="K433" t="s">
        <v>23159</v>
      </c>
      <c r="L433" t="s">
        <v>23160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23161</v>
      </c>
      <c r="J434" s="11" t="s">
        <v>1178</v>
      </c>
      <c r="K434" t="s">
        <v>23162</v>
      </c>
      <c r="L434" t="s">
        <v>23163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23164</v>
      </c>
      <c r="J435" s="11" t="s">
        <v>1178</v>
      </c>
      <c r="K435" t="s">
        <v>23165</v>
      </c>
      <c r="L435" t="s">
        <v>23166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23167</v>
      </c>
      <c r="J436" s="11" t="s">
        <v>1178</v>
      </c>
      <c r="K436" t="s">
        <v>23168</v>
      </c>
      <c r="L436" t="s">
        <v>23169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23170</v>
      </c>
      <c r="J437" s="11" t="s">
        <v>1178</v>
      </c>
      <c r="K437" t="s">
        <v>23171</v>
      </c>
      <c r="L437" t="s">
        <v>23172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23173</v>
      </c>
      <c r="J438" s="11" t="s">
        <v>1178</v>
      </c>
      <c r="K438" t="s">
        <v>23174</v>
      </c>
      <c r="L438" t="s">
        <v>23175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23176</v>
      </c>
      <c r="J439" s="11" t="s">
        <v>1178</v>
      </c>
      <c r="K439" t="s">
        <v>23177</v>
      </c>
      <c r="L439" t="s">
        <v>23178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23179</v>
      </c>
      <c r="J440" s="11" t="s">
        <v>1178</v>
      </c>
      <c r="K440" t="s">
        <v>23180</v>
      </c>
      <c r="L440" t="s">
        <v>23181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23182</v>
      </c>
      <c r="J441" s="11" t="s">
        <v>1178</v>
      </c>
      <c r="K441" t="s">
        <v>23183</v>
      </c>
      <c r="L441" t="s">
        <v>23184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23243</v>
      </c>
      <c r="J442" s="11" t="s">
        <v>1178</v>
      </c>
      <c r="K442" t="s">
        <v>23244</v>
      </c>
      <c r="L442" t="s">
        <v>23245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23246</v>
      </c>
      <c r="J443" s="11" t="s">
        <v>1178</v>
      </c>
      <c r="K443" t="s">
        <v>23247</v>
      </c>
      <c r="L443" t="s">
        <v>23248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23249</v>
      </c>
      <c r="J444" s="11" t="s">
        <v>1178</v>
      </c>
      <c r="K444" t="s">
        <v>23250</v>
      </c>
      <c r="L444" t="s">
        <v>23251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23252</v>
      </c>
      <c r="J445" s="11" t="s">
        <v>1178</v>
      </c>
      <c r="K445" t="s">
        <v>23253</v>
      </c>
      <c r="L445" t="s">
        <v>23254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23518</v>
      </c>
      <c r="J446" s="11" t="s">
        <v>1178</v>
      </c>
      <c r="K446" t="s">
        <v>23519</v>
      </c>
      <c r="L446" t="s">
        <v>23520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23521</v>
      </c>
      <c r="J447" s="11" t="s">
        <v>1178</v>
      </c>
      <c r="K447" t="s">
        <v>23522</v>
      </c>
      <c r="L447" t="s">
        <v>23523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23524</v>
      </c>
      <c r="J448" s="11" t="s">
        <v>1178</v>
      </c>
      <c r="K448" t="s">
        <v>23525</v>
      </c>
      <c r="L448" t="s">
        <v>23526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23527</v>
      </c>
      <c r="J449" s="11" t="s">
        <v>1178</v>
      </c>
      <c r="K449" t="s">
        <v>23528</v>
      </c>
      <c r="L449" t="s">
        <v>23529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23530</v>
      </c>
      <c r="J450" s="11" t="s">
        <v>1178</v>
      </c>
      <c r="K450" t="s">
        <v>23531</v>
      </c>
      <c r="L450" t="s">
        <v>23532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23533</v>
      </c>
      <c r="J451" s="11" t="s">
        <v>1178</v>
      </c>
      <c r="K451" t="s">
        <v>23534</v>
      </c>
      <c r="L451" t="s">
        <v>23535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23536</v>
      </c>
      <c r="J452" s="11" t="s">
        <v>1178</v>
      </c>
      <c r="K452" t="s">
        <v>23537</v>
      </c>
      <c r="L452" t="s">
        <v>23538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23539</v>
      </c>
      <c r="J453" s="11" t="s">
        <v>1178</v>
      </c>
      <c r="K453" t="s">
        <v>23540</v>
      </c>
      <c r="L453" t="s">
        <v>23541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23542</v>
      </c>
      <c r="J454" s="11" t="s">
        <v>1178</v>
      </c>
      <c r="K454" t="s">
        <v>23543</v>
      </c>
      <c r="L454" t="s">
        <v>23544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23545</v>
      </c>
      <c r="J455" s="11" t="s">
        <v>1178</v>
      </c>
      <c r="K455" t="s">
        <v>23546</v>
      </c>
      <c r="L455" t="s">
        <v>23547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23548</v>
      </c>
      <c r="J456" s="11" t="s">
        <v>1178</v>
      </c>
      <c r="K456" t="s">
        <v>23549</v>
      </c>
      <c r="L456" t="s">
        <v>23550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23551</v>
      </c>
      <c r="J457" s="11" t="s">
        <v>1178</v>
      </c>
      <c r="K457" t="s">
        <v>23552</v>
      </c>
      <c r="L457" t="s">
        <v>23553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24487</v>
      </c>
      <c r="J458" s="11" t="s">
        <v>1178</v>
      </c>
      <c r="K458" t="s">
        <v>24488</v>
      </c>
      <c r="L458" t="s">
        <v>24489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24490</v>
      </c>
      <c r="J459" s="11" t="s">
        <v>1178</v>
      </c>
      <c r="K459" t="s">
        <v>24491</v>
      </c>
      <c r="L459" t="s">
        <v>24492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24493</v>
      </c>
      <c r="J460" s="11" t="s">
        <v>1178</v>
      </c>
      <c r="K460" t="s">
        <v>24494</v>
      </c>
      <c r="L460" t="s">
        <v>24495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24496</v>
      </c>
      <c r="J461" s="11" t="s">
        <v>1178</v>
      </c>
      <c r="K461" t="s">
        <v>24497</v>
      </c>
      <c r="L461" t="s">
        <v>24498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24499</v>
      </c>
      <c r="J462" s="11" t="s">
        <v>1178</v>
      </c>
      <c r="K462" t="s">
        <v>24500</v>
      </c>
      <c r="L462" t="s">
        <v>24501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24502</v>
      </c>
      <c r="J463" s="11" t="s">
        <v>1178</v>
      </c>
      <c r="K463" t="s">
        <v>24503</v>
      </c>
      <c r="L463" t="s">
        <v>24504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24505</v>
      </c>
      <c r="J464" s="11" t="s">
        <v>1178</v>
      </c>
      <c r="K464" t="s">
        <v>24506</v>
      </c>
      <c r="L464" t="s">
        <v>24507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24508</v>
      </c>
      <c r="J465" s="11" t="s">
        <v>1178</v>
      </c>
      <c r="K465" t="s">
        <v>24509</v>
      </c>
      <c r="L465" t="s">
        <v>24510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24511</v>
      </c>
      <c r="J466" s="11" t="s">
        <v>1178</v>
      </c>
      <c r="K466" t="s">
        <v>24512</v>
      </c>
      <c r="L466" t="s">
        <v>24513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24514</v>
      </c>
      <c r="J467" s="11" t="s">
        <v>1178</v>
      </c>
      <c r="K467" t="s">
        <v>24515</v>
      </c>
      <c r="L467" t="s">
        <v>24516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24517</v>
      </c>
      <c r="J468" s="11" t="s">
        <v>1178</v>
      </c>
      <c r="K468" t="s">
        <v>24518</v>
      </c>
      <c r="L468" t="s">
        <v>24519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24520</v>
      </c>
      <c r="J469" s="11" t="s">
        <v>1178</v>
      </c>
      <c r="K469" t="s">
        <v>24521</v>
      </c>
      <c r="L469" t="s">
        <v>24522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24523</v>
      </c>
      <c r="J470" s="11" t="s">
        <v>1178</v>
      </c>
      <c r="K470" t="s">
        <v>24524</v>
      </c>
      <c r="L470" t="s">
        <v>24525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24526</v>
      </c>
      <c r="J471" s="11" t="s">
        <v>1178</v>
      </c>
      <c r="K471" t="s">
        <v>24527</v>
      </c>
      <c r="L471" t="s">
        <v>24528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24529</v>
      </c>
      <c r="J472" s="11" t="s">
        <v>1178</v>
      </c>
      <c r="K472" t="s">
        <v>24530</v>
      </c>
      <c r="L472" t="s">
        <v>24531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24532</v>
      </c>
      <c r="J473" s="11" t="s">
        <v>1178</v>
      </c>
      <c r="K473" t="s">
        <v>24533</v>
      </c>
      <c r="L473" t="s">
        <v>24534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24867</v>
      </c>
      <c r="J474" s="11" t="s">
        <v>1178</v>
      </c>
      <c r="K474" t="s">
        <v>24868</v>
      </c>
      <c r="L474" t="s">
        <v>24869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24870</v>
      </c>
      <c r="J475" s="11" t="s">
        <v>1178</v>
      </c>
      <c r="K475" t="s">
        <v>24871</v>
      </c>
      <c r="L475" t="s">
        <v>24872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24873</v>
      </c>
      <c r="J476" s="11" t="s">
        <v>1178</v>
      </c>
      <c r="K476" t="s">
        <v>24874</v>
      </c>
      <c r="L476" t="s">
        <v>24875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24876</v>
      </c>
      <c r="J477" s="11" t="s">
        <v>1178</v>
      </c>
      <c r="K477" t="s">
        <v>24877</v>
      </c>
      <c r="L477" t="s">
        <v>24878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24879</v>
      </c>
      <c r="J478" s="11" t="s">
        <v>1178</v>
      </c>
      <c r="K478" t="s">
        <v>24880</v>
      </c>
      <c r="L478" t="s">
        <v>24881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24882</v>
      </c>
      <c r="J479" s="11" t="s">
        <v>1178</v>
      </c>
      <c r="K479" t="s">
        <v>24883</v>
      </c>
      <c r="L479" t="s">
        <v>24884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24885</v>
      </c>
      <c r="J480" s="11" t="s">
        <v>1178</v>
      </c>
      <c r="K480" t="s">
        <v>24886</v>
      </c>
      <c r="L480" t="s">
        <v>24887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24888</v>
      </c>
      <c r="J481" s="11" t="s">
        <v>1178</v>
      </c>
      <c r="K481" t="s">
        <v>24889</v>
      </c>
      <c r="L481" t="s">
        <v>24890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24891</v>
      </c>
      <c r="J482" s="11" t="s">
        <v>1178</v>
      </c>
      <c r="K482" t="s">
        <v>24892</v>
      </c>
      <c r="L482" t="s">
        <v>24893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24894</v>
      </c>
      <c r="J483" s="11" t="s">
        <v>1178</v>
      </c>
      <c r="K483" t="s">
        <v>24895</v>
      </c>
      <c r="L483" t="s">
        <v>24896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24897</v>
      </c>
      <c r="J484" s="11" t="s">
        <v>1178</v>
      </c>
      <c r="K484" t="s">
        <v>24898</v>
      </c>
      <c r="L484" t="s">
        <v>24899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24900</v>
      </c>
      <c r="J485" s="11" t="s">
        <v>1178</v>
      </c>
      <c r="K485" t="s">
        <v>24901</v>
      </c>
      <c r="L485" t="s">
        <v>24902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24903</v>
      </c>
      <c r="J486" s="11" t="s">
        <v>1178</v>
      </c>
      <c r="K486" t="s">
        <v>24904</v>
      </c>
      <c r="L486" t="s">
        <v>24905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24906</v>
      </c>
      <c r="J487" s="11" t="s">
        <v>1178</v>
      </c>
      <c r="K487" t="s">
        <v>24907</v>
      </c>
      <c r="L487" t="s">
        <v>24908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25220</v>
      </c>
      <c r="J488" s="11" t="s">
        <v>1178</v>
      </c>
      <c r="K488" t="s">
        <v>25221</v>
      </c>
      <c r="L488" t="s">
        <v>25222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25223</v>
      </c>
      <c r="J489" s="11" t="s">
        <v>1178</v>
      </c>
      <c r="K489" t="s">
        <v>25224</v>
      </c>
      <c r="L489" t="s">
        <v>25225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25226</v>
      </c>
      <c r="J490" s="11" t="s">
        <v>1178</v>
      </c>
      <c r="K490" t="s">
        <v>25227</v>
      </c>
      <c r="L490" t="s">
        <v>25228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25229</v>
      </c>
      <c r="J491" s="11" t="s">
        <v>1178</v>
      </c>
      <c r="K491" t="s">
        <v>25230</v>
      </c>
      <c r="L491" t="s">
        <v>25231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25553</v>
      </c>
      <c r="J492" s="11" t="s">
        <v>1178</v>
      </c>
      <c r="K492" t="s">
        <v>25554</v>
      </c>
      <c r="L492" t="s">
        <v>25555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25556</v>
      </c>
      <c r="J493" s="11" t="s">
        <v>1178</v>
      </c>
      <c r="K493" t="s">
        <v>25557</v>
      </c>
      <c r="L493" t="s">
        <v>25558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25559</v>
      </c>
      <c r="J494" s="11" t="s">
        <v>1178</v>
      </c>
      <c r="K494" t="s">
        <v>25560</v>
      </c>
      <c r="L494" t="s">
        <v>25561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25562</v>
      </c>
      <c r="J495" s="11" t="s">
        <v>1178</v>
      </c>
      <c r="K495" t="s">
        <v>25563</v>
      </c>
      <c r="L495" t="s">
        <v>25564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25565</v>
      </c>
      <c r="J496" s="11" t="s">
        <v>1178</v>
      </c>
      <c r="K496" t="s">
        <v>25566</v>
      </c>
      <c r="L496" t="s">
        <v>25567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25568</v>
      </c>
      <c r="J497" s="11" t="s">
        <v>1178</v>
      </c>
      <c r="K497" t="s">
        <v>25569</v>
      </c>
      <c r="L497" t="s">
        <v>25570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25927</v>
      </c>
      <c r="J498" s="11" t="s">
        <v>1178</v>
      </c>
      <c r="K498" t="s">
        <v>25928</v>
      </c>
      <c r="L498" t="s">
        <v>25929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25930</v>
      </c>
      <c r="J499" s="11" t="s">
        <v>1178</v>
      </c>
      <c r="K499" t="s">
        <v>25931</v>
      </c>
      <c r="L499" t="s">
        <v>25932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25933</v>
      </c>
      <c r="J500" s="11" t="s">
        <v>1178</v>
      </c>
      <c r="K500" t="s">
        <v>25934</v>
      </c>
      <c r="L500" t="s">
        <v>25935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1" t="s">
        <v>162</v>
      </c>
      <c r="E501" s="11" t="s">
        <v>12240</v>
      </c>
      <c r="F501" s="11" t="s">
        <v>26565</v>
      </c>
      <c r="H501" s="11"/>
      <c r="I501" s="11" t="s">
        <v>26097</v>
      </c>
      <c r="J501" s="11" t="s">
        <v>1178</v>
      </c>
      <c r="K501" t="s">
        <v>26098</v>
      </c>
      <c r="L501" t="s">
        <v>26099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1" t="s">
        <v>162</v>
      </c>
      <c r="E502" s="11" t="s">
        <v>12240</v>
      </c>
      <c r="F502" s="11" t="s">
        <v>26565</v>
      </c>
      <c r="H502" s="11"/>
      <c r="I502" s="11" t="s">
        <v>26100</v>
      </c>
      <c r="J502" s="11" t="s">
        <v>1178</v>
      </c>
      <c r="K502" t="s">
        <v>26101</v>
      </c>
      <c r="L502" t="s">
        <v>26102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1" t="s">
        <v>162</v>
      </c>
      <c r="E503" s="11" t="s">
        <v>12240</v>
      </c>
      <c r="F503" s="11" t="s">
        <v>26565</v>
      </c>
      <c r="H503" s="11"/>
      <c r="I503" s="11" t="s">
        <v>26103</v>
      </c>
      <c r="J503" s="11" t="s">
        <v>1178</v>
      </c>
      <c r="K503" t="s">
        <v>26104</v>
      </c>
      <c r="L503" t="s">
        <v>26105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1" t="s">
        <v>4</v>
      </c>
      <c r="E504" s="11" t="s">
        <v>12240</v>
      </c>
      <c r="F504" s="11" t="s">
        <v>26565</v>
      </c>
      <c r="H504" s="11"/>
      <c r="I504" s="11" t="s">
        <v>26106</v>
      </c>
      <c r="J504" s="11" t="s">
        <v>1178</v>
      </c>
      <c r="K504" t="s">
        <v>26107</v>
      </c>
      <c r="L504" t="s">
        <v>26108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1" t="s">
        <v>162</v>
      </c>
      <c r="E505" s="11" t="s">
        <v>12240</v>
      </c>
      <c r="F505" s="11" t="s">
        <v>26565</v>
      </c>
      <c r="H505" s="11"/>
      <c r="I505" s="11" t="s">
        <v>26109</v>
      </c>
      <c r="J505" s="11" t="s">
        <v>1178</v>
      </c>
      <c r="K505" t="s">
        <v>26110</v>
      </c>
      <c r="L505" t="s">
        <v>26111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1" t="s">
        <v>162</v>
      </c>
      <c r="E506" s="11" t="s">
        <v>12240</v>
      </c>
      <c r="F506" s="11" t="s">
        <v>26565</v>
      </c>
      <c r="H506" s="11"/>
      <c r="I506" s="11" t="s">
        <v>26112</v>
      </c>
      <c r="J506" s="11" t="s">
        <v>1178</v>
      </c>
      <c r="K506" t="s">
        <v>26113</v>
      </c>
      <c r="L506" t="s">
        <v>26114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1" t="s">
        <v>162</v>
      </c>
      <c r="E507" s="11" t="s">
        <v>12240</v>
      </c>
      <c r="F507" s="11" t="s">
        <v>26565</v>
      </c>
      <c r="H507" s="11"/>
      <c r="I507" s="11" t="s">
        <v>26115</v>
      </c>
      <c r="J507" s="11" t="s">
        <v>1178</v>
      </c>
      <c r="K507" t="s">
        <v>26116</v>
      </c>
      <c r="L507" t="s">
        <v>26117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1" t="s">
        <v>304</v>
      </c>
      <c r="E508" s="11" t="s">
        <v>12240</v>
      </c>
      <c r="F508" s="11" t="s">
        <v>25882</v>
      </c>
      <c r="H508" s="11"/>
      <c r="I508" s="11" t="s">
        <v>26118</v>
      </c>
      <c r="J508" s="11" t="s">
        <v>1178</v>
      </c>
      <c r="K508" t="s">
        <v>26119</v>
      </c>
      <c r="L508" t="s">
        <v>26120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1" t="s">
        <v>4940</v>
      </c>
      <c r="E509" s="11" t="s">
        <v>86</v>
      </c>
      <c r="F509" s="11"/>
      <c r="H509" s="11"/>
      <c r="I509" s="11" t="s">
        <v>26121</v>
      </c>
      <c r="J509" s="11" t="s">
        <v>1178</v>
      </c>
      <c r="K509" t="s">
        <v>26122</v>
      </c>
      <c r="L509" t="s">
        <v>26123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1" t="s">
        <v>3371</v>
      </c>
      <c r="E510" s="11" t="s">
        <v>646</v>
      </c>
      <c r="F510" s="11"/>
      <c r="H510" s="11"/>
      <c r="I510" s="11" t="s">
        <v>26124</v>
      </c>
      <c r="J510" s="11" t="s">
        <v>1178</v>
      </c>
      <c r="K510" t="s">
        <v>26125</v>
      </c>
      <c r="L510" t="s">
        <v>26126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1" t="s">
        <v>16178</v>
      </c>
      <c r="E511" s="11" t="s">
        <v>86</v>
      </c>
      <c r="F511" s="11"/>
      <c r="H511" s="11"/>
      <c r="I511" s="11" t="s">
        <v>26127</v>
      </c>
      <c r="J511" s="11" t="s">
        <v>1178</v>
      </c>
      <c r="K511" t="s">
        <v>26128</v>
      </c>
      <c r="L511" t="s">
        <v>26129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1" t="s">
        <v>16178</v>
      </c>
      <c r="E512" s="11" t="s">
        <v>86</v>
      </c>
      <c r="F512" s="11"/>
      <c r="H512" s="11"/>
      <c r="I512" s="11" t="s">
        <v>26130</v>
      </c>
      <c r="J512" s="11" t="s">
        <v>1178</v>
      </c>
      <c r="K512" t="s">
        <v>26131</v>
      </c>
      <c r="L512" t="s">
        <v>26132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1" t="s">
        <v>4</v>
      </c>
      <c r="E513" s="11" t="s">
        <v>8</v>
      </c>
      <c r="F513" s="11"/>
      <c r="H513" s="11"/>
      <c r="I513" s="11" t="s">
        <v>26133</v>
      </c>
      <c r="J513" s="11" t="s">
        <v>1178</v>
      </c>
      <c r="K513" t="s">
        <v>26134</v>
      </c>
      <c r="L513" t="s">
        <v>26135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1" t="s">
        <v>4</v>
      </c>
      <c r="E514" s="11" t="s">
        <v>8</v>
      </c>
      <c r="F514" s="11"/>
      <c r="H514" s="11"/>
      <c r="I514" s="11" t="s">
        <v>26136</v>
      </c>
      <c r="J514" s="11" t="s">
        <v>1178</v>
      </c>
      <c r="K514" t="s">
        <v>26137</v>
      </c>
      <c r="L514" t="s">
        <v>26138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1" t="s">
        <v>4</v>
      </c>
      <c r="E515" s="11" t="s">
        <v>8</v>
      </c>
      <c r="F515" s="11"/>
      <c r="H515" s="11"/>
      <c r="I515" s="11" t="s">
        <v>26139</v>
      </c>
      <c r="J515" s="11" t="s">
        <v>1178</v>
      </c>
      <c r="K515" t="s">
        <v>26140</v>
      </c>
      <c r="L515" t="s">
        <v>26141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1" t="s">
        <v>4</v>
      </c>
      <c r="E516" s="11" t="s">
        <v>8</v>
      </c>
      <c r="F516" s="11"/>
      <c r="H516" s="11"/>
      <c r="I516" s="11" t="s">
        <v>26142</v>
      </c>
      <c r="J516" s="11" t="s">
        <v>1178</v>
      </c>
      <c r="K516" t="s">
        <v>26143</v>
      </c>
      <c r="L516" t="s">
        <v>26144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1" t="s">
        <v>4</v>
      </c>
      <c r="E517" s="11" t="s">
        <v>8</v>
      </c>
      <c r="F517" s="11"/>
      <c r="H517" s="11"/>
      <c r="I517" s="11" t="s">
        <v>26744</v>
      </c>
      <c r="J517" s="11" t="s">
        <v>1178</v>
      </c>
      <c r="K517" t="s">
        <v>26745</v>
      </c>
      <c r="L517" t="s">
        <v>26746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1" t="s">
        <v>4</v>
      </c>
      <c r="E518" s="11" t="s">
        <v>8</v>
      </c>
      <c r="F518" s="11"/>
      <c r="H518" s="11"/>
      <c r="I518" s="11" t="s">
        <v>26747</v>
      </c>
      <c r="J518" s="11" t="s">
        <v>1178</v>
      </c>
      <c r="K518" t="s">
        <v>26748</v>
      </c>
      <c r="L518" t="s">
        <v>26749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1" t="s">
        <v>4</v>
      </c>
      <c r="E519" s="11" t="s">
        <v>8</v>
      </c>
      <c r="F519" s="11"/>
      <c r="H519" s="11"/>
      <c r="I519" s="11" t="s">
        <v>26750</v>
      </c>
      <c r="J519" s="11" t="s">
        <v>1178</v>
      </c>
      <c r="K519" t="s">
        <v>26751</v>
      </c>
      <c r="L519" t="s">
        <v>26752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1" t="s">
        <v>4</v>
      </c>
      <c r="E520" s="11" t="s">
        <v>3240</v>
      </c>
      <c r="F520" s="11"/>
      <c r="H520" s="11"/>
      <c r="I520" s="11" t="s">
        <v>26753</v>
      </c>
      <c r="J520" s="11" t="s">
        <v>1178</v>
      </c>
      <c r="K520" t="s">
        <v>26754</v>
      </c>
      <c r="L520" t="s">
        <v>26755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1" t="s">
        <v>4</v>
      </c>
      <c r="E521" s="11" t="s">
        <v>3240</v>
      </c>
      <c r="F521" s="11"/>
      <c r="H521" s="11"/>
      <c r="I521" s="11" t="s">
        <v>26756</v>
      </c>
      <c r="J521" s="11" t="s">
        <v>1178</v>
      </c>
      <c r="K521" t="s">
        <v>26757</v>
      </c>
      <c r="L521" t="s">
        <v>26758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1" t="s">
        <v>4</v>
      </c>
      <c r="E522" s="11" t="s">
        <v>27181</v>
      </c>
      <c r="F522" s="11"/>
      <c r="H522" s="11"/>
      <c r="I522" s="11" t="s">
        <v>26759</v>
      </c>
      <c r="J522" s="11" t="s">
        <v>1178</v>
      </c>
      <c r="K522" t="s">
        <v>26760</v>
      </c>
      <c r="L522" t="s">
        <v>26761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1" t="s">
        <v>4</v>
      </c>
      <c r="E523" s="11" t="s">
        <v>27180</v>
      </c>
      <c r="F523" s="11"/>
      <c r="H523" s="11"/>
      <c r="I523" s="11" t="s">
        <v>26762</v>
      </c>
      <c r="J523" s="11" t="s">
        <v>1178</v>
      </c>
      <c r="K523" t="s">
        <v>26763</v>
      </c>
      <c r="L523" t="s">
        <v>26764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1" t="s">
        <v>304</v>
      </c>
      <c r="E524" s="11" t="s">
        <v>27181</v>
      </c>
      <c r="F524" s="11"/>
      <c r="H524" s="11" t="s">
        <v>27182</v>
      </c>
      <c r="I524" s="11" t="s">
        <v>26765</v>
      </c>
      <c r="J524" s="11" t="s">
        <v>1178</v>
      </c>
      <c r="K524" t="s">
        <v>26766</v>
      </c>
      <c r="L524" t="s">
        <v>26767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1" t="s">
        <v>304</v>
      </c>
      <c r="E525" s="11" t="s">
        <v>27183</v>
      </c>
      <c r="F525" s="11"/>
      <c r="H525" s="11"/>
      <c r="I525" s="11" t="s">
        <v>26768</v>
      </c>
      <c r="J525" s="11" t="s">
        <v>1178</v>
      </c>
      <c r="K525" t="s">
        <v>26769</v>
      </c>
      <c r="L525" t="s">
        <v>26770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1" t="s">
        <v>803</v>
      </c>
      <c r="E526" s="11" t="s">
        <v>8</v>
      </c>
      <c r="F526" s="11"/>
      <c r="H526" s="11"/>
      <c r="I526" s="11" t="s">
        <v>26771</v>
      </c>
      <c r="J526" s="11" t="s">
        <v>1178</v>
      </c>
      <c r="K526" t="s">
        <v>26772</v>
      </c>
      <c r="L526" t="s">
        <v>26773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1" t="s">
        <v>803</v>
      </c>
      <c r="E527" s="11" t="s">
        <v>8</v>
      </c>
      <c r="F527" s="11"/>
      <c r="H527" s="11"/>
      <c r="I527" s="11" t="s">
        <v>26774</v>
      </c>
      <c r="J527" s="11" t="s">
        <v>1178</v>
      </c>
      <c r="K527" t="s">
        <v>26775</v>
      </c>
      <c r="L527" t="s">
        <v>26776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1" t="s">
        <v>803</v>
      </c>
      <c r="E528" s="11" t="s">
        <v>8</v>
      </c>
      <c r="F528" s="11"/>
      <c r="H528" s="11"/>
      <c r="I528" s="11" t="s">
        <v>26777</v>
      </c>
      <c r="J528" s="11" t="s">
        <v>1178</v>
      </c>
      <c r="K528" t="s">
        <v>26778</v>
      </c>
      <c r="L528" t="s">
        <v>26779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1" t="s">
        <v>803</v>
      </c>
      <c r="E529" s="11" t="s">
        <v>8</v>
      </c>
      <c r="F529" s="11"/>
      <c r="H529" s="11"/>
      <c r="I529" s="11" t="s">
        <v>26780</v>
      </c>
      <c r="J529" s="11" t="s">
        <v>1178</v>
      </c>
      <c r="K529" t="s">
        <v>26781</v>
      </c>
      <c r="L529" t="s">
        <v>26782</v>
      </c>
      <c r="M529" s="2" t="str">
        <f>HYPERLINK(склад2въезд131920[[#This Row],[RelativePath]])</f>
        <v>6 Площадка 1 общага\826398429_1_20260524T195957Z.jpg</v>
      </c>
    </row>
  </sheetData>
  <conditionalFormatting sqref="D530:D540 E530:E543 G2:H529 D2:E529">
    <cfRule type="containsText" dxfId="963" priority="14" operator="containsText" text="Выезд с территории">
      <formula>NOT(ISERROR(SEARCH("Выезд с территории",D2)))</formula>
    </cfRule>
  </conditionalFormatting>
  <conditionalFormatting sqref="F2:F529">
    <cfRule type="notContainsText" dxfId="962" priority="13" operator="notContains" text="порожний">
      <formula>ISERROR(SEARCH("порожний",F2))</formula>
    </cfRule>
  </conditionalFormatting>
  <conditionalFormatting sqref="E2:E543">
    <cfRule type="containsText" dxfId="961" priority="11" operator="containsText" text="Газель базы">
      <formula>NOT(ISERROR(SEARCH("Газель базы",E2)))</formula>
    </cfRule>
    <cfRule type="containsText" dxfId="960" priority="12" operator="containsText" text="Погрузчик базы">
      <formula>NOT(ISERROR(SEARCH("Погрузчик базы",E2)))</formula>
    </cfRule>
  </conditionalFormatting>
  <conditionalFormatting sqref="E2:E543">
    <cfRule type="containsText" dxfId="959" priority="10" operator="containsText" text="Трактор базы">
      <formula>NOT(ISERROR(SEARCH("Трактор базы",E2)))</formula>
    </cfRule>
  </conditionalFormatting>
  <conditionalFormatting sqref="A2:C529">
    <cfRule type="expression" dxfId="958" priority="9">
      <formula>$A2="пн"</formula>
    </cfRule>
  </conditionalFormatting>
  <conditionalFormatting sqref="A2:C531">
    <cfRule type="expression" dxfId="957" priority="3">
      <formula>$A2="вс"</formula>
    </cfRule>
    <cfRule type="expression" dxfId="956" priority="4">
      <formula>$A2="сб"</formula>
    </cfRule>
    <cfRule type="expression" dxfId="955" priority="5">
      <formula>$A2="пт"</formula>
    </cfRule>
    <cfRule type="expression" dxfId="954" priority="6">
      <formula>$A2="чт"</formula>
    </cfRule>
    <cfRule type="expression" dxfId="953" priority="7">
      <formula>$A2="ср"</formula>
    </cfRule>
    <cfRule type="expression" dxfId="952" priority="8">
      <formula>$A2="вт"</formula>
    </cfRule>
  </conditionalFormatting>
  <conditionalFormatting sqref="D2:D540">
    <cfRule type="containsText" dxfId="9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0">
    <cfRule type="containsText" dxfId="9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00"/>
  <sheetViews>
    <sheetView zoomScale="90" zoomScaleNormal="90" workbookViewId="0">
      <pane ySplit="1" topLeftCell="A273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22760</v>
      </c>
      <c r="J223" s="11" t="s">
        <v>1179</v>
      </c>
      <c r="K223" t="s">
        <v>22761</v>
      </c>
      <c r="L223" t="s">
        <v>22762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22763</v>
      </c>
      <c r="J224" s="11" t="s">
        <v>1179</v>
      </c>
      <c r="K224" t="s">
        <v>22764</v>
      </c>
      <c r="L224" t="s">
        <v>22765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22766</v>
      </c>
      <c r="J225" s="11" t="s">
        <v>1179</v>
      </c>
      <c r="K225" t="s">
        <v>22767</v>
      </c>
      <c r="L225" t="s">
        <v>22768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22769</v>
      </c>
      <c r="J226" s="11" t="s">
        <v>1179</v>
      </c>
      <c r="K226" t="s">
        <v>22770</v>
      </c>
      <c r="L226" t="s">
        <v>22771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22772</v>
      </c>
      <c r="J227" s="11" t="s">
        <v>1179</v>
      </c>
      <c r="K227" t="s">
        <v>22773</v>
      </c>
      <c r="L227" t="s">
        <v>22774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22775</v>
      </c>
      <c r="J228" s="11" t="s">
        <v>1179</v>
      </c>
      <c r="K228" t="s">
        <v>22776</v>
      </c>
      <c r="L228" t="s">
        <v>22777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22778</v>
      </c>
      <c r="J229" s="11" t="s">
        <v>1179</v>
      </c>
      <c r="K229" t="s">
        <v>22779</v>
      </c>
      <c r="L229" t="s">
        <v>22780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22781</v>
      </c>
      <c r="J230" s="11" t="s">
        <v>1179</v>
      </c>
      <c r="K230" t="s">
        <v>22782</v>
      </c>
      <c r="L230" t="s">
        <v>22783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22784</v>
      </c>
      <c r="J231" s="11" t="s">
        <v>1179</v>
      </c>
      <c r="K231" t="s">
        <v>22785</v>
      </c>
      <c r="L231" t="s">
        <v>22786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22787</v>
      </c>
      <c r="J232" s="11" t="s">
        <v>1179</v>
      </c>
      <c r="K232" t="s">
        <v>22788</v>
      </c>
      <c r="L232" t="s">
        <v>22789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22790</v>
      </c>
      <c r="J233" s="11" t="s">
        <v>1179</v>
      </c>
      <c r="K233" t="s">
        <v>22791</v>
      </c>
      <c r="L233" t="s">
        <v>22792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22916</v>
      </c>
      <c r="J234" s="11" t="s">
        <v>1179</v>
      </c>
      <c r="K234" t="s">
        <v>22917</v>
      </c>
      <c r="L234" t="s">
        <v>22918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22919</v>
      </c>
      <c r="J235" s="11" t="s">
        <v>1179</v>
      </c>
      <c r="K235" t="s">
        <v>22920</v>
      </c>
      <c r="L235" t="s">
        <v>22921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22922</v>
      </c>
      <c r="J236" s="11" t="s">
        <v>1179</v>
      </c>
      <c r="K236" t="s">
        <v>22923</v>
      </c>
      <c r="L236" t="s">
        <v>22924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22925</v>
      </c>
      <c r="J237" s="11" t="s">
        <v>1179</v>
      </c>
      <c r="K237" t="s">
        <v>22926</v>
      </c>
      <c r="L237" t="s">
        <v>22927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23185</v>
      </c>
      <c r="J238" s="11" t="s">
        <v>1179</v>
      </c>
      <c r="K238" t="s">
        <v>23186</v>
      </c>
      <c r="L238" t="s">
        <v>23187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23188</v>
      </c>
      <c r="J239" s="11" t="s">
        <v>1179</v>
      </c>
      <c r="K239" t="s">
        <v>23189</v>
      </c>
      <c r="L239" t="s">
        <v>23190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23191</v>
      </c>
      <c r="J240" s="11" t="s">
        <v>1179</v>
      </c>
      <c r="K240" t="s">
        <v>23192</v>
      </c>
      <c r="L240" t="s">
        <v>23193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23194</v>
      </c>
      <c r="J241" s="11" t="s">
        <v>1179</v>
      </c>
      <c r="K241" t="s">
        <v>23195</v>
      </c>
      <c r="L241" t="s">
        <v>23196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23197</v>
      </c>
      <c r="J242" s="11" t="s">
        <v>1179</v>
      </c>
      <c r="K242" t="s">
        <v>23198</v>
      </c>
      <c r="L242" t="s">
        <v>23199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23200</v>
      </c>
      <c r="J243" s="11" t="s">
        <v>1179</v>
      </c>
      <c r="K243" t="s">
        <v>23201</v>
      </c>
      <c r="L243" t="s">
        <v>23202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23203</v>
      </c>
      <c r="J244" s="11" t="s">
        <v>1179</v>
      </c>
      <c r="K244" t="s">
        <v>23204</v>
      </c>
      <c r="L244" t="s">
        <v>23205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23255</v>
      </c>
      <c r="J245" s="11" t="s">
        <v>1179</v>
      </c>
      <c r="K245" t="s">
        <v>23256</v>
      </c>
      <c r="L245" t="s">
        <v>23257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23258</v>
      </c>
      <c r="J246" s="11" t="s">
        <v>1179</v>
      </c>
      <c r="K246" t="s">
        <v>23259</v>
      </c>
      <c r="L246" t="s">
        <v>23260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24049</v>
      </c>
      <c r="J247" s="11" t="s">
        <v>1179</v>
      </c>
      <c r="K247" t="s">
        <v>24050</v>
      </c>
      <c r="L247" t="s">
        <v>24051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24052</v>
      </c>
      <c r="J248" s="11" t="s">
        <v>1179</v>
      </c>
      <c r="K248" t="s">
        <v>24053</v>
      </c>
      <c r="L248" t="s">
        <v>24054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24055</v>
      </c>
      <c r="J249" s="11" t="s">
        <v>1179</v>
      </c>
      <c r="K249" t="s">
        <v>24056</v>
      </c>
      <c r="L249" t="s">
        <v>24057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24058</v>
      </c>
      <c r="J250" s="11" t="s">
        <v>1179</v>
      </c>
      <c r="K250" t="s">
        <v>24059</v>
      </c>
      <c r="L250" t="s">
        <v>24060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24061</v>
      </c>
      <c r="J251" s="11" t="s">
        <v>1179</v>
      </c>
      <c r="K251" t="s">
        <v>24062</v>
      </c>
      <c r="L251" t="s">
        <v>24063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24064</v>
      </c>
      <c r="J252" s="11" t="s">
        <v>1179</v>
      </c>
      <c r="K252" t="s">
        <v>24065</v>
      </c>
      <c r="L252" t="s">
        <v>24066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24067</v>
      </c>
      <c r="J253" s="11" t="s">
        <v>1179</v>
      </c>
      <c r="K253" t="s">
        <v>24068</v>
      </c>
      <c r="L253" t="s">
        <v>24069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24070</v>
      </c>
      <c r="J254" s="11" t="s">
        <v>1179</v>
      </c>
      <c r="K254" t="s">
        <v>24071</v>
      </c>
      <c r="L254" t="s">
        <v>24072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24535</v>
      </c>
      <c r="J255" s="11" t="s">
        <v>1179</v>
      </c>
      <c r="K255" t="s">
        <v>24536</v>
      </c>
      <c r="L255" t="s">
        <v>24537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24538</v>
      </c>
      <c r="J256" s="11" t="s">
        <v>1179</v>
      </c>
      <c r="K256" t="s">
        <v>24539</v>
      </c>
      <c r="L256" t="s">
        <v>24540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24541</v>
      </c>
      <c r="J257" s="11" t="s">
        <v>1179</v>
      </c>
      <c r="K257" t="s">
        <v>24542</v>
      </c>
      <c r="L257" t="s">
        <v>24543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24544</v>
      </c>
      <c r="J258" s="11" t="s">
        <v>1179</v>
      </c>
      <c r="K258" t="s">
        <v>24545</v>
      </c>
      <c r="L258" t="s">
        <v>24546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24547</v>
      </c>
      <c r="J259" s="11" t="s">
        <v>1179</v>
      </c>
      <c r="K259" t="s">
        <v>24548</v>
      </c>
      <c r="L259" t="s">
        <v>24549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24550</v>
      </c>
      <c r="J260" s="11" t="s">
        <v>1179</v>
      </c>
      <c r="K260" t="s">
        <v>24551</v>
      </c>
      <c r="L260" t="s">
        <v>24552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24553</v>
      </c>
      <c r="J261" s="11" t="s">
        <v>1179</v>
      </c>
      <c r="K261" t="s">
        <v>24554</v>
      </c>
      <c r="L261" t="s">
        <v>24555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24556</v>
      </c>
      <c r="J262" s="11" t="s">
        <v>1179</v>
      </c>
      <c r="K262" t="s">
        <v>24557</v>
      </c>
      <c r="L262" t="s">
        <v>24558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24559</v>
      </c>
      <c r="J263" s="11" t="s">
        <v>1179</v>
      </c>
      <c r="K263" t="s">
        <v>24560</v>
      </c>
      <c r="L263" t="s">
        <v>24561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24562</v>
      </c>
      <c r="J264" s="11" t="s">
        <v>1179</v>
      </c>
      <c r="K264" t="s">
        <v>24563</v>
      </c>
      <c r="L264" t="s">
        <v>24564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24909</v>
      </c>
      <c r="J265" s="11" t="s">
        <v>1179</v>
      </c>
      <c r="K265" t="s">
        <v>24910</v>
      </c>
      <c r="L265" t="s">
        <v>24911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24912</v>
      </c>
      <c r="J266" s="11" t="s">
        <v>1179</v>
      </c>
      <c r="K266" t="s">
        <v>24913</v>
      </c>
      <c r="L266" t="s">
        <v>24914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24915</v>
      </c>
      <c r="J267" s="11" t="s">
        <v>1179</v>
      </c>
      <c r="K267" t="s">
        <v>24916</v>
      </c>
      <c r="L267" t="s">
        <v>24917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24918</v>
      </c>
      <c r="J268" s="11" t="s">
        <v>1179</v>
      </c>
      <c r="K268" t="s">
        <v>24919</v>
      </c>
      <c r="L268" t="s">
        <v>24920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24921</v>
      </c>
      <c r="J269" s="11" t="s">
        <v>1179</v>
      </c>
      <c r="K269" t="s">
        <v>24922</v>
      </c>
      <c r="L269" t="s">
        <v>24923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24924</v>
      </c>
      <c r="J270" s="11" t="s">
        <v>1179</v>
      </c>
      <c r="K270" t="s">
        <v>24925</v>
      </c>
      <c r="L270" t="s">
        <v>24926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24927</v>
      </c>
      <c r="J271" s="11" t="s">
        <v>1179</v>
      </c>
      <c r="K271" t="s">
        <v>24928</v>
      </c>
      <c r="L271" t="s">
        <v>24929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24930</v>
      </c>
      <c r="J272" s="11" t="s">
        <v>1179</v>
      </c>
      <c r="K272" t="s">
        <v>24931</v>
      </c>
      <c r="L272" t="s">
        <v>24932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25571</v>
      </c>
      <c r="J273" s="11" t="s">
        <v>1179</v>
      </c>
      <c r="K273" t="s">
        <v>25572</v>
      </c>
      <c r="L273" t="s">
        <v>25573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25574</v>
      </c>
      <c r="J274" s="11" t="s">
        <v>1179</v>
      </c>
      <c r="K274" t="s">
        <v>25575</v>
      </c>
      <c r="L274" t="s">
        <v>25576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25577</v>
      </c>
      <c r="J275" s="11" t="s">
        <v>1179</v>
      </c>
      <c r="K275" t="s">
        <v>25578</v>
      </c>
      <c r="L275" t="s">
        <v>25579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25580</v>
      </c>
      <c r="J276" s="11" t="s">
        <v>1179</v>
      </c>
      <c r="K276" t="s">
        <v>25581</v>
      </c>
      <c r="L276" t="s">
        <v>25582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25583</v>
      </c>
      <c r="J277" s="11" t="s">
        <v>1179</v>
      </c>
      <c r="K277" t="s">
        <v>25584</v>
      </c>
      <c r="L277" t="s">
        <v>25585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25936</v>
      </c>
      <c r="J278" s="11" t="s">
        <v>1179</v>
      </c>
      <c r="K278" t="s">
        <v>25937</v>
      </c>
      <c r="L278" t="s">
        <v>25938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25939</v>
      </c>
      <c r="J279" s="11" t="s">
        <v>1179</v>
      </c>
      <c r="K279" t="s">
        <v>25940</v>
      </c>
      <c r="L279" t="s">
        <v>25941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25942</v>
      </c>
      <c r="J280" s="11" t="s">
        <v>1179</v>
      </c>
      <c r="K280" t="s">
        <v>25943</v>
      </c>
      <c r="L280" t="s">
        <v>25944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1" t="s">
        <v>115</v>
      </c>
      <c r="E281" s="11" t="s">
        <v>86</v>
      </c>
      <c r="F281" s="11" t="s">
        <v>26564</v>
      </c>
      <c r="H281" s="11"/>
      <c r="I281" s="11" t="s">
        <v>26145</v>
      </c>
      <c r="J281" s="11" t="s">
        <v>1179</v>
      </c>
      <c r="K281" t="s">
        <v>26146</v>
      </c>
      <c r="L281" t="s">
        <v>26147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1" t="s">
        <v>4</v>
      </c>
      <c r="E282" s="11" t="s">
        <v>3229</v>
      </c>
      <c r="F282" s="11"/>
      <c r="H282" s="11"/>
      <c r="I282" s="11" t="s">
        <v>26148</v>
      </c>
      <c r="J282" s="11" t="s">
        <v>1179</v>
      </c>
      <c r="K282" t="s">
        <v>26149</v>
      </c>
      <c r="L282" t="s">
        <v>26150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1" t="s">
        <v>115</v>
      </c>
      <c r="E283" s="11" t="s">
        <v>4933</v>
      </c>
      <c r="F283" s="11" t="s">
        <v>58</v>
      </c>
      <c r="H283" s="11" t="s">
        <v>1135</v>
      </c>
      <c r="I283" s="11" t="s">
        <v>26151</v>
      </c>
      <c r="J283" s="11" t="s">
        <v>1179</v>
      </c>
      <c r="K283" t="s">
        <v>26152</v>
      </c>
      <c r="L283" t="s">
        <v>26153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1" t="s">
        <v>4</v>
      </c>
      <c r="E284" s="11" t="s">
        <v>8</v>
      </c>
      <c r="F284" s="11"/>
      <c r="H284" s="11"/>
      <c r="I284" s="11" t="s">
        <v>26154</v>
      </c>
      <c r="J284" s="11" t="s">
        <v>1179</v>
      </c>
      <c r="K284" t="s">
        <v>26155</v>
      </c>
      <c r="L284" t="s">
        <v>26156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1" t="s">
        <v>4</v>
      </c>
      <c r="E285" s="11" t="s">
        <v>8</v>
      </c>
      <c r="F285" s="11"/>
      <c r="H285" s="11"/>
      <c r="I285" s="11" t="s">
        <v>26157</v>
      </c>
      <c r="J285" s="11" t="s">
        <v>1179</v>
      </c>
      <c r="K285" t="s">
        <v>26158</v>
      </c>
      <c r="L285" t="s">
        <v>26159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1" t="s">
        <v>305</v>
      </c>
      <c r="E286" s="11" t="s">
        <v>86</v>
      </c>
      <c r="F286" s="11"/>
      <c r="H286" s="11"/>
      <c r="I286" s="11" t="s">
        <v>26160</v>
      </c>
      <c r="J286" s="11" t="s">
        <v>1179</v>
      </c>
      <c r="K286" t="s">
        <v>26161</v>
      </c>
      <c r="L286" t="s">
        <v>26162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1" t="s">
        <v>4</v>
      </c>
      <c r="E287" s="11" t="s">
        <v>8</v>
      </c>
      <c r="F287" s="11"/>
      <c r="H287" s="11"/>
      <c r="I287" s="11" t="s">
        <v>26163</v>
      </c>
      <c r="J287" s="11" t="s">
        <v>1179</v>
      </c>
      <c r="K287" t="s">
        <v>26164</v>
      </c>
      <c r="L287" t="s">
        <v>26165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1" t="s">
        <v>4</v>
      </c>
      <c r="E288" s="11" t="s">
        <v>8</v>
      </c>
      <c r="F288" s="11"/>
      <c r="H288" s="11"/>
      <c r="I288" s="11" t="s">
        <v>26166</v>
      </c>
      <c r="J288" s="11" t="s">
        <v>1179</v>
      </c>
      <c r="K288" t="s">
        <v>26167</v>
      </c>
      <c r="L288" t="s">
        <v>26168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1" t="s">
        <v>4</v>
      </c>
      <c r="E289" s="11" t="s">
        <v>8</v>
      </c>
      <c r="F289" s="11"/>
      <c r="H289" s="11"/>
      <c r="I289" s="11" t="s">
        <v>26169</v>
      </c>
      <c r="J289" s="11" t="s">
        <v>1179</v>
      </c>
      <c r="K289" t="s">
        <v>26170</v>
      </c>
      <c r="L289" t="s">
        <v>26171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1" t="s">
        <v>4</v>
      </c>
      <c r="E290" s="11" t="s">
        <v>8</v>
      </c>
      <c r="F290" s="11"/>
      <c r="H290" s="11"/>
      <c r="I290" s="11" t="s">
        <v>26172</v>
      </c>
      <c r="J290" s="11" t="s">
        <v>1179</v>
      </c>
      <c r="K290" t="s">
        <v>26173</v>
      </c>
      <c r="L290" t="s">
        <v>26174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1" t="s">
        <v>4</v>
      </c>
      <c r="E291" s="11" t="s">
        <v>8</v>
      </c>
      <c r="F291" s="11"/>
      <c r="H291" s="11"/>
      <c r="I291" s="11" t="s">
        <v>26783</v>
      </c>
      <c r="J291" s="11" t="s">
        <v>1179</v>
      </c>
      <c r="K291" t="s">
        <v>26784</v>
      </c>
      <c r="L291" t="s">
        <v>26785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1" t="s">
        <v>305</v>
      </c>
      <c r="E292" s="11" t="s">
        <v>86</v>
      </c>
      <c r="F292" s="11"/>
      <c r="H292" s="11"/>
      <c r="I292" s="11" t="s">
        <v>26786</v>
      </c>
      <c r="J292" s="11" t="s">
        <v>1179</v>
      </c>
      <c r="K292" t="s">
        <v>26787</v>
      </c>
      <c r="L292" t="s">
        <v>26788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1" t="s">
        <v>803</v>
      </c>
      <c r="E293" s="11" t="s">
        <v>8</v>
      </c>
      <c r="F293" s="11"/>
      <c r="H293" s="11"/>
      <c r="I293" s="11" t="s">
        <v>26789</v>
      </c>
      <c r="J293" s="11" t="s">
        <v>1179</v>
      </c>
      <c r="K293" t="s">
        <v>26790</v>
      </c>
      <c r="L293" t="s">
        <v>26791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1" t="s">
        <v>803</v>
      </c>
      <c r="E294" s="11" t="s">
        <v>8</v>
      </c>
      <c r="F294" s="11"/>
      <c r="H294" s="11"/>
      <c r="I294" s="11" t="s">
        <v>26792</v>
      </c>
      <c r="J294" s="11" t="s">
        <v>1179</v>
      </c>
      <c r="K294" t="s">
        <v>26793</v>
      </c>
      <c r="L294" t="s">
        <v>26794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1" t="s">
        <v>775</v>
      </c>
      <c r="E295" s="11" t="s">
        <v>646</v>
      </c>
      <c r="F295" s="11"/>
      <c r="H295" s="11"/>
      <c r="I295" s="11" t="s">
        <v>26795</v>
      </c>
      <c r="J295" s="11" t="s">
        <v>1179</v>
      </c>
      <c r="K295" t="s">
        <v>26796</v>
      </c>
      <c r="L295" t="s">
        <v>26797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1" t="s">
        <v>775</v>
      </c>
      <c r="E296" s="11" t="s">
        <v>646</v>
      </c>
      <c r="F296" s="11"/>
      <c r="H296" s="11"/>
      <c r="I296" s="11" t="s">
        <v>26798</v>
      </c>
      <c r="J296" s="11" t="s">
        <v>1179</v>
      </c>
      <c r="K296" t="s">
        <v>26799</v>
      </c>
      <c r="L296" t="s">
        <v>26800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1" t="s">
        <v>803</v>
      </c>
      <c r="E297" s="11" t="s">
        <v>8</v>
      </c>
      <c r="F297" s="11"/>
      <c r="H297" s="11"/>
      <c r="I297" s="11" t="s">
        <v>26801</v>
      </c>
      <c r="J297" s="11" t="s">
        <v>1179</v>
      </c>
      <c r="K297" t="s">
        <v>26802</v>
      </c>
      <c r="L297" t="s">
        <v>26803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1" t="s">
        <v>775</v>
      </c>
      <c r="E298" s="11" t="s">
        <v>646</v>
      </c>
      <c r="F298" s="11"/>
      <c r="H298" s="11"/>
      <c r="I298" s="11" t="s">
        <v>26804</v>
      </c>
      <c r="J298" s="11" t="s">
        <v>1179</v>
      </c>
      <c r="K298" t="s">
        <v>26805</v>
      </c>
      <c r="L298" t="s">
        <v>26806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1" t="s">
        <v>803</v>
      </c>
      <c r="E299" s="11" t="s">
        <v>8</v>
      </c>
      <c r="F299" s="11"/>
      <c r="H299" s="11"/>
      <c r="I299" s="11" t="s">
        <v>26807</v>
      </c>
      <c r="J299" s="11" t="s">
        <v>1179</v>
      </c>
      <c r="K299" t="s">
        <v>26808</v>
      </c>
      <c r="L299" t="s">
        <v>26809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1" t="s">
        <v>803</v>
      </c>
      <c r="E300" s="11" t="s">
        <v>8</v>
      </c>
      <c r="F300" s="11"/>
      <c r="H300" s="11"/>
      <c r="I300" s="11" t="s">
        <v>26810</v>
      </c>
      <c r="J300" s="11" t="s">
        <v>1179</v>
      </c>
      <c r="K300" t="s">
        <v>26811</v>
      </c>
      <c r="L300" t="s">
        <v>26812</v>
      </c>
      <c r="M300" s="2" t="str">
        <f>HYPERLINK(склад2въезд13192021[[#This Row],[RelativePath]])</f>
        <v>7 Площадка 2 бетонщики\134160575_1_20260524T201409Z.jpg</v>
      </c>
    </row>
  </sheetData>
  <conditionalFormatting sqref="E301:E314 D1:D197 D301:D1048576 G2:H300 D2:E300">
    <cfRule type="containsText" dxfId="949" priority="18" operator="containsText" text="Выезд с территории">
      <formula>NOT(ISERROR(SEARCH("Выезд с территории",D1)))</formula>
    </cfRule>
  </conditionalFormatting>
  <conditionalFormatting sqref="F2:F300">
    <cfRule type="notContainsText" dxfId="948" priority="17" operator="notContains" text="порожний">
      <formula>ISERROR(SEARCH("порожний",F2))</formula>
    </cfRule>
  </conditionalFormatting>
  <conditionalFormatting sqref="E2:E314">
    <cfRule type="containsText" dxfId="947" priority="15" operator="containsText" text="Газель базы">
      <formula>NOT(ISERROR(SEARCH("Газель базы",E2)))</formula>
    </cfRule>
    <cfRule type="containsText" dxfId="946" priority="16" operator="containsText" text="Погрузчик базы">
      <formula>NOT(ISERROR(SEARCH("Погрузчик базы",E2)))</formula>
    </cfRule>
  </conditionalFormatting>
  <conditionalFormatting sqref="E2:E314">
    <cfRule type="containsText" dxfId="945" priority="14" operator="containsText" text="Трактор базы">
      <formula>NOT(ISERROR(SEARCH("Трактор базы",E2)))</formula>
    </cfRule>
  </conditionalFormatting>
  <conditionalFormatting sqref="A2:C300">
    <cfRule type="expression" dxfId="944" priority="13">
      <formula>$A2="пн"</formula>
    </cfRule>
  </conditionalFormatting>
  <conditionalFormatting sqref="A2:C302">
    <cfRule type="expression" dxfId="943" priority="7">
      <formula>$A2="вс"</formula>
    </cfRule>
    <cfRule type="expression" dxfId="942" priority="8">
      <formula>$A2="сб"</formula>
    </cfRule>
    <cfRule type="expression" dxfId="941" priority="9">
      <formula>$A2="пт"</formula>
    </cfRule>
    <cfRule type="expression" dxfId="940" priority="10">
      <formula>$A2="чт"</formula>
    </cfRule>
    <cfRule type="expression" dxfId="939" priority="11">
      <formula>$A2="ср"</formula>
    </cfRule>
    <cfRule type="expression" dxfId="938" priority="12">
      <formula>$A2="вт"</formula>
    </cfRule>
  </conditionalFormatting>
  <conditionalFormatting sqref="D1:D1048576">
    <cfRule type="containsText" dxfId="93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3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3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32"/>
  <sheetViews>
    <sheetView zoomScale="90" zoomScaleNormal="90" workbookViewId="0">
      <pane ySplit="1" topLeftCell="A802" activePane="bottomLeft" state="frozen"/>
      <selection pane="bottomLeft" activeCell="I795" sqref="I795:I7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22824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22825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22928</v>
      </c>
      <c r="J699" s="11" t="s">
        <v>4959</v>
      </c>
      <c r="K699" t="s">
        <v>22929</v>
      </c>
      <c r="L699" t="s">
        <v>22930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22931</v>
      </c>
      <c r="J700" s="11" t="s">
        <v>4959</v>
      </c>
      <c r="K700" t="s">
        <v>22932</v>
      </c>
      <c r="L700" t="s">
        <v>22933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22934</v>
      </c>
      <c r="J701" s="11" t="s">
        <v>4959</v>
      </c>
      <c r="K701" t="s">
        <v>22935</v>
      </c>
      <c r="L701" t="s">
        <v>22936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22937</v>
      </c>
      <c r="J702" s="11" t="s">
        <v>4959</v>
      </c>
      <c r="K702" t="s">
        <v>22938</v>
      </c>
      <c r="L702" t="s">
        <v>22939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22940</v>
      </c>
      <c r="J703" s="11" t="s">
        <v>4959</v>
      </c>
      <c r="K703" t="s">
        <v>22941</v>
      </c>
      <c r="L703" t="s">
        <v>22942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22943</v>
      </c>
      <c r="J704" s="11" t="s">
        <v>4959</v>
      </c>
      <c r="K704" t="s">
        <v>22944</v>
      </c>
      <c r="L704" t="s">
        <v>22945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22946</v>
      </c>
      <c r="J705" s="11" t="s">
        <v>4959</v>
      </c>
      <c r="K705" t="s">
        <v>22947</v>
      </c>
      <c r="L705" t="s">
        <v>22948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23065</v>
      </c>
      <c r="J706" s="11" t="s">
        <v>4959</v>
      </c>
      <c r="K706" t="s">
        <v>23066</v>
      </c>
      <c r="L706" t="s">
        <v>23067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23068</v>
      </c>
      <c r="J707" s="11" t="s">
        <v>4959</v>
      </c>
      <c r="K707" t="s">
        <v>23069</v>
      </c>
      <c r="L707" t="s">
        <v>23070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23071</v>
      </c>
      <c r="J708" s="11" t="s">
        <v>4959</v>
      </c>
      <c r="K708" t="s">
        <v>23072</v>
      </c>
      <c r="L708" t="s">
        <v>23073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23261</v>
      </c>
      <c r="J709" s="11" t="s">
        <v>4959</v>
      </c>
      <c r="K709" t="s">
        <v>23262</v>
      </c>
      <c r="L709" t="s">
        <v>23263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23264</v>
      </c>
      <c r="J710" s="11" t="s">
        <v>4959</v>
      </c>
      <c r="K710" t="s">
        <v>23265</v>
      </c>
      <c r="L710" t="s">
        <v>23266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23437</v>
      </c>
      <c r="E711" s="11" t="s">
        <v>646</v>
      </c>
      <c r="F711" s="11"/>
      <c r="H711" s="11"/>
      <c r="I711" s="11" t="s">
        <v>23267</v>
      </c>
      <c r="J711" s="11" t="s">
        <v>4959</v>
      </c>
      <c r="K711" t="s">
        <v>23268</v>
      </c>
      <c r="L711" t="s">
        <v>23269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23438</v>
      </c>
      <c r="F712" s="11"/>
      <c r="H712" s="11"/>
      <c r="I712" s="11" t="s">
        <v>23270</v>
      </c>
      <c r="J712" s="11" t="s">
        <v>4959</v>
      </c>
      <c r="K712" t="s">
        <v>23271</v>
      </c>
      <c r="L712" t="s">
        <v>23272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23439</v>
      </c>
      <c r="E713" s="11" t="s">
        <v>23438</v>
      </c>
      <c r="F713" s="11"/>
      <c r="H713" s="11"/>
      <c r="I713" s="11" t="s">
        <v>23273</v>
      </c>
      <c r="J713" s="11" t="s">
        <v>4959</v>
      </c>
      <c r="K713" t="s">
        <v>23274</v>
      </c>
      <c r="L713" t="s">
        <v>23275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23439</v>
      </c>
      <c r="E714" s="11" t="s">
        <v>23438</v>
      </c>
      <c r="F714" s="11"/>
      <c r="H714" s="11"/>
      <c r="I714" s="11" t="s">
        <v>23276</v>
      </c>
      <c r="J714" s="11" t="s">
        <v>4959</v>
      </c>
      <c r="K714" t="s">
        <v>23277</v>
      </c>
      <c r="L714" t="s">
        <v>23278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23439</v>
      </c>
      <c r="E715" s="11" t="s">
        <v>23438</v>
      </c>
      <c r="F715" s="11"/>
      <c r="H715" s="11"/>
      <c r="I715" s="11" t="s">
        <v>23279</v>
      </c>
      <c r="J715" s="11" t="s">
        <v>4959</v>
      </c>
      <c r="K715" t="s">
        <v>23280</v>
      </c>
      <c r="L715" t="s">
        <v>23281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23439</v>
      </c>
      <c r="E716" s="11" t="s">
        <v>23438</v>
      </c>
      <c r="F716" s="11"/>
      <c r="H716" s="11"/>
      <c r="I716" s="11" t="s">
        <v>23282</v>
      </c>
      <c r="J716" s="11" t="s">
        <v>4959</v>
      </c>
      <c r="K716" t="s">
        <v>23283</v>
      </c>
      <c r="L716" t="s">
        <v>23284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23439</v>
      </c>
      <c r="E717" s="11" t="s">
        <v>23438</v>
      </c>
      <c r="F717" s="11"/>
      <c r="H717" s="11"/>
      <c r="I717" s="11" t="s">
        <v>23285</v>
      </c>
      <c r="J717" s="11" t="s">
        <v>4959</v>
      </c>
      <c r="K717" t="s">
        <v>23286</v>
      </c>
      <c r="L717" t="s">
        <v>23287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23439</v>
      </c>
      <c r="E718" s="11" t="s">
        <v>23438</v>
      </c>
      <c r="F718" s="11"/>
      <c r="H718" s="11"/>
      <c r="I718" s="11" t="s">
        <v>23288</v>
      </c>
      <c r="J718" s="11" t="s">
        <v>4959</v>
      </c>
      <c r="K718" t="s">
        <v>23289</v>
      </c>
      <c r="L718" t="s">
        <v>23290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23439</v>
      </c>
      <c r="E719" s="11" t="s">
        <v>23438</v>
      </c>
      <c r="F719" s="11"/>
      <c r="H719" s="11"/>
      <c r="I719" s="11" t="s">
        <v>23291</v>
      </c>
      <c r="J719" s="11" t="s">
        <v>4959</v>
      </c>
      <c r="K719" t="s">
        <v>23292</v>
      </c>
      <c r="L719" t="s">
        <v>23293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23439</v>
      </c>
      <c r="E720" s="11" t="s">
        <v>23438</v>
      </c>
      <c r="F720" s="11"/>
      <c r="H720" s="11"/>
      <c r="I720" s="11" t="s">
        <v>23294</v>
      </c>
      <c r="J720" s="11" t="s">
        <v>4959</v>
      </c>
      <c r="K720" t="s">
        <v>23295</v>
      </c>
      <c r="L720" t="s">
        <v>23296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23439</v>
      </c>
      <c r="E721" s="11" t="s">
        <v>23438</v>
      </c>
      <c r="F721" s="11"/>
      <c r="H721" s="11"/>
      <c r="I721" s="11" t="s">
        <v>23297</v>
      </c>
      <c r="J721" s="11" t="s">
        <v>4959</v>
      </c>
      <c r="K721" t="s">
        <v>23298</v>
      </c>
      <c r="L721" t="s">
        <v>23299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23439</v>
      </c>
      <c r="E722" s="11" t="s">
        <v>23438</v>
      </c>
      <c r="F722" s="11"/>
      <c r="H722" s="11"/>
      <c r="I722" s="11" t="s">
        <v>23300</v>
      </c>
      <c r="J722" s="11" t="s">
        <v>4959</v>
      </c>
      <c r="K722" t="s">
        <v>23301</v>
      </c>
      <c r="L722" t="s">
        <v>23302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23439</v>
      </c>
      <c r="E723" s="11" t="s">
        <v>23438</v>
      </c>
      <c r="F723" s="11"/>
      <c r="H723" s="11"/>
      <c r="I723" s="11" t="s">
        <v>23303</v>
      </c>
      <c r="J723" s="11" t="s">
        <v>4959</v>
      </c>
      <c r="K723" t="s">
        <v>23304</v>
      </c>
      <c r="L723" t="s">
        <v>23305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23439</v>
      </c>
      <c r="E724" s="11" t="s">
        <v>23438</v>
      </c>
      <c r="F724" s="11"/>
      <c r="H724" s="11"/>
      <c r="I724" s="11" t="s">
        <v>23306</v>
      </c>
      <c r="J724" s="11" t="s">
        <v>4959</v>
      </c>
      <c r="K724" t="s">
        <v>23307</v>
      </c>
      <c r="L724" t="s">
        <v>23308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23439</v>
      </c>
      <c r="E725" s="11" t="s">
        <v>23438</v>
      </c>
      <c r="F725" s="11"/>
      <c r="H725" s="11"/>
      <c r="I725" s="11" t="s">
        <v>23309</v>
      </c>
      <c r="J725" s="11" t="s">
        <v>4959</v>
      </c>
      <c r="K725" t="s">
        <v>23310</v>
      </c>
      <c r="L725" t="s">
        <v>23311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23439</v>
      </c>
      <c r="E726" s="11" t="s">
        <v>23438</v>
      </c>
      <c r="F726" s="11"/>
      <c r="H726" s="11"/>
      <c r="I726" s="11" t="s">
        <v>23312</v>
      </c>
      <c r="J726" s="11" t="s">
        <v>4959</v>
      </c>
      <c r="K726" t="s">
        <v>23313</v>
      </c>
      <c r="L726" t="s">
        <v>23314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23439</v>
      </c>
      <c r="E727" s="11" t="s">
        <v>23438</v>
      </c>
      <c r="F727" s="11"/>
      <c r="H727" s="11"/>
      <c r="I727" s="11" t="s">
        <v>23315</v>
      </c>
      <c r="J727" s="11" t="s">
        <v>4959</v>
      </c>
      <c r="K727" t="s">
        <v>23316</v>
      </c>
      <c r="L727" t="s">
        <v>23317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23439</v>
      </c>
      <c r="E728" s="11" t="s">
        <v>23438</v>
      </c>
      <c r="F728" s="11"/>
      <c r="H728" s="11"/>
      <c r="I728" s="11" t="s">
        <v>23318</v>
      </c>
      <c r="J728" s="11" t="s">
        <v>4959</v>
      </c>
      <c r="K728" t="s">
        <v>23319</v>
      </c>
      <c r="L728" t="s">
        <v>23320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23439</v>
      </c>
      <c r="E729" s="11" t="s">
        <v>23438</v>
      </c>
      <c r="F729" s="11"/>
      <c r="H729" s="11"/>
      <c r="I729" s="11" t="s">
        <v>23321</v>
      </c>
      <c r="J729" s="11" t="s">
        <v>4959</v>
      </c>
      <c r="K729" t="s">
        <v>23322</v>
      </c>
      <c r="L729" t="s">
        <v>23323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23439</v>
      </c>
      <c r="E730" s="11" t="s">
        <v>23438</v>
      </c>
      <c r="F730" s="11"/>
      <c r="H730" s="11"/>
      <c r="I730" s="11" t="s">
        <v>23324</v>
      </c>
      <c r="J730" s="11" t="s">
        <v>4959</v>
      </c>
      <c r="K730" t="s">
        <v>23325</v>
      </c>
      <c r="L730" t="s">
        <v>23326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23439</v>
      </c>
      <c r="E731" s="11" t="s">
        <v>23438</v>
      </c>
      <c r="F731" s="11"/>
      <c r="H731" s="11"/>
      <c r="I731" s="11" t="s">
        <v>23327</v>
      </c>
      <c r="J731" s="11" t="s">
        <v>4959</v>
      </c>
      <c r="K731" t="s">
        <v>23328</v>
      </c>
      <c r="L731" t="s">
        <v>23329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23439</v>
      </c>
      <c r="E732" s="11" t="s">
        <v>23438</v>
      </c>
      <c r="F732" s="11"/>
      <c r="H732" s="11"/>
      <c r="I732" s="11" t="s">
        <v>23330</v>
      </c>
      <c r="J732" s="11" t="s">
        <v>4959</v>
      </c>
      <c r="K732" t="s">
        <v>23331</v>
      </c>
      <c r="L732" t="s">
        <v>23332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23439</v>
      </c>
      <c r="E733" s="11" t="s">
        <v>23438</v>
      </c>
      <c r="F733" s="11"/>
      <c r="H733" s="11"/>
      <c r="I733" s="11" t="s">
        <v>23333</v>
      </c>
      <c r="J733" s="11" t="s">
        <v>4959</v>
      </c>
      <c r="K733" t="s">
        <v>23334</v>
      </c>
      <c r="L733" t="s">
        <v>23335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23439</v>
      </c>
      <c r="E734" s="11" t="s">
        <v>23438</v>
      </c>
      <c r="F734" s="11"/>
      <c r="H734" s="11"/>
      <c r="I734" s="11" t="s">
        <v>23336</v>
      </c>
      <c r="J734" s="11" t="s">
        <v>4959</v>
      </c>
      <c r="K734" t="s">
        <v>23337</v>
      </c>
      <c r="L734" t="s">
        <v>23338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23439</v>
      </c>
      <c r="E735" s="11" t="s">
        <v>23438</v>
      </c>
      <c r="F735" s="11"/>
      <c r="H735" s="11"/>
      <c r="I735" s="11" t="s">
        <v>23339</v>
      </c>
      <c r="J735" s="11" t="s">
        <v>4959</v>
      </c>
      <c r="K735" t="s">
        <v>23340</v>
      </c>
      <c r="L735" t="s">
        <v>23341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23439</v>
      </c>
      <c r="E736" s="11" t="s">
        <v>23438</v>
      </c>
      <c r="F736" s="11"/>
      <c r="H736" s="11"/>
      <c r="I736" s="11" t="s">
        <v>23342</v>
      </c>
      <c r="J736" s="11" t="s">
        <v>4959</v>
      </c>
      <c r="K736" t="s">
        <v>23343</v>
      </c>
      <c r="L736" t="s">
        <v>23344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23439</v>
      </c>
      <c r="E737" s="11" t="s">
        <v>23438</v>
      </c>
      <c r="F737" s="11"/>
      <c r="H737" s="11"/>
      <c r="I737" s="11" t="s">
        <v>23345</v>
      </c>
      <c r="J737" s="11" t="s">
        <v>4959</v>
      </c>
      <c r="K737" t="s">
        <v>23346</v>
      </c>
      <c r="L737" t="s">
        <v>23347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23439</v>
      </c>
      <c r="E738" s="11" t="s">
        <v>23438</v>
      </c>
      <c r="F738" s="11"/>
      <c r="H738" s="11"/>
      <c r="I738" s="11" t="s">
        <v>23348</v>
      </c>
      <c r="J738" s="11" t="s">
        <v>4959</v>
      </c>
      <c r="K738" t="s">
        <v>23349</v>
      </c>
      <c r="L738" t="s">
        <v>23350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23439</v>
      </c>
      <c r="E739" s="11" t="s">
        <v>23438</v>
      </c>
      <c r="F739" s="11"/>
      <c r="H739" s="11"/>
      <c r="I739" s="11" t="s">
        <v>23351</v>
      </c>
      <c r="J739" s="11" t="s">
        <v>4959</v>
      </c>
      <c r="K739" t="s">
        <v>23352</v>
      </c>
      <c r="L739" t="s">
        <v>23353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23439</v>
      </c>
      <c r="E740" s="11" t="s">
        <v>23438</v>
      </c>
      <c r="F740" s="11"/>
      <c r="H740" s="11"/>
      <c r="I740" s="11" t="s">
        <v>23354</v>
      </c>
      <c r="J740" s="11" t="s">
        <v>4959</v>
      </c>
      <c r="K740" t="s">
        <v>23355</v>
      </c>
      <c r="L740" t="s">
        <v>23356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23439</v>
      </c>
      <c r="E741" s="11" t="s">
        <v>23438</v>
      </c>
      <c r="F741" s="11"/>
      <c r="H741" s="11"/>
      <c r="I741" s="11" t="s">
        <v>23357</v>
      </c>
      <c r="J741" s="11" t="s">
        <v>4959</v>
      </c>
      <c r="K741" t="s">
        <v>23358</v>
      </c>
      <c r="L741" t="s">
        <v>23359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23439</v>
      </c>
      <c r="E742" s="11" t="s">
        <v>23438</v>
      </c>
      <c r="F742" s="11"/>
      <c r="H742" s="11"/>
      <c r="I742" s="11" t="s">
        <v>23360</v>
      </c>
      <c r="J742" s="11" t="s">
        <v>4959</v>
      </c>
      <c r="K742" t="s">
        <v>23361</v>
      </c>
      <c r="L742" t="s">
        <v>23362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23439</v>
      </c>
      <c r="E743" s="11" t="s">
        <v>23438</v>
      </c>
      <c r="F743" s="11"/>
      <c r="H743" s="11"/>
      <c r="I743" s="11" t="s">
        <v>23363</v>
      </c>
      <c r="J743" s="11" t="s">
        <v>4959</v>
      </c>
      <c r="K743" t="s">
        <v>23364</v>
      </c>
      <c r="L743" t="s">
        <v>23365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23439</v>
      </c>
      <c r="E744" s="11" t="s">
        <v>23438</v>
      </c>
      <c r="F744" s="11"/>
      <c r="H744" s="11"/>
      <c r="I744" s="11" t="s">
        <v>23366</v>
      </c>
      <c r="J744" s="11" t="s">
        <v>4959</v>
      </c>
      <c r="K744" t="s">
        <v>23367</v>
      </c>
      <c r="L744" t="s">
        <v>23368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23439</v>
      </c>
      <c r="E745" s="11" t="s">
        <v>23438</v>
      </c>
      <c r="F745" s="11"/>
      <c r="H745" s="11"/>
      <c r="I745" s="11" t="s">
        <v>23369</v>
      </c>
      <c r="J745" s="11" t="s">
        <v>4959</v>
      </c>
      <c r="K745" t="s">
        <v>23370</v>
      </c>
      <c r="L745" t="s">
        <v>23371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23439</v>
      </c>
      <c r="E746" s="11" t="s">
        <v>23438</v>
      </c>
      <c r="F746" s="11"/>
      <c r="H746" s="11"/>
      <c r="I746" s="11" t="s">
        <v>23372</v>
      </c>
      <c r="J746" s="11" t="s">
        <v>4959</v>
      </c>
      <c r="K746" t="s">
        <v>23373</v>
      </c>
      <c r="L746" t="s">
        <v>23374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23375</v>
      </c>
      <c r="J747" s="11" t="s">
        <v>4959</v>
      </c>
      <c r="K747" t="s">
        <v>23376</v>
      </c>
      <c r="L747" t="s">
        <v>23377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23554</v>
      </c>
      <c r="J748" s="11" t="s">
        <v>4959</v>
      </c>
      <c r="K748" t="s">
        <v>23555</v>
      </c>
      <c r="L748" t="s">
        <v>23556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23557</v>
      </c>
      <c r="J749" s="11" t="s">
        <v>4959</v>
      </c>
      <c r="K749" t="s">
        <v>23558</v>
      </c>
      <c r="L749" t="s">
        <v>23559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23560</v>
      </c>
      <c r="J750" s="11" t="s">
        <v>4959</v>
      </c>
      <c r="K750" t="s">
        <v>23561</v>
      </c>
      <c r="L750" t="s">
        <v>23562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23563</v>
      </c>
      <c r="J751" s="11" t="s">
        <v>4959</v>
      </c>
      <c r="K751" t="s">
        <v>23564</v>
      </c>
      <c r="L751" t="s">
        <v>23565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23566</v>
      </c>
      <c r="J752" s="11" t="s">
        <v>4959</v>
      </c>
      <c r="K752" t="s">
        <v>23567</v>
      </c>
      <c r="L752" t="s">
        <v>23568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23569</v>
      </c>
      <c r="J753" s="11" t="s">
        <v>4959</v>
      </c>
      <c r="K753" t="s">
        <v>23570</v>
      </c>
      <c r="L753" t="s">
        <v>23571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23572</v>
      </c>
      <c r="J754" s="11" t="s">
        <v>4959</v>
      </c>
      <c r="K754" t="s">
        <v>23573</v>
      </c>
      <c r="L754" t="s">
        <v>23574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23575</v>
      </c>
      <c r="J755" s="11" t="s">
        <v>4959</v>
      </c>
      <c r="K755" t="s">
        <v>23576</v>
      </c>
      <c r="L755" t="s">
        <v>23577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23578</v>
      </c>
      <c r="J756" s="11" t="s">
        <v>4959</v>
      </c>
      <c r="K756" t="s">
        <v>23579</v>
      </c>
      <c r="L756" t="s">
        <v>23580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23581</v>
      </c>
      <c r="J757" s="11" t="s">
        <v>4959</v>
      </c>
      <c r="K757" t="s">
        <v>23582</v>
      </c>
      <c r="L757" t="s">
        <v>23583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24319</v>
      </c>
      <c r="J758" s="11" t="s">
        <v>4959</v>
      </c>
      <c r="K758" t="s">
        <v>24320</v>
      </c>
      <c r="L758" t="s">
        <v>24321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24322</v>
      </c>
      <c r="J759" s="11" t="s">
        <v>4959</v>
      </c>
      <c r="K759" t="s">
        <v>24323</v>
      </c>
      <c r="L759" t="s">
        <v>24324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24325</v>
      </c>
      <c r="J760" s="11" t="s">
        <v>4959</v>
      </c>
      <c r="K760" t="s">
        <v>24326</v>
      </c>
      <c r="L760" t="s">
        <v>24327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24328</v>
      </c>
      <c r="J761" s="11" t="s">
        <v>4959</v>
      </c>
      <c r="K761" t="s">
        <v>24329</v>
      </c>
      <c r="L761" t="s">
        <v>24330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24331</v>
      </c>
      <c r="J762" s="11" t="s">
        <v>4959</v>
      </c>
      <c r="K762" t="s">
        <v>24332</v>
      </c>
      <c r="L762" t="s">
        <v>24333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24334</v>
      </c>
      <c r="J763" s="11" t="s">
        <v>4959</v>
      </c>
      <c r="K763" t="s">
        <v>24335</v>
      </c>
      <c r="L763" t="s">
        <v>24336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24337</v>
      </c>
      <c r="J764" s="11" t="s">
        <v>4959</v>
      </c>
      <c r="K764" t="s">
        <v>24338</v>
      </c>
      <c r="L764" t="s">
        <v>24339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24933</v>
      </c>
      <c r="J765" s="11" t="s">
        <v>4959</v>
      </c>
      <c r="K765" t="s">
        <v>24934</v>
      </c>
      <c r="L765" t="s">
        <v>24935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24936</v>
      </c>
      <c r="J766" s="11" t="s">
        <v>4959</v>
      </c>
      <c r="K766" t="s">
        <v>24937</v>
      </c>
      <c r="L766" t="s">
        <v>24938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24939</v>
      </c>
      <c r="J767" s="11" t="s">
        <v>4959</v>
      </c>
      <c r="K767" t="s">
        <v>24940</v>
      </c>
      <c r="L767" t="s">
        <v>24941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24942</v>
      </c>
      <c r="J768" s="11" t="s">
        <v>4959</v>
      </c>
      <c r="K768" t="s">
        <v>24943</v>
      </c>
      <c r="L768" t="s">
        <v>24944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24945</v>
      </c>
      <c r="J769" s="11" t="s">
        <v>4959</v>
      </c>
      <c r="K769" t="s">
        <v>24946</v>
      </c>
      <c r="L769" t="s">
        <v>24947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24948</v>
      </c>
      <c r="J770" s="11" t="s">
        <v>4959</v>
      </c>
      <c r="K770" t="s">
        <v>24949</v>
      </c>
      <c r="L770" t="s">
        <v>24950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24951</v>
      </c>
      <c r="J771" s="11" t="s">
        <v>4959</v>
      </c>
      <c r="K771" t="s">
        <v>24952</v>
      </c>
      <c r="L771" t="s">
        <v>24953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25259</v>
      </c>
      <c r="J772" s="11" t="s">
        <v>4959</v>
      </c>
      <c r="K772" t="s">
        <v>25260</v>
      </c>
      <c r="L772" t="s">
        <v>25261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25262</v>
      </c>
      <c r="J773" s="11" t="s">
        <v>4959</v>
      </c>
      <c r="K773" t="s">
        <v>25263</v>
      </c>
      <c r="L773" t="s">
        <v>25264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24782</v>
      </c>
      <c r="E774" s="11" t="s">
        <v>25878</v>
      </c>
      <c r="F774" s="11"/>
      <c r="H774" s="11"/>
      <c r="I774" s="11" t="s">
        <v>25265</v>
      </c>
      <c r="J774" s="11" t="s">
        <v>4959</v>
      </c>
      <c r="K774" t="s">
        <v>25266</v>
      </c>
      <c r="L774" t="s">
        <v>25267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25879</v>
      </c>
      <c r="F775" s="11"/>
      <c r="H775" s="11"/>
      <c r="I775" s="11" t="s">
        <v>25268</v>
      </c>
      <c r="J775" s="11" t="s">
        <v>4959</v>
      </c>
      <c r="K775" t="s">
        <v>25269</v>
      </c>
      <c r="L775" t="s">
        <v>25270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25271</v>
      </c>
      <c r="J776" s="11" t="s">
        <v>4959</v>
      </c>
      <c r="K776" t="s">
        <v>25272</v>
      </c>
      <c r="L776" t="s">
        <v>25273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24782</v>
      </c>
      <c r="E777" s="11" t="s">
        <v>260</v>
      </c>
      <c r="F777" s="11"/>
      <c r="H777" s="11"/>
      <c r="I777" s="11" t="s">
        <v>25274</v>
      </c>
      <c r="J777" s="11" t="s">
        <v>4959</v>
      </c>
      <c r="K777" t="s">
        <v>25275</v>
      </c>
      <c r="L777" t="s">
        <v>25276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25277</v>
      </c>
      <c r="J778" s="11" t="s">
        <v>4959</v>
      </c>
      <c r="K778" t="s">
        <v>25278</v>
      </c>
      <c r="L778" t="s">
        <v>25279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25280</v>
      </c>
      <c r="J779" s="11" t="s">
        <v>4959</v>
      </c>
      <c r="K779" t="s">
        <v>25281</v>
      </c>
      <c r="L779" t="s">
        <v>25282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25283</v>
      </c>
      <c r="J780" s="11" t="s">
        <v>4959</v>
      </c>
      <c r="K780" t="s">
        <v>25284</v>
      </c>
      <c r="L780" t="s">
        <v>25285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25286</v>
      </c>
      <c r="J781" s="11" t="s">
        <v>4959</v>
      </c>
      <c r="K781" t="s">
        <v>25287</v>
      </c>
      <c r="L781" t="s">
        <v>25288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25289</v>
      </c>
      <c r="J782" s="11" t="s">
        <v>4959</v>
      </c>
      <c r="K782" t="s">
        <v>25290</v>
      </c>
      <c r="L782" t="s">
        <v>25291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25292</v>
      </c>
      <c r="J783" s="11" t="s">
        <v>4959</v>
      </c>
      <c r="K783" t="s">
        <v>25293</v>
      </c>
      <c r="L783" t="s">
        <v>25294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25295</v>
      </c>
      <c r="J784" s="11" t="s">
        <v>4959</v>
      </c>
      <c r="K784" t="s">
        <v>25296</v>
      </c>
      <c r="L784" t="s">
        <v>25297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25298</v>
      </c>
      <c r="J785" s="11" t="s">
        <v>4959</v>
      </c>
      <c r="K785" t="s">
        <v>25299</v>
      </c>
      <c r="L785" t="s">
        <v>25300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25301</v>
      </c>
      <c r="J786" s="11" t="s">
        <v>4959</v>
      </c>
      <c r="K786" t="s">
        <v>25302</v>
      </c>
      <c r="L786" t="s">
        <v>25303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24782</v>
      </c>
      <c r="E787" s="11" t="s">
        <v>646</v>
      </c>
      <c r="F787" s="11"/>
      <c r="H787" s="11"/>
      <c r="I787" s="11" t="s">
        <v>25586</v>
      </c>
      <c r="J787" s="11" t="s">
        <v>4959</v>
      </c>
      <c r="K787" t="s">
        <v>25587</v>
      </c>
      <c r="L787" t="s">
        <v>25588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25589</v>
      </c>
      <c r="J788" s="11" t="s">
        <v>4959</v>
      </c>
      <c r="K788" t="s">
        <v>25590</v>
      </c>
      <c r="L788" t="s">
        <v>25591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25880</v>
      </c>
      <c r="E789" s="11" t="s">
        <v>25878</v>
      </c>
      <c r="F789" s="11"/>
      <c r="H789" s="11"/>
      <c r="I789" s="11" t="s">
        <v>25592</v>
      </c>
      <c r="J789" s="11" t="s">
        <v>4959</v>
      </c>
      <c r="K789" t="s">
        <v>25593</v>
      </c>
      <c r="L789" t="s">
        <v>25594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25880</v>
      </c>
      <c r="E790" s="11" t="s">
        <v>25878</v>
      </c>
      <c r="F790" s="11"/>
      <c r="H790" s="11"/>
      <c r="I790" s="11" t="s">
        <v>25595</v>
      </c>
      <c r="J790" s="11" t="s">
        <v>4959</v>
      </c>
      <c r="K790" t="s">
        <v>25596</v>
      </c>
      <c r="L790" t="s">
        <v>25597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25880</v>
      </c>
      <c r="E791" s="11" t="s">
        <v>25878</v>
      </c>
      <c r="F791" s="11"/>
      <c r="H791" s="11"/>
      <c r="I791" s="11" t="s">
        <v>25598</v>
      </c>
      <c r="J791" s="11" t="s">
        <v>4959</v>
      </c>
      <c r="K791" t="s">
        <v>25599</v>
      </c>
      <c r="L791" t="s">
        <v>25600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25880</v>
      </c>
      <c r="E792" s="11" t="s">
        <v>25878</v>
      </c>
      <c r="F792" s="11"/>
      <c r="H792" s="11"/>
      <c r="I792" s="11" t="s">
        <v>25601</v>
      </c>
      <c r="J792" s="11" t="s">
        <v>4959</v>
      </c>
      <c r="K792" t="s">
        <v>25602</v>
      </c>
      <c r="L792" t="s">
        <v>25603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25880</v>
      </c>
      <c r="E793" s="11" t="s">
        <v>25878</v>
      </c>
      <c r="F793" s="11"/>
      <c r="H793" s="11"/>
      <c r="I793" s="11" t="s">
        <v>25604</v>
      </c>
      <c r="J793" s="11" t="s">
        <v>4959</v>
      </c>
      <c r="K793" t="s">
        <v>25605</v>
      </c>
      <c r="L793" t="s">
        <v>25606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25880</v>
      </c>
      <c r="E794" s="11" t="s">
        <v>646</v>
      </c>
      <c r="F794" s="11"/>
      <c r="H794" s="11"/>
      <c r="I794" s="11" t="s">
        <v>25607</v>
      </c>
      <c r="J794" s="11" t="s">
        <v>4959</v>
      </c>
      <c r="K794" t="s">
        <v>25608</v>
      </c>
      <c r="L794" t="s">
        <v>25609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25610</v>
      </c>
      <c r="J795" s="11" t="s">
        <v>4959</v>
      </c>
      <c r="K795" t="s">
        <v>25611</v>
      </c>
      <c r="L795" t="s">
        <v>25612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25945</v>
      </c>
      <c r="J796" s="11" t="s">
        <v>4959</v>
      </c>
      <c r="K796" t="s">
        <v>25946</v>
      </c>
      <c r="L796" t="s">
        <v>25947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25948</v>
      </c>
      <c r="J797" s="11" t="s">
        <v>4959</v>
      </c>
      <c r="K797" t="s">
        <v>25949</v>
      </c>
      <c r="L797" t="s">
        <v>25950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1" t="s">
        <v>4</v>
      </c>
      <c r="E798" s="11" t="s">
        <v>3238</v>
      </c>
      <c r="F798" s="11"/>
      <c r="H798" s="11"/>
      <c r="I798" s="11" t="s">
        <v>26199</v>
      </c>
      <c r="J798" s="11" t="s">
        <v>4959</v>
      </c>
      <c r="K798" t="s">
        <v>26200</v>
      </c>
      <c r="L798" t="s">
        <v>26201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1" t="s">
        <v>3371</v>
      </c>
      <c r="E799" s="11" t="s">
        <v>646</v>
      </c>
      <c r="F799" s="11"/>
      <c r="H799" s="11"/>
      <c r="I799" s="11" t="s">
        <v>26202</v>
      </c>
      <c r="J799" s="11" t="s">
        <v>4959</v>
      </c>
      <c r="K799" t="s">
        <v>26203</v>
      </c>
      <c r="L799" t="s">
        <v>26204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1" t="s">
        <v>3371</v>
      </c>
      <c r="E800" s="11" t="s">
        <v>646</v>
      </c>
      <c r="F800" s="11"/>
      <c r="H800" s="11"/>
      <c r="I800" s="11" t="s">
        <v>26205</v>
      </c>
      <c r="J800" s="11" t="s">
        <v>4959</v>
      </c>
      <c r="K800" t="s">
        <v>26206</v>
      </c>
      <c r="L800" t="s">
        <v>26207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1" t="s">
        <v>3371</v>
      </c>
      <c r="E801" s="11" t="s">
        <v>646</v>
      </c>
      <c r="F801" s="11"/>
      <c r="H801" s="11"/>
      <c r="I801" s="11" t="s">
        <v>26208</v>
      </c>
      <c r="J801" s="11" t="s">
        <v>4959</v>
      </c>
      <c r="K801" t="s">
        <v>26209</v>
      </c>
      <c r="L801" t="s">
        <v>26210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1" t="s">
        <v>16178</v>
      </c>
      <c r="E802" s="11" t="s">
        <v>86</v>
      </c>
      <c r="F802" s="11"/>
      <c r="H802" s="11"/>
      <c r="I802" s="11" t="s">
        <v>26211</v>
      </c>
      <c r="J802" s="11" t="s">
        <v>4959</v>
      </c>
      <c r="K802" t="s">
        <v>26212</v>
      </c>
      <c r="L802" t="s">
        <v>26213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1" t="s">
        <v>3371</v>
      </c>
      <c r="E803" s="11" t="s">
        <v>646</v>
      </c>
      <c r="F803" s="11"/>
      <c r="H803" s="11"/>
      <c r="I803" s="11" t="s">
        <v>26214</v>
      </c>
      <c r="J803" s="11" t="s">
        <v>4959</v>
      </c>
      <c r="K803" t="s">
        <v>26215</v>
      </c>
      <c r="L803" t="s">
        <v>26216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1" t="s">
        <v>3371</v>
      </c>
      <c r="E804" s="11" t="s">
        <v>646</v>
      </c>
      <c r="F804" s="11"/>
      <c r="H804" s="11"/>
      <c r="I804" s="11" t="s">
        <v>26217</v>
      </c>
      <c r="J804" s="11" t="s">
        <v>4959</v>
      </c>
      <c r="K804" t="s">
        <v>26218</v>
      </c>
      <c r="L804" t="s">
        <v>26219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1" t="s">
        <v>3371</v>
      </c>
      <c r="E805" s="11" t="s">
        <v>646</v>
      </c>
      <c r="F805" s="11"/>
      <c r="H805" s="11"/>
      <c r="I805" s="11" t="s">
        <v>26220</v>
      </c>
      <c r="J805" s="11" t="s">
        <v>4959</v>
      </c>
      <c r="K805" t="s">
        <v>26221</v>
      </c>
      <c r="L805" t="s">
        <v>26222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1" t="s">
        <v>356</v>
      </c>
      <c r="E806" s="11" t="s">
        <v>646</v>
      </c>
      <c r="F806" s="11"/>
      <c r="H806" s="11"/>
      <c r="I806" s="11" t="s">
        <v>26223</v>
      </c>
      <c r="J806" s="11" t="s">
        <v>4959</v>
      </c>
      <c r="K806" t="s">
        <v>26224</v>
      </c>
      <c r="L806" t="s">
        <v>26225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1" t="s">
        <v>356</v>
      </c>
      <c r="E807" s="11" t="s">
        <v>646</v>
      </c>
      <c r="F807" s="11"/>
      <c r="H807" s="11"/>
      <c r="I807" s="11" t="s">
        <v>26226</v>
      </c>
      <c r="J807" s="11" t="s">
        <v>4959</v>
      </c>
      <c r="K807" t="s">
        <v>26227</v>
      </c>
      <c r="L807" t="s">
        <v>26228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1" t="s">
        <v>26566</v>
      </c>
      <c r="E808" s="11" t="s">
        <v>86</v>
      </c>
      <c r="F808" s="11"/>
      <c r="H808" s="11"/>
      <c r="I808" s="11" t="s">
        <v>26229</v>
      </c>
      <c r="J808" s="11" t="s">
        <v>4959</v>
      </c>
      <c r="K808" t="s">
        <v>26230</v>
      </c>
      <c r="L808" t="s">
        <v>26231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1" t="s">
        <v>26566</v>
      </c>
      <c r="E809" s="11" t="s">
        <v>86</v>
      </c>
      <c r="F809" s="11"/>
      <c r="H809" s="11"/>
      <c r="I809" s="11" t="s">
        <v>26232</v>
      </c>
      <c r="J809" s="11" t="s">
        <v>4959</v>
      </c>
      <c r="K809" t="s">
        <v>26233</v>
      </c>
      <c r="L809" t="s">
        <v>26234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1" t="s">
        <v>356</v>
      </c>
      <c r="E810" s="11" t="s">
        <v>646</v>
      </c>
      <c r="F810" s="11"/>
      <c r="H810" s="11"/>
      <c r="I810" s="11" t="s">
        <v>26235</v>
      </c>
      <c r="J810" s="11" t="s">
        <v>4959</v>
      </c>
      <c r="K810" t="s">
        <v>26236</v>
      </c>
      <c r="L810" t="s">
        <v>26237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1" t="s">
        <v>4</v>
      </c>
      <c r="E811" s="11" t="s">
        <v>9</v>
      </c>
      <c r="F811" s="11"/>
      <c r="H811" s="11"/>
      <c r="I811" s="11" t="s">
        <v>26238</v>
      </c>
      <c r="J811" s="11" t="s">
        <v>4959</v>
      </c>
      <c r="K811" t="s">
        <v>26239</v>
      </c>
      <c r="L811" t="s">
        <v>26240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1" t="s">
        <v>4</v>
      </c>
      <c r="E812" s="11" t="s">
        <v>9</v>
      </c>
      <c r="F812" s="11"/>
      <c r="H812" s="11"/>
      <c r="I812" s="11" t="s">
        <v>26241</v>
      </c>
      <c r="J812" s="11" t="s">
        <v>4959</v>
      </c>
      <c r="K812" t="s">
        <v>26242</v>
      </c>
      <c r="L812" t="s">
        <v>26243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1" t="s">
        <v>3371</v>
      </c>
      <c r="E813" s="11" t="s">
        <v>646</v>
      </c>
      <c r="F813" s="11"/>
      <c r="H813" s="11"/>
      <c r="I813" s="11" t="s">
        <v>26244</v>
      </c>
      <c r="J813" s="11" t="s">
        <v>4959</v>
      </c>
      <c r="K813" t="s">
        <v>26245</v>
      </c>
      <c r="L813" t="s">
        <v>26246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1" t="s">
        <v>26566</v>
      </c>
      <c r="E814" s="11" t="s">
        <v>86</v>
      </c>
      <c r="F814" s="11"/>
      <c r="H814" s="11"/>
      <c r="I814" s="11" t="s">
        <v>26247</v>
      </c>
      <c r="J814" s="11" t="s">
        <v>4959</v>
      </c>
      <c r="K814" t="s">
        <v>26248</v>
      </c>
      <c r="L814" t="s">
        <v>26249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1" t="s">
        <v>3371</v>
      </c>
      <c r="E815" s="11" t="s">
        <v>646</v>
      </c>
      <c r="F815" s="11"/>
      <c r="H815" s="11"/>
      <c r="I815" s="11" t="s">
        <v>26250</v>
      </c>
      <c r="J815" s="11" t="s">
        <v>4959</v>
      </c>
      <c r="K815" t="s">
        <v>26251</v>
      </c>
      <c r="L815" t="s">
        <v>26252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1" t="s">
        <v>4165</v>
      </c>
      <c r="E816" s="11" t="s">
        <v>86</v>
      </c>
      <c r="F816" s="11"/>
      <c r="H816" s="11"/>
      <c r="I816" s="11" t="s">
        <v>26253</v>
      </c>
      <c r="J816" s="11" t="s">
        <v>4959</v>
      </c>
      <c r="K816" t="s">
        <v>26254</v>
      </c>
      <c r="L816" t="s">
        <v>26255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1" t="s">
        <v>4165</v>
      </c>
      <c r="E817" s="11" t="s">
        <v>86</v>
      </c>
      <c r="F817" s="11"/>
      <c r="H817" s="11"/>
      <c r="I817" s="11" t="s">
        <v>26256</v>
      </c>
      <c r="J817" s="11" t="s">
        <v>4959</v>
      </c>
      <c r="K817" t="s">
        <v>26257</v>
      </c>
      <c r="L817" t="s">
        <v>26258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1" t="s">
        <v>4165</v>
      </c>
      <c r="E818" s="11" t="s">
        <v>86</v>
      </c>
      <c r="F818" s="11"/>
      <c r="H818" s="11"/>
      <c r="I818" s="11" t="s">
        <v>26259</v>
      </c>
      <c r="J818" s="11" t="s">
        <v>4959</v>
      </c>
      <c r="K818" t="s">
        <v>26260</v>
      </c>
      <c r="L818" t="s">
        <v>26261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1" t="s">
        <v>4</v>
      </c>
      <c r="E819" s="11" t="s">
        <v>9</v>
      </c>
      <c r="F819" s="11"/>
      <c r="H819" s="11"/>
      <c r="I819" s="11" t="s">
        <v>26262</v>
      </c>
      <c r="J819" s="11" t="s">
        <v>4959</v>
      </c>
      <c r="K819" t="s">
        <v>26263</v>
      </c>
      <c r="L819" t="s">
        <v>26264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1" t="s">
        <v>4</v>
      </c>
      <c r="E820" s="11" t="s">
        <v>3238</v>
      </c>
      <c r="F820" s="11"/>
      <c r="H820" s="11"/>
      <c r="I820" s="11" t="s">
        <v>26265</v>
      </c>
      <c r="J820" s="11" t="s">
        <v>4959</v>
      </c>
      <c r="K820" t="s">
        <v>26266</v>
      </c>
      <c r="L820" t="s">
        <v>26267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1" t="s">
        <v>817</v>
      </c>
      <c r="E821" s="11" t="s">
        <v>541</v>
      </c>
      <c r="F821" s="11"/>
      <c r="H821" s="11"/>
      <c r="I821" s="11" t="s">
        <v>26268</v>
      </c>
      <c r="J821" s="11" t="s">
        <v>4959</v>
      </c>
      <c r="K821" t="s">
        <v>26269</v>
      </c>
      <c r="L821" t="s">
        <v>26270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1" t="s">
        <v>4</v>
      </c>
      <c r="E822" s="11" t="s">
        <v>3238</v>
      </c>
      <c r="F822" s="11"/>
      <c r="H822" s="11"/>
      <c r="I822" s="11" t="s">
        <v>26813</v>
      </c>
      <c r="J822" s="11" t="s">
        <v>4959</v>
      </c>
      <c r="K822" t="s">
        <v>26814</v>
      </c>
      <c r="L822" t="s">
        <v>26815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1" t="s">
        <v>817</v>
      </c>
      <c r="E823" s="11" t="s">
        <v>541</v>
      </c>
      <c r="F823" s="11"/>
      <c r="H823" s="11"/>
      <c r="I823" s="11" t="s">
        <v>26816</v>
      </c>
      <c r="J823" s="11" t="s">
        <v>4959</v>
      </c>
      <c r="K823" t="s">
        <v>26817</v>
      </c>
      <c r="L823" t="s">
        <v>26818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1" t="s">
        <v>817</v>
      </c>
      <c r="E824" s="11" t="s">
        <v>541</v>
      </c>
      <c r="F824" s="11"/>
      <c r="H824" s="11"/>
      <c r="I824" s="11" t="s">
        <v>26819</v>
      </c>
      <c r="J824" s="11" t="s">
        <v>4959</v>
      </c>
      <c r="K824" t="s">
        <v>26820</v>
      </c>
      <c r="L824" t="s">
        <v>26821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1" t="s">
        <v>4</v>
      </c>
      <c r="E825" s="11" t="s">
        <v>9</v>
      </c>
      <c r="F825" s="11"/>
      <c r="H825" s="11"/>
      <c r="I825" s="11" t="s">
        <v>26822</v>
      </c>
      <c r="J825" s="11" t="s">
        <v>4959</v>
      </c>
      <c r="K825" t="s">
        <v>26823</v>
      </c>
      <c r="L825" t="s">
        <v>26824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1" t="s">
        <v>4</v>
      </c>
      <c r="E826" s="11" t="s">
        <v>9</v>
      </c>
      <c r="F826" s="11"/>
      <c r="H826" s="11"/>
      <c r="I826" s="11" t="s">
        <v>26825</v>
      </c>
      <c r="J826" s="11" t="s">
        <v>4959</v>
      </c>
      <c r="K826" t="s">
        <v>26826</v>
      </c>
      <c r="L826" t="s">
        <v>26827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1" t="s">
        <v>4</v>
      </c>
      <c r="E827" s="11" t="s">
        <v>9</v>
      </c>
      <c r="F827" s="11"/>
      <c r="H827" s="11"/>
      <c r="I827" s="11" t="s">
        <v>26828</v>
      </c>
      <c r="J827" s="11" t="s">
        <v>4959</v>
      </c>
      <c r="K827" t="s">
        <v>26829</v>
      </c>
      <c r="L827" t="s">
        <v>26830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1" t="s">
        <v>4</v>
      </c>
      <c r="E828" s="11" t="s">
        <v>2044</v>
      </c>
      <c r="F828" s="11"/>
      <c r="H828" s="11"/>
      <c r="I828" s="11" t="s">
        <v>26831</v>
      </c>
      <c r="J828" s="11" t="s">
        <v>4959</v>
      </c>
      <c r="K828" t="s">
        <v>26832</v>
      </c>
      <c r="L828" t="s">
        <v>26833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1" t="s">
        <v>4</v>
      </c>
      <c r="E829" s="11" t="s">
        <v>9</v>
      </c>
      <c r="F829" s="11"/>
      <c r="H829" s="11"/>
      <c r="I829" s="11" t="s">
        <v>26834</v>
      </c>
      <c r="J829" s="11" t="s">
        <v>4959</v>
      </c>
      <c r="K829" t="s">
        <v>26835</v>
      </c>
      <c r="L829" t="s">
        <v>26836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1" t="s">
        <v>4</v>
      </c>
      <c r="E830" s="11" t="s">
        <v>9</v>
      </c>
      <c r="F830" s="11"/>
      <c r="H830" s="11"/>
      <c r="I830" s="11" t="s">
        <v>26837</v>
      </c>
      <c r="J830" s="11" t="s">
        <v>4959</v>
      </c>
      <c r="K830" t="s">
        <v>26838</v>
      </c>
      <c r="L830" t="s">
        <v>26839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1" t="s">
        <v>4</v>
      </c>
      <c r="E831" s="11" t="s">
        <v>3238</v>
      </c>
      <c r="F831" s="11"/>
      <c r="H831" s="11"/>
      <c r="I831" s="11" t="s">
        <v>26840</v>
      </c>
      <c r="J831" s="11" t="s">
        <v>4959</v>
      </c>
      <c r="K831" t="s">
        <v>26841</v>
      </c>
      <c r="L831" t="s">
        <v>26842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1" t="s">
        <v>4</v>
      </c>
      <c r="E832" s="11" t="s">
        <v>9</v>
      </c>
      <c r="F832" s="11"/>
      <c r="H832" s="11"/>
      <c r="I832" s="11" t="s">
        <v>26843</v>
      </c>
      <c r="J832" s="11" t="s">
        <v>4959</v>
      </c>
      <c r="K832" t="s">
        <v>26844</v>
      </c>
      <c r="L832" t="s">
        <v>26845</v>
      </c>
      <c r="M832" s="2" t="str">
        <f>HYPERLINK(склад2въезд1319202122[[#This Row],[RelativePath]])</f>
        <v>8 Ангар вход\GA3948333_1_20260524T211925Z.jpg</v>
      </c>
    </row>
  </sheetData>
  <conditionalFormatting sqref="D833:D843 E833:E846 G2:H832 D2:E832">
    <cfRule type="containsText" dxfId="934" priority="14" operator="containsText" text="Выезд с территории">
      <formula>NOT(ISERROR(SEARCH("Выезд с территории",D2)))</formula>
    </cfRule>
  </conditionalFormatting>
  <conditionalFormatting sqref="F2:F832">
    <cfRule type="notContainsText" dxfId="933" priority="13" operator="notContains" text="порожний">
      <formula>ISERROR(SEARCH("порожний",F2))</formula>
    </cfRule>
  </conditionalFormatting>
  <conditionalFormatting sqref="E2:E846">
    <cfRule type="containsText" dxfId="932" priority="11" operator="containsText" text="Газель базы">
      <formula>NOT(ISERROR(SEARCH("Газель базы",E2)))</formula>
    </cfRule>
    <cfRule type="containsText" dxfId="931" priority="12" operator="containsText" text="Погрузчик базы">
      <formula>NOT(ISERROR(SEARCH("Погрузчик базы",E2)))</formula>
    </cfRule>
  </conditionalFormatting>
  <conditionalFormatting sqref="E2:E846">
    <cfRule type="containsText" dxfId="930" priority="10" operator="containsText" text="Трактор базы">
      <formula>NOT(ISERROR(SEARCH("Трактор базы",E2)))</formula>
    </cfRule>
  </conditionalFormatting>
  <conditionalFormatting sqref="A2:C832">
    <cfRule type="expression" dxfId="929" priority="9">
      <formula>$A2="пн"</formula>
    </cfRule>
  </conditionalFormatting>
  <conditionalFormatting sqref="A2:C834">
    <cfRule type="expression" dxfId="928" priority="3">
      <formula>$A2="вс"</formula>
    </cfRule>
    <cfRule type="expression" dxfId="927" priority="4">
      <formula>$A2="сб"</formula>
    </cfRule>
    <cfRule type="expression" dxfId="926" priority="5">
      <formula>$A2="пт"</formula>
    </cfRule>
    <cfRule type="expression" dxfId="925" priority="6">
      <formula>$A2="чт"</formula>
    </cfRule>
    <cfRule type="expression" dxfId="924" priority="7">
      <formula>$A2="ср"</formula>
    </cfRule>
    <cfRule type="expression" dxfId="923" priority="8">
      <formula>$A2="вт"</formula>
    </cfRule>
  </conditionalFormatting>
  <conditionalFormatting sqref="D2:D843">
    <cfRule type="containsText" dxfId="9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3">
    <cfRule type="containsText" dxfId="9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47"/>
  <sheetViews>
    <sheetView zoomScale="90" zoomScaleNormal="90" workbookViewId="0">
      <pane ySplit="1" topLeftCell="A319" activePane="bottomLeft" state="frozen"/>
      <selection pane="bottomLeft" activeCell="P305" sqref="P3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22949</v>
      </c>
      <c r="J293" s="11" t="s">
        <v>4949</v>
      </c>
      <c r="K293" t="s">
        <v>22950</v>
      </c>
      <c r="L293" t="s">
        <v>22951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23086</v>
      </c>
      <c r="J294" s="11" t="s">
        <v>4949</v>
      </c>
      <c r="K294" t="s">
        <v>23087</v>
      </c>
      <c r="L294" t="s">
        <v>23088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23089</v>
      </c>
      <c r="J295" s="11" t="s">
        <v>4949</v>
      </c>
      <c r="K295" t="s">
        <v>23090</v>
      </c>
      <c r="L295" t="s">
        <v>23091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 t="s">
        <v>803</v>
      </c>
      <c r="E296" s="11" t="s">
        <v>9</v>
      </c>
      <c r="F296" s="11"/>
      <c r="H296" s="11"/>
      <c r="I296" s="11" t="s">
        <v>23378</v>
      </c>
      <c r="J296" s="11" t="s">
        <v>4949</v>
      </c>
      <c r="K296" t="s">
        <v>23379</v>
      </c>
      <c r="L296" t="s">
        <v>23380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 t="s">
        <v>803</v>
      </c>
      <c r="E297" s="11" t="s">
        <v>9</v>
      </c>
      <c r="F297" s="11"/>
      <c r="H297" s="11"/>
      <c r="I297" s="11" t="s">
        <v>23381</v>
      </c>
      <c r="J297" s="11" t="s">
        <v>4949</v>
      </c>
      <c r="K297" t="s">
        <v>23382</v>
      </c>
      <c r="L297" t="s">
        <v>23383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 t="s">
        <v>803</v>
      </c>
      <c r="E298" s="11" t="s">
        <v>9</v>
      </c>
      <c r="F298" s="11"/>
      <c r="H298" s="11"/>
      <c r="I298" s="11" t="s">
        <v>23384</v>
      </c>
      <c r="J298" s="11" t="s">
        <v>4949</v>
      </c>
      <c r="K298" t="s">
        <v>23385</v>
      </c>
      <c r="L298" t="s">
        <v>23386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23387</v>
      </c>
      <c r="J299" s="11" t="s">
        <v>4949</v>
      </c>
      <c r="K299" t="s">
        <v>23388</v>
      </c>
      <c r="L299" t="s">
        <v>23389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24073</v>
      </c>
      <c r="J300" s="11" t="s">
        <v>4949</v>
      </c>
      <c r="K300" t="s">
        <v>24074</v>
      </c>
      <c r="L300" t="s">
        <v>24075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24076</v>
      </c>
      <c r="J301" s="11" t="s">
        <v>4949</v>
      </c>
      <c r="K301" t="s">
        <v>24077</v>
      </c>
      <c r="L301" t="s">
        <v>24078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24079</v>
      </c>
      <c r="J302" s="11" t="s">
        <v>4949</v>
      </c>
      <c r="K302" t="s">
        <v>24080</v>
      </c>
      <c r="L302" t="s">
        <v>24081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24082</v>
      </c>
      <c r="J303" s="11" t="s">
        <v>4949</v>
      </c>
      <c r="K303" t="s">
        <v>24083</v>
      </c>
      <c r="L303" t="s">
        <v>24084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24085</v>
      </c>
      <c r="J304" s="11" t="s">
        <v>4949</v>
      </c>
      <c r="K304" t="s">
        <v>24086</v>
      </c>
      <c r="L304" t="s">
        <v>24087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24340</v>
      </c>
      <c r="J305" s="11" t="s">
        <v>4949</v>
      </c>
      <c r="K305" t="s">
        <v>24341</v>
      </c>
      <c r="L305" t="s">
        <v>24342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24343</v>
      </c>
      <c r="J306" s="11" t="s">
        <v>4949</v>
      </c>
      <c r="K306" t="s">
        <v>24344</v>
      </c>
      <c r="L306" t="s">
        <v>24345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24782</v>
      </c>
      <c r="E307" s="11"/>
      <c r="F307" s="11"/>
      <c r="H307" s="11"/>
      <c r="I307" s="11" t="s">
        <v>24346</v>
      </c>
      <c r="J307" s="11" t="s">
        <v>4949</v>
      </c>
      <c r="K307" t="s">
        <v>24347</v>
      </c>
      <c r="L307" t="s">
        <v>24348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24349</v>
      </c>
      <c r="J308" s="11" t="s">
        <v>4949</v>
      </c>
      <c r="K308" t="s">
        <v>24350</v>
      </c>
      <c r="L308" t="s">
        <v>24351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24352</v>
      </c>
      <c r="J309" s="11" t="s">
        <v>4949</v>
      </c>
      <c r="K309" t="s">
        <v>24353</v>
      </c>
      <c r="L309" t="s">
        <v>24354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24355</v>
      </c>
      <c r="J310" s="11" t="s">
        <v>4949</v>
      </c>
      <c r="K310" t="s">
        <v>24356</v>
      </c>
      <c r="L310" t="s">
        <v>24357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24358</v>
      </c>
      <c r="J311" s="11" t="s">
        <v>4949</v>
      </c>
      <c r="K311" t="s">
        <v>24359</v>
      </c>
      <c r="L311" t="s">
        <v>24360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25232</v>
      </c>
      <c r="J312" s="11" t="s">
        <v>4949</v>
      </c>
      <c r="K312" t="s">
        <v>25233</v>
      </c>
      <c r="L312" t="s">
        <v>25234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24954</v>
      </c>
      <c r="J313" s="11" t="s">
        <v>4949</v>
      </c>
      <c r="K313" t="s">
        <v>24955</v>
      </c>
      <c r="L313" t="s">
        <v>24956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24957</v>
      </c>
      <c r="J314" s="11" t="s">
        <v>4949</v>
      </c>
      <c r="K314" t="s">
        <v>24958</v>
      </c>
      <c r="L314" t="s">
        <v>24959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24960</v>
      </c>
      <c r="J315" s="11" t="s">
        <v>4949</v>
      </c>
      <c r="K315" t="s">
        <v>24961</v>
      </c>
      <c r="L315" t="s">
        <v>24962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24963</v>
      </c>
      <c r="J316" s="11" t="s">
        <v>4949</v>
      </c>
      <c r="K316" t="s">
        <v>24964</v>
      </c>
      <c r="L316" t="s">
        <v>24965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24966</v>
      </c>
      <c r="J317" s="11" t="s">
        <v>4949</v>
      </c>
      <c r="K317" t="s">
        <v>24967</v>
      </c>
      <c r="L317" t="s">
        <v>24968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25235</v>
      </c>
      <c r="J318" s="11" t="s">
        <v>4949</v>
      </c>
      <c r="K318" t="s">
        <v>25236</v>
      </c>
      <c r="L318" t="s">
        <v>25237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25238</v>
      </c>
      <c r="J319" s="11" t="s">
        <v>4949</v>
      </c>
      <c r="K319" t="s">
        <v>25239</v>
      </c>
      <c r="L319" t="s">
        <v>25240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25241</v>
      </c>
      <c r="J320" s="11" t="s">
        <v>4949</v>
      </c>
      <c r="K320" t="s">
        <v>25242</v>
      </c>
      <c r="L320" t="s">
        <v>25243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25244</v>
      </c>
      <c r="J321" s="11" t="s">
        <v>4949</v>
      </c>
      <c r="K321" t="s">
        <v>25245</v>
      </c>
      <c r="L321" t="s">
        <v>25246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25247</v>
      </c>
      <c r="J322" s="11" t="s">
        <v>4949</v>
      </c>
      <c r="K322" t="s">
        <v>25248</v>
      </c>
      <c r="L322" t="s">
        <v>25249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25250</v>
      </c>
      <c r="J323" s="11" t="s">
        <v>4949</v>
      </c>
      <c r="K323" t="s">
        <v>25251</v>
      </c>
      <c r="L323" t="s">
        <v>25252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25253</v>
      </c>
      <c r="J324" s="11" t="s">
        <v>4949</v>
      </c>
      <c r="K324" t="s">
        <v>25254</v>
      </c>
      <c r="L324" t="s">
        <v>25255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25256</v>
      </c>
      <c r="J325" s="11" t="s">
        <v>4949</v>
      </c>
      <c r="K325" t="s">
        <v>25257</v>
      </c>
      <c r="L325" t="s">
        <v>25258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25613</v>
      </c>
      <c r="J326" s="11" t="s">
        <v>4949</v>
      </c>
      <c r="K326" t="s">
        <v>25614</v>
      </c>
      <c r="L326" t="s">
        <v>25615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25616</v>
      </c>
      <c r="J327" s="11" t="s">
        <v>4949</v>
      </c>
      <c r="K327" t="s">
        <v>25617</v>
      </c>
      <c r="L327" t="s">
        <v>25618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24782</v>
      </c>
      <c r="E328" s="11"/>
      <c r="F328" s="11"/>
      <c r="H328" s="11"/>
      <c r="I328" s="11" t="s">
        <v>25619</v>
      </c>
      <c r="J328" s="11" t="s">
        <v>4949</v>
      </c>
      <c r="K328" t="s">
        <v>25620</v>
      </c>
      <c r="L328" t="s">
        <v>25621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25622</v>
      </c>
      <c r="J329" s="11" t="s">
        <v>4949</v>
      </c>
      <c r="K329" t="s">
        <v>25623</v>
      </c>
      <c r="L329" t="s">
        <v>25624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25625</v>
      </c>
      <c r="J330" s="11" t="s">
        <v>4949</v>
      </c>
      <c r="K330" t="s">
        <v>25626</v>
      </c>
      <c r="L330" t="s">
        <v>25627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25628</v>
      </c>
      <c r="J331" s="11" t="s">
        <v>4949</v>
      </c>
      <c r="K331" t="s">
        <v>25629</v>
      </c>
      <c r="L331" t="s">
        <v>25630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24782</v>
      </c>
      <c r="E332" s="11"/>
      <c r="F332" s="11"/>
      <c r="H332" s="11"/>
      <c r="I332" s="11" t="s">
        <v>25631</v>
      </c>
      <c r="J332" s="11" t="s">
        <v>4949</v>
      </c>
      <c r="K332" t="s">
        <v>25632</v>
      </c>
      <c r="L332" t="s">
        <v>25633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25951</v>
      </c>
      <c r="J333" s="11" t="s">
        <v>4949</v>
      </c>
      <c r="K333" t="s">
        <v>25952</v>
      </c>
      <c r="L333" t="s">
        <v>25953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25954</v>
      </c>
      <c r="J334" s="11" t="s">
        <v>4949</v>
      </c>
      <c r="K334" t="s">
        <v>25955</v>
      </c>
      <c r="L334" t="s">
        <v>25956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1" t="s">
        <v>803</v>
      </c>
      <c r="E335" s="11" t="s">
        <v>9</v>
      </c>
      <c r="F335" s="11"/>
      <c r="H335" s="11"/>
      <c r="I335" s="11" t="s">
        <v>26175</v>
      </c>
      <c r="J335" s="11" t="s">
        <v>4949</v>
      </c>
      <c r="K335" t="s">
        <v>26176</v>
      </c>
      <c r="L335" t="s">
        <v>26177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1" t="s">
        <v>356</v>
      </c>
      <c r="E336" s="11" t="s">
        <v>3372</v>
      </c>
      <c r="F336" s="11"/>
      <c r="H336" s="11"/>
      <c r="I336" s="11" t="s">
        <v>26178</v>
      </c>
      <c r="J336" s="11" t="s">
        <v>4949</v>
      </c>
      <c r="K336" t="s">
        <v>26179</v>
      </c>
      <c r="L336" t="s">
        <v>26180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1" t="s">
        <v>3371</v>
      </c>
      <c r="E337" s="11" t="s">
        <v>3372</v>
      </c>
      <c r="F337" s="11"/>
      <c r="H337" s="11"/>
      <c r="I337" s="11" t="s">
        <v>26181</v>
      </c>
      <c r="J337" s="11" t="s">
        <v>4949</v>
      </c>
      <c r="K337" t="s">
        <v>26182</v>
      </c>
      <c r="L337" t="s">
        <v>26183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1" t="s">
        <v>3371</v>
      </c>
      <c r="E338" s="11" t="s">
        <v>3372</v>
      </c>
      <c r="F338" s="11"/>
      <c r="H338" s="11"/>
      <c r="I338" s="11" t="s">
        <v>26184</v>
      </c>
      <c r="J338" s="11" t="s">
        <v>4949</v>
      </c>
      <c r="K338" t="s">
        <v>26185</v>
      </c>
      <c r="L338" t="s">
        <v>26186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1" t="s">
        <v>803</v>
      </c>
      <c r="E339" s="11" t="s">
        <v>9</v>
      </c>
      <c r="F339" s="11"/>
      <c r="H339" s="11"/>
      <c r="I339" s="11" t="s">
        <v>26187</v>
      </c>
      <c r="J339" s="11" t="s">
        <v>4949</v>
      </c>
      <c r="K339" t="s">
        <v>26188</v>
      </c>
      <c r="L339" t="s">
        <v>26189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1" t="s">
        <v>3371</v>
      </c>
      <c r="E340" s="11" t="s">
        <v>3372</v>
      </c>
      <c r="F340" s="11"/>
      <c r="H340" s="11"/>
      <c r="I340" s="11" t="s">
        <v>26190</v>
      </c>
      <c r="J340" s="11" t="s">
        <v>4949</v>
      </c>
      <c r="K340" t="s">
        <v>26191</v>
      </c>
      <c r="L340" t="s">
        <v>26192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1" t="s">
        <v>803</v>
      </c>
      <c r="E341" s="11" t="s">
        <v>9</v>
      </c>
      <c r="F341" s="11"/>
      <c r="H341" s="11"/>
      <c r="I341" s="11" t="s">
        <v>26193</v>
      </c>
      <c r="J341" s="11" t="s">
        <v>4949</v>
      </c>
      <c r="K341" t="s">
        <v>26194</v>
      </c>
      <c r="L341" t="s">
        <v>26195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1" t="s">
        <v>803</v>
      </c>
      <c r="E342" s="11" t="s">
        <v>9</v>
      </c>
      <c r="F342" s="11"/>
      <c r="H342" s="11"/>
      <c r="I342" s="11" t="s">
        <v>26196</v>
      </c>
      <c r="J342" s="11" t="s">
        <v>4949</v>
      </c>
      <c r="K342" t="s">
        <v>26197</v>
      </c>
      <c r="L342" t="s">
        <v>26198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1" t="s">
        <v>803</v>
      </c>
      <c r="E343" s="11" t="s">
        <v>9</v>
      </c>
      <c r="F343" s="11"/>
      <c r="H343" s="11"/>
      <c r="I343" s="11" t="s">
        <v>26846</v>
      </c>
      <c r="J343" s="11" t="s">
        <v>4949</v>
      </c>
      <c r="K343" t="s">
        <v>26847</v>
      </c>
      <c r="L343" t="s">
        <v>26848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1" t="s">
        <v>803</v>
      </c>
      <c r="E344" s="11" t="s">
        <v>9</v>
      </c>
      <c r="F344" s="11"/>
      <c r="H344" s="11"/>
      <c r="I344" s="11" t="s">
        <v>27173</v>
      </c>
      <c r="J344" s="11" t="s">
        <v>4949</v>
      </c>
      <c r="K344" t="s">
        <v>27174</v>
      </c>
      <c r="L344" t="s">
        <v>27175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1" t="s">
        <v>803</v>
      </c>
      <c r="E345" s="11" t="s">
        <v>9</v>
      </c>
      <c r="F345" s="11"/>
      <c r="H345" s="11"/>
      <c r="I345" s="11" t="s">
        <v>26849</v>
      </c>
      <c r="J345" s="11" t="s">
        <v>4949</v>
      </c>
      <c r="K345" t="s">
        <v>26850</v>
      </c>
      <c r="L345" t="s">
        <v>26851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1" t="s">
        <v>817</v>
      </c>
      <c r="E346" s="11" t="s">
        <v>358</v>
      </c>
      <c r="F346" s="11"/>
      <c r="H346" s="11"/>
      <c r="I346" s="11" t="s">
        <v>26852</v>
      </c>
      <c r="J346" s="11" t="s">
        <v>4949</v>
      </c>
      <c r="K346" t="s">
        <v>26853</v>
      </c>
      <c r="L346" t="s">
        <v>26854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1" t="s">
        <v>817</v>
      </c>
      <c r="E347" s="11" t="s">
        <v>358</v>
      </c>
      <c r="F347" s="11"/>
      <c r="H347" s="11"/>
      <c r="I347" s="11" t="s">
        <v>26855</v>
      </c>
      <c r="J347" s="11" t="s">
        <v>4949</v>
      </c>
      <c r="K347" t="s">
        <v>26856</v>
      </c>
      <c r="L347" t="s">
        <v>26857</v>
      </c>
      <c r="M347" s="2" t="str">
        <f>HYPERLINK(склад2въезд13192021222[[#This Row],[RelativePath]])</f>
        <v>9 Ангар рейсмус\GA3948333_2_20260524T154218Z.jpg</v>
      </c>
    </row>
  </sheetData>
  <conditionalFormatting sqref="D348:D358 E348:E361 G2:H347 D2:E347">
    <cfRule type="containsText" dxfId="920" priority="14" operator="containsText" text="Выезд с территории">
      <formula>NOT(ISERROR(SEARCH("Выезд с территории",D2)))</formula>
    </cfRule>
  </conditionalFormatting>
  <conditionalFormatting sqref="F2:F347">
    <cfRule type="notContainsText" dxfId="919" priority="13" operator="notContains" text="порожний">
      <formula>ISERROR(SEARCH("порожний",F2))</formula>
    </cfRule>
  </conditionalFormatting>
  <conditionalFormatting sqref="E2:E361">
    <cfRule type="containsText" dxfId="918" priority="11" operator="containsText" text="Газель базы">
      <formula>NOT(ISERROR(SEARCH("Газель базы",E2)))</formula>
    </cfRule>
    <cfRule type="containsText" dxfId="917" priority="12" operator="containsText" text="Погрузчик базы">
      <formula>NOT(ISERROR(SEARCH("Погрузчик базы",E2)))</formula>
    </cfRule>
  </conditionalFormatting>
  <conditionalFormatting sqref="E2:E361">
    <cfRule type="containsText" dxfId="916" priority="10" operator="containsText" text="Трактор базы">
      <formula>NOT(ISERROR(SEARCH("Трактор базы",E2)))</formula>
    </cfRule>
  </conditionalFormatting>
  <conditionalFormatting sqref="A2:C347">
    <cfRule type="expression" dxfId="915" priority="9">
      <formula>$A2="пн"</formula>
    </cfRule>
  </conditionalFormatting>
  <conditionalFormatting sqref="A2:C349">
    <cfRule type="expression" dxfId="914" priority="3">
      <formula>$A2="вс"</formula>
    </cfRule>
    <cfRule type="expression" dxfId="913" priority="4">
      <formula>$A2="сб"</formula>
    </cfRule>
    <cfRule type="expression" dxfId="912" priority="5">
      <formula>$A2="пт"</formula>
    </cfRule>
    <cfRule type="expression" dxfId="911" priority="6">
      <formula>$A2="чт"</formula>
    </cfRule>
    <cfRule type="expression" dxfId="910" priority="7">
      <formula>$A2="ср"</formula>
    </cfRule>
    <cfRule type="expression" dxfId="909" priority="8">
      <formula>$A2="вт"</formula>
    </cfRule>
  </conditionalFormatting>
  <conditionalFormatting sqref="D2:D358">
    <cfRule type="containsText" dxfId="9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9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03"/>
  <sheetViews>
    <sheetView zoomScale="90" zoomScaleNormal="90" workbookViewId="0">
      <pane ySplit="1" topLeftCell="A673" activePane="bottomLeft" state="frozen"/>
      <selection pane="bottomLeft" activeCell="I665" sqref="I665:I6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22952</v>
      </c>
      <c r="J556" s="11" t="s">
        <v>4951</v>
      </c>
      <c r="K556" t="s">
        <v>22953</v>
      </c>
      <c r="L556" t="s">
        <v>22954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22955</v>
      </c>
      <c r="J557" s="11" t="s">
        <v>4951</v>
      </c>
      <c r="K557" t="s">
        <v>22956</v>
      </c>
      <c r="L557" t="s">
        <v>22957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22958</v>
      </c>
      <c r="J558" s="11" t="s">
        <v>4951</v>
      </c>
      <c r="K558" t="s">
        <v>22959</v>
      </c>
      <c r="L558" t="s">
        <v>22960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23039</v>
      </c>
      <c r="F559" s="11" t="s">
        <v>58</v>
      </c>
      <c r="H559" s="11"/>
      <c r="I559" s="11" t="s">
        <v>22961</v>
      </c>
      <c r="J559" s="11" t="s">
        <v>4951</v>
      </c>
      <c r="K559" t="s">
        <v>22962</v>
      </c>
      <c r="L559" t="s">
        <v>22963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23039</v>
      </c>
      <c r="F560" s="11" t="s">
        <v>58</v>
      </c>
      <c r="H560" s="11"/>
      <c r="I560" s="11" t="s">
        <v>22964</v>
      </c>
      <c r="J560" s="11" t="s">
        <v>4951</v>
      </c>
      <c r="K560" t="s">
        <v>22965</v>
      </c>
      <c r="L560" t="s">
        <v>22966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23039</v>
      </c>
      <c r="F561" s="11" t="s">
        <v>58</v>
      </c>
      <c r="H561" s="11"/>
      <c r="I561" s="11" t="s">
        <v>22967</v>
      </c>
      <c r="J561" s="11" t="s">
        <v>4951</v>
      </c>
      <c r="K561" t="s">
        <v>22968</v>
      </c>
      <c r="L561" t="s">
        <v>22969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23039</v>
      </c>
      <c r="F562" s="11" t="s">
        <v>58</v>
      </c>
      <c r="H562" s="11"/>
      <c r="I562" s="11" t="s">
        <v>22970</v>
      </c>
      <c r="J562" s="11" t="s">
        <v>4951</v>
      </c>
      <c r="K562" t="s">
        <v>22971</v>
      </c>
      <c r="L562" t="s">
        <v>22972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23039</v>
      </c>
      <c r="F563" s="11" t="s">
        <v>58</v>
      </c>
      <c r="H563" s="11"/>
      <c r="I563" s="11" t="s">
        <v>22973</v>
      </c>
      <c r="J563" s="11" t="s">
        <v>4951</v>
      </c>
      <c r="K563" t="s">
        <v>22974</v>
      </c>
      <c r="L563" t="s">
        <v>22975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23039</v>
      </c>
      <c r="F564" s="11" t="s">
        <v>58</v>
      </c>
      <c r="H564" s="11"/>
      <c r="I564" s="11" t="s">
        <v>22976</v>
      </c>
      <c r="J564" s="11" t="s">
        <v>4951</v>
      </c>
      <c r="K564" t="s">
        <v>22977</v>
      </c>
      <c r="L564" t="s">
        <v>22978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23039</v>
      </c>
      <c r="F565" s="11" t="s">
        <v>23042</v>
      </c>
      <c r="H565" s="11"/>
      <c r="I565" s="11" t="s">
        <v>22979</v>
      </c>
      <c r="J565" s="11" t="s">
        <v>4951</v>
      </c>
      <c r="K565" t="s">
        <v>22980</v>
      </c>
      <c r="L565" t="s">
        <v>22981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23039</v>
      </c>
      <c r="F566" s="11" t="s">
        <v>58</v>
      </c>
      <c r="H566" s="11"/>
      <c r="I566" s="11" t="s">
        <v>22982</v>
      </c>
      <c r="J566" s="11" t="s">
        <v>4951</v>
      </c>
      <c r="K566" t="s">
        <v>22983</v>
      </c>
      <c r="L566" t="s">
        <v>22984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22985</v>
      </c>
      <c r="J567" s="11" t="s">
        <v>4951</v>
      </c>
      <c r="K567" t="s">
        <v>22986</v>
      </c>
      <c r="L567" t="s">
        <v>22987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23092</v>
      </c>
      <c r="J568" s="11" t="s">
        <v>4951</v>
      </c>
      <c r="K568" t="s">
        <v>23093</v>
      </c>
      <c r="L568" t="s">
        <v>23094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23095</v>
      </c>
      <c r="J569" s="11" t="s">
        <v>4951</v>
      </c>
      <c r="K569" t="s">
        <v>23096</v>
      </c>
      <c r="L569" t="s">
        <v>23097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23390</v>
      </c>
      <c r="J570" s="11" t="s">
        <v>4951</v>
      </c>
      <c r="K570" t="s">
        <v>23391</v>
      </c>
      <c r="L570" t="s">
        <v>23392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23438</v>
      </c>
      <c r="F571" s="11"/>
      <c r="H571" s="11"/>
      <c r="I571" s="11" t="s">
        <v>23393</v>
      </c>
      <c r="J571" s="11" t="s">
        <v>4951</v>
      </c>
      <c r="K571" t="s">
        <v>23394</v>
      </c>
      <c r="L571" t="s">
        <v>23395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23626</v>
      </c>
      <c r="J572" s="11" t="s">
        <v>4951</v>
      </c>
      <c r="K572" t="s">
        <v>23627</v>
      </c>
      <c r="L572" t="s">
        <v>23628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23042</v>
      </c>
      <c r="H573" s="11"/>
      <c r="I573" s="11" t="s">
        <v>23629</v>
      </c>
      <c r="J573" s="11" t="s">
        <v>4951</v>
      </c>
      <c r="K573" t="s">
        <v>23630</v>
      </c>
      <c r="L573" t="s">
        <v>23631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23632</v>
      </c>
      <c r="J574" s="11" t="s">
        <v>4951</v>
      </c>
      <c r="K574" t="s">
        <v>23633</v>
      </c>
      <c r="L574" t="s">
        <v>23634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23635</v>
      </c>
      <c r="J575" s="11" t="s">
        <v>4951</v>
      </c>
      <c r="K575" t="s">
        <v>23636</v>
      </c>
      <c r="L575" t="s">
        <v>23637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23638</v>
      </c>
      <c r="J576" s="11" t="s">
        <v>4951</v>
      </c>
      <c r="K576" t="s">
        <v>23639</v>
      </c>
      <c r="L576" t="s">
        <v>23640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23641</v>
      </c>
      <c r="J577" s="11" t="s">
        <v>4951</v>
      </c>
      <c r="K577" t="s">
        <v>23642</v>
      </c>
      <c r="L577" t="s">
        <v>23643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23644</v>
      </c>
      <c r="J578" s="11" t="s">
        <v>4951</v>
      </c>
      <c r="K578" t="s">
        <v>23645</v>
      </c>
      <c r="L578" t="s">
        <v>23646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24097</v>
      </c>
      <c r="E579" s="11" t="s">
        <v>21131</v>
      </c>
      <c r="F579" s="11"/>
      <c r="H579" s="11"/>
      <c r="I579" s="11" t="s">
        <v>23647</v>
      </c>
      <c r="J579" s="11" t="s">
        <v>4951</v>
      </c>
      <c r="K579" t="s">
        <v>23648</v>
      </c>
      <c r="L579" t="s">
        <v>23649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24097</v>
      </c>
      <c r="E580" s="11" t="s">
        <v>21131</v>
      </c>
      <c r="F580" s="11"/>
      <c r="H580" s="11"/>
      <c r="I580" s="11" t="s">
        <v>23650</v>
      </c>
      <c r="J580" s="11" t="s">
        <v>4951</v>
      </c>
      <c r="K580" t="s">
        <v>23651</v>
      </c>
      <c r="L580" t="s">
        <v>23652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24097</v>
      </c>
      <c r="E581" s="11" t="s">
        <v>21131</v>
      </c>
      <c r="F581" s="11"/>
      <c r="H581" s="11"/>
      <c r="I581" s="11" t="s">
        <v>23653</v>
      </c>
      <c r="J581" s="11" t="s">
        <v>4951</v>
      </c>
      <c r="K581" t="s">
        <v>23654</v>
      </c>
      <c r="L581" t="s">
        <v>23655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24097</v>
      </c>
      <c r="E582" s="11" t="s">
        <v>21131</v>
      </c>
      <c r="F582" s="11"/>
      <c r="H582" s="11"/>
      <c r="I582" s="11" t="s">
        <v>23656</v>
      </c>
      <c r="J582" s="11" t="s">
        <v>4951</v>
      </c>
      <c r="K582" t="s">
        <v>23657</v>
      </c>
      <c r="L582" t="s">
        <v>23658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23659</v>
      </c>
      <c r="J583" s="11" t="s">
        <v>4951</v>
      </c>
      <c r="K583" t="s">
        <v>23660</v>
      </c>
      <c r="L583" t="s">
        <v>23661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23662</v>
      </c>
      <c r="J584" s="11" t="s">
        <v>4951</v>
      </c>
      <c r="K584" t="s">
        <v>23663</v>
      </c>
      <c r="L584" t="s">
        <v>23664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23665</v>
      </c>
      <c r="J585" s="11" t="s">
        <v>4951</v>
      </c>
      <c r="K585" t="s">
        <v>23666</v>
      </c>
      <c r="L585" t="s">
        <v>23667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23668</v>
      </c>
      <c r="J586" s="11" t="s">
        <v>4951</v>
      </c>
      <c r="K586" t="s">
        <v>23669</v>
      </c>
      <c r="L586" t="s">
        <v>23670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23671</v>
      </c>
      <c r="J587" s="11" t="s">
        <v>4951</v>
      </c>
      <c r="K587" t="s">
        <v>23672</v>
      </c>
      <c r="L587" t="s">
        <v>23673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23674</v>
      </c>
      <c r="J588" s="11" t="s">
        <v>4951</v>
      </c>
      <c r="K588" t="s">
        <v>23675</v>
      </c>
      <c r="L588" t="s">
        <v>23676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23677</v>
      </c>
      <c r="J589" s="11" t="s">
        <v>4951</v>
      </c>
      <c r="K589" t="s">
        <v>23678</v>
      </c>
      <c r="L589" t="s">
        <v>23679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23680</v>
      </c>
      <c r="J590" s="11" t="s">
        <v>4951</v>
      </c>
      <c r="K590" t="s">
        <v>23681</v>
      </c>
      <c r="L590" t="s">
        <v>23682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23683</v>
      </c>
      <c r="J591" s="11" t="s">
        <v>4951</v>
      </c>
      <c r="K591" t="s">
        <v>23684</v>
      </c>
      <c r="L591" t="s">
        <v>23685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23686</v>
      </c>
      <c r="J592" s="11" t="s">
        <v>4951</v>
      </c>
      <c r="K592" t="s">
        <v>23687</v>
      </c>
      <c r="L592" t="s">
        <v>23688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23689</v>
      </c>
      <c r="J593" s="11" t="s">
        <v>4951</v>
      </c>
      <c r="K593" t="s">
        <v>23690</v>
      </c>
      <c r="L593" t="s">
        <v>23691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23692</v>
      </c>
      <c r="J594" s="11" t="s">
        <v>4951</v>
      </c>
      <c r="K594" t="s">
        <v>23693</v>
      </c>
      <c r="L594" t="s">
        <v>23694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23695</v>
      </c>
      <c r="J595" s="11" t="s">
        <v>4951</v>
      </c>
      <c r="K595" t="s">
        <v>23696</v>
      </c>
      <c r="L595" t="s">
        <v>23697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23698</v>
      </c>
      <c r="J596" s="11" t="s">
        <v>4951</v>
      </c>
      <c r="K596" t="s">
        <v>23699</v>
      </c>
      <c r="L596" t="s">
        <v>23700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23701</v>
      </c>
      <c r="J597" s="11" t="s">
        <v>4951</v>
      </c>
      <c r="K597" t="s">
        <v>23702</v>
      </c>
      <c r="L597" t="s">
        <v>23703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23704</v>
      </c>
      <c r="J598" s="11" t="s">
        <v>4951</v>
      </c>
      <c r="K598" t="s">
        <v>23705</v>
      </c>
      <c r="L598" t="s">
        <v>23706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23707</v>
      </c>
      <c r="J599" s="11" t="s">
        <v>4951</v>
      </c>
      <c r="K599" t="s">
        <v>23708</v>
      </c>
      <c r="L599" t="s">
        <v>23709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23710</v>
      </c>
      <c r="J600" s="11" t="s">
        <v>4951</v>
      </c>
      <c r="K600" t="s">
        <v>23711</v>
      </c>
      <c r="L600" t="s">
        <v>23712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23713</v>
      </c>
      <c r="J601" s="11" t="s">
        <v>4951</v>
      </c>
      <c r="K601" t="s">
        <v>23714</v>
      </c>
      <c r="L601" t="s">
        <v>23715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23716</v>
      </c>
      <c r="J602" s="11" t="s">
        <v>4951</v>
      </c>
      <c r="K602" t="s">
        <v>23717</v>
      </c>
      <c r="L602" t="s">
        <v>23718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23719</v>
      </c>
      <c r="J603" s="11" t="s">
        <v>4951</v>
      </c>
      <c r="K603" t="s">
        <v>23720</v>
      </c>
      <c r="L603" t="s">
        <v>23721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23722</v>
      </c>
      <c r="J604" s="11" t="s">
        <v>4951</v>
      </c>
      <c r="K604" t="s">
        <v>23723</v>
      </c>
      <c r="L604" t="s">
        <v>23724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23725</v>
      </c>
      <c r="J605" s="11" t="s">
        <v>4951</v>
      </c>
      <c r="K605" t="s">
        <v>23726</v>
      </c>
      <c r="L605" t="s">
        <v>23727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23728</v>
      </c>
      <c r="J606" s="11" t="s">
        <v>4951</v>
      </c>
      <c r="K606" t="s">
        <v>23729</v>
      </c>
      <c r="L606" t="s">
        <v>23730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23731</v>
      </c>
      <c r="J607" s="11" t="s">
        <v>4951</v>
      </c>
      <c r="K607" t="s">
        <v>23732</v>
      </c>
      <c r="L607" t="s">
        <v>23733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23734</v>
      </c>
      <c r="J608" s="11" t="s">
        <v>4951</v>
      </c>
      <c r="K608" t="s">
        <v>23735</v>
      </c>
      <c r="L608" t="s">
        <v>23736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24098</v>
      </c>
      <c r="F609" s="11" t="s">
        <v>24092</v>
      </c>
      <c r="H609" s="11"/>
      <c r="I609" s="11" t="s">
        <v>23737</v>
      </c>
      <c r="J609" s="11" t="s">
        <v>4951</v>
      </c>
      <c r="K609" t="s">
        <v>23738</v>
      </c>
      <c r="L609" t="s">
        <v>23739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23740</v>
      </c>
      <c r="J610" s="11" t="s">
        <v>4951</v>
      </c>
      <c r="K610" t="s">
        <v>23741</v>
      </c>
      <c r="L610" t="s">
        <v>23742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23743</v>
      </c>
      <c r="J611" s="11" t="s">
        <v>4951</v>
      </c>
      <c r="K611" t="s">
        <v>23744</v>
      </c>
      <c r="L611" t="s">
        <v>23745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24190</v>
      </c>
      <c r="F612" s="11"/>
      <c r="H612" s="11"/>
      <c r="I612" s="11" t="s">
        <v>24361</v>
      </c>
      <c r="J612" s="11" t="s">
        <v>4951</v>
      </c>
      <c r="K612" t="s">
        <v>24362</v>
      </c>
      <c r="L612" t="s">
        <v>24363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24364</v>
      </c>
      <c r="J613" s="11" t="s">
        <v>4951</v>
      </c>
      <c r="K613" t="s">
        <v>24365</v>
      </c>
      <c r="L613" t="s">
        <v>24366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24367</v>
      </c>
      <c r="J614" s="11" t="s">
        <v>4951</v>
      </c>
      <c r="K614" t="s">
        <v>24368</v>
      </c>
      <c r="L614" t="s">
        <v>24369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24370</v>
      </c>
      <c r="J615" s="11" t="s">
        <v>4951</v>
      </c>
      <c r="K615" t="s">
        <v>24371</v>
      </c>
      <c r="L615" t="s">
        <v>24372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24789</v>
      </c>
      <c r="E616" s="11"/>
      <c r="F616" s="11"/>
      <c r="H616" s="11"/>
      <c r="I616" s="11" t="s">
        <v>24373</v>
      </c>
      <c r="J616" s="11" t="s">
        <v>4951</v>
      </c>
      <c r="K616" t="s">
        <v>24374</v>
      </c>
      <c r="L616" t="s">
        <v>24375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24376</v>
      </c>
      <c r="J617" s="11" t="s">
        <v>4951</v>
      </c>
      <c r="K617" t="s">
        <v>24377</v>
      </c>
      <c r="L617" t="s">
        <v>24378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24379</v>
      </c>
      <c r="J618" s="11" t="s">
        <v>4951</v>
      </c>
      <c r="K618" t="s">
        <v>24380</v>
      </c>
      <c r="L618" t="s">
        <v>24381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24969</v>
      </c>
      <c r="J619" s="11" t="s">
        <v>4951</v>
      </c>
      <c r="K619" t="s">
        <v>24970</v>
      </c>
      <c r="L619" t="s">
        <v>24971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23042</v>
      </c>
      <c r="H620" s="11"/>
      <c r="I620" s="11" t="s">
        <v>24972</v>
      </c>
      <c r="J620" s="11" t="s">
        <v>4951</v>
      </c>
      <c r="K620" t="s">
        <v>24973</v>
      </c>
      <c r="L620" t="s">
        <v>24974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24975</v>
      </c>
      <c r="J621" s="11" t="s">
        <v>4951</v>
      </c>
      <c r="K621" t="s">
        <v>24976</v>
      </c>
      <c r="L621" t="s">
        <v>24977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24978</v>
      </c>
      <c r="J622" s="11" t="s">
        <v>4951</v>
      </c>
      <c r="K622" t="s">
        <v>24979</v>
      </c>
      <c r="L622" t="s">
        <v>24980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24981</v>
      </c>
      <c r="J623" s="11" t="s">
        <v>4951</v>
      </c>
      <c r="K623" t="s">
        <v>24982</v>
      </c>
      <c r="L623" t="s">
        <v>24983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24984</v>
      </c>
      <c r="J624" s="11" t="s">
        <v>4951</v>
      </c>
      <c r="K624" t="s">
        <v>24985</v>
      </c>
      <c r="L624" t="s">
        <v>24986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24987</v>
      </c>
      <c r="J625" s="11" t="s">
        <v>4951</v>
      </c>
      <c r="K625" t="s">
        <v>24988</v>
      </c>
      <c r="L625" t="s">
        <v>24989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23042</v>
      </c>
      <c r="H626" s="11"/>
      <c r="I626" s="11" t="s">
        <v>24990</v>
      </c>
      <c r="J626" s="11" t="s">
        <v>4951</v>
      </c>
      <c r="K626" t="s">
        <v>24991</v>
      </c>
      <c r="L626" t="s">
        <v>24992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24993</v>
      </c>
      <c r="J627" s="11" t="s">
        <v>4951</v>
      </c>
      <c r="K627" t="s">
        <v>24994</v>
      </c>
      <c r="L627" t="s">
        <v>24995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24996</v>
      </c>
      <c r="J628" s="11" t="s">
        <v>4951</v>
      </c>
      <c r="K628" t="s">
        <v>24997</v>
      </c>
      <c r="L628" t="s">
        <v>24998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24999</v>
      </c>
      <c r="J629" s="11" t="s">
        <v>4951</v>
      </c>
      <c r="K629" t="s">
        <v>25000</v>
      </c>
      <c r="L629" t="s">
        <v>25001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25304</v>
      </c>
      <c r="J630" s="11" t="s">
        <v>4951</v>
      </c>
      <c r="K630" t="s">
        <v>25305</v>
      </c>
      <c r="L630" t="s">
        <v>25306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25307</v>
      </c>
      <c r="J631" s="11" t="s">
        <v>4951</v>
      </c>
      <c r="K631" t="s">
        <v>25308</v>
      </c>
      <c r="L631" t="s">
        <v>25309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25310</v>
      </c>
      <c r="J632" s="11" t="s">
        <v>4951</v>
      </c>
      <c r="K632" t="s">
        <v>25311</v>
      </c>
      <c r="L632" t="s">
        <v>25312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25313</v>
      </c>
      <c r="J633" s="11" t="s">
        <v>4951</v>
      </c>
      <c r="K633" t="s">
        <v>25314</v>
      </c>
      <c r="L633" t="s">
        <v>25315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25316</v>
      </c>
      <c r="J634" s="11" t="s">
        <v>4951</v>
      </c>
      <c r="K634" t="s">
        <v>25317</v>
      </c>
      <c r="L634" t="s">
        <v>25318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25319</v>
      </c>
      <c r="J635" s="11" t="s">
        <v>4951</v>
      </c>
      <c r="K635" t="s">
        <v>25320</v>
      </c>
      <c r="L635" t="s">
        <v>25321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25322</v>
      </c>
      <c r="J636" s="11" t="s">
        <v>4951</v>
      </c>
      <c r="K636" t="s">
        <v>25323</v>
      </c>
      <c r="L636" t="s">
        <v>25324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25325</v>
      </c>
      <c r="J637" s="11" t="s">
        <v>4951</v>
      </c>
      <c r="K637" t="s">
        <v>25326</v>
      </c>
      <c r="L637" t="s">
        <v>25327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25328</v>
      </c>
      <c r="J638" s="11" t="s">
        <v>4951</v>
      </c>
      <c r="K638" t="s">
        <v>25329</v>
      </c>
      <c r="L638" t="s">
        <v>25330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25331</v>
      </c>
      <c r="J639" s="11" t="s">
        <v>4951</v>
      </c>
      <c r="K639" t="s">
        <v>25332</v>
      </c>
      <c r="L639" t="s">
        <v>25333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25334</v>
      </c>
      <c r="J640" s="11" t="s">
        <v>4951</v>
      </c>
      <c r="K640" t="s">
        <v>25335</v>
      </c>
      <c r="L640" t="s">
        <v>25336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25337</v>
      </c>
      <c r="J641" s="11" t="s">
        <v>4951</v>
      </c>
      <c r="K641" t="s">
        <v>25338</v>
      </c>
      <c r="L641" t="s">
        <v>25339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25340</v>
      </c>
      <c r="J642" s="11" t="s">
        <v>4951</v>
      </c>
      <c r="K642" t="s">
        <v>25341</v>
      </c>
      <c r="L642" t="s">
        <v>25342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25343</v>
      </c>
      <c r="J643" s="11" t="s">
        <v>4951</v>
      </c>
      <c r="K643" t="s">
        <v>25344</v>
      </c>
      <c r="L643" t="s">
        <v>25345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25346</v>
      </c>
      <c r="J644" s="11" t="s">
        <v>4951</v>
      </c>
      <c r="K644" t="s">
        <v>25347</v>
      </c>
      <c r="L644" t="s">
        <v>25348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25349</v>
      </c>
      <c r="J645" s="11" t="s">
        <v>4951</v>
      </c>
      <c r="K645" t="s">
        <v>25350</v>
      </c>
      <c r="L645" t="s">
        <v>25351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25352</v>
      </c>
      <c r="J646" s="11" t="s">
        <v>4951</v>
      </c>
      <c r="K646" t="s">
        <v>25353</v>
      </c>
      <c r="L646" t="s">
        <v>25354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25355</v>
      </c>
      <c r="J647" s="11" t="s">
        <v>4951</v>
      </c>
      <c r="K647" t="s">
        <v>25356</v>
      </c>
      <c r="L647" t="s">
        <v>25357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25358</v>
      </c>
      <c r="J648" s="11" t="s">
        <v>4951</v>
      </c>
      <c r="K648" t="s">
        <v>25359</v>
      </c>
      <c r="L648" t="s">
        <v>25360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25361</v>
      </c>
      <c r="J649" s="11" t="s">
        <v>4951</v>
      </c>
      <c r="K649" t="s">
        <v>25362</v>
      </c>
      <c r="L649" t="s">
        <v>25363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25634</v>
      </c>
      <c r="J650" s="11" t="s">
        <v>4951</v>
      </c>
      <c r="K650" t="s">
        <v>25635</v>
      </c>
      <c r="L650" t="s">
        <v>25636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25637</v>
      </c>
      <c r="J651" s="11" t="s">
        <v>4951</v>
      </c>
      <c r="K651" t="s">
        <v>25638</v>
      </c>
      <c r="L651" t="s">
        <v>25639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25640</v>
      </c>
      <c r="J652" s="11" t="s">
        <v>4951</v>
      </c>
      <c r="K652" t="s">
        <v>25641</v>
      </c>
      <c r="L652" t="s">
        <v>25642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25643</v>
      </c>
      <c r="J653" s="11" t="s">
        <v>4951</v>
      </c>
      <c r="K653" t="s">
        <v>25644</v>
      </c>
      <c r="L653" t="s">
        <v>25645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25646</v>
      </c>
      <c r="J654" s="11" t="s">
        <v>4951</v>
      </c>
      <c r="K654" t="s">
        <v>25647</v>
      </c>
      <c r="L654" t="s">
        <v>25648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25881</v>
      </c>
      <c r="F655" s="11" t="s">
        <v>2648</v>
      </c>
      <c r="G655">
        <v>1</v>
      </c>
      <c r="H655" s="11"/>
      <c r="I655" s="11" t="s">
        <v>25649</v>
      </c>
      <c r="J655" s="11" t="s">
        <v>4951</v>
      </c>
      <c r="K655" t="s">
        <v>25650</v>
      </c>
      <c r="L655" t="s">
        <v>25651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25881</v>
      </c>
      <c r="F656" s="11" t="s">
        <v>2648</v>
      </c>
      <c r="G656">
        <v>1</v>
      </c>
      <c r="H656" s="11"/>
      <c r="I656" s="11" t="s">
        <v>25652</v>
      </c>
      <c r="J656" s="11" t="s">
        <v>4951</v>
      </c>
      <c r="K656" t="s">
        <v>25653</v>
      </c>
      <c r="L656" t="s">
        <v>25654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25881</v>
      </c>
      <c r="F657" s="11" t="s">
        <v>2648</v>
      </c>
      <c r="G657">
        <v>1</v>
      </c>
      <c r="H657" s="11"/>
      <c r="I657" s="11" t="s">
        <v>25655</v>
      </c>
      <c r="J657" s="11" t="s">
        <v>4951</v>
      </c>
      <c r="K657" t="s">
        <v>25656</v>
      </c>
      <c r="L657" t="s">
        <v>25657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25881</v>
      </c>
      <c r="F658" s="11" t="s">
        <v>2648</v>
      </c>
      <c r="G658">
        <v>1</v>
      </c>
      <c r="H658" s="11"/>
      <c r="I658" s="11" t="s">
        <v>25658</v>
      </c>
      <c r="J658" s="11" t="s">
        <v>4951</v>
      </c>
      <c r="K658" t="s">
        <v>25659</v>
      </c>
      <c r="L658" t="s">
        <v>25660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25881</v>
      </c>
      <c r="F659" s="11" t="s">
        <v>2648</v>
      </c>
      <c r="G659">
        <v>4</v>
      </c>
      <c r="H659" s="11"/>
      <c r="I659" s="11" t="s">
        <v>25661</v>
      </c>
      <c r="J659" s="11" t="s">
        <v>4951</v>
      </c>
      <c r="K659" t="s">
        <v>25662</v>
      </c>
      <c r="L659" t="s">
        <v>25663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25664</v>
      </c>
      <c r="J660" s="11" t="s">
        <v>4951</v>
      </c>
      <c r="K660" t="s">
        <v>25665</v>
      </c>
      <c r="L660" t="s">
        <v>25666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25667</v>
      </c>
      <c r="J661" s="11" t="s">
        <v>4951</v>
      </c>
      <c r="K661" t="s">
        <v>25668</v>
      </c>
      <c r="L661" t="s">
        <v>25669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25670</v>
      </c>
      <c r="J662" s="11" t="s">
        <v>4951</v>
      </c>
      <c r="K662" t="s">
        <v>25671</v>
      </c>
      <c r="L662" t="s">
        <v>25672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25673</v>
      </c>
      <c r="J663" s="11" t="s">
        <v>4951</v>
      </c>
      <c r="K663" t="s">
        <v>25674</v>
      </c>
      <c r="L663" t="s">
        <v>25675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25676</v>
      </c>
      <c r="J664" s="11" t="s">
        <v>4951</v>
      </c>
      <c r="K664" t="s">
        <v>25677</v>
      </c>
      <c r="L664" t="s">
        <v>25678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24789</v>
      </c>
      <c r="E665" s="11" t="s">
        <v>646</v>
      </c>
      <c r="F665" s="11"/>
      <c r="G665">
        <v>1</v>
      </c>
      <c r="H665" s="11"/>
      <c r="I665" s="11" t="s">
        <v>25679</v>
      </c>
      <c r="J665" s="11" t="s">
        <v>4951</v>
      </c>
      <c r="K665" t="s">
        <v>25680</v>
      </c>
      <c r="L665" t="s">
        <v>25681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25957</v>
      </c>
      <c r="J666" s="11" t="s">
        <v>4951</v>
      </c>
      <c r="K666" t="s">
        <v>25958</v>
      </c>
      <c r="L666" t="s">
        <v>25959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25960</v>
      </c>
      <c r="J667" s="11" t="s">
        <v>4951</v>
      </c>
      <c r="K667" t="s">
        <v>25961</v>
      </c>
      <c r="L667" t="s">
        <v>25962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1" t="s">
        <v>3371</v>
      </c>
      <c r="E668" s="11" t="s">
        <v>646</v>
      </c>
      <c r="F668" s="11"/>
      <c r="H668" s="11"/>
      <c r="I668" s="11" t="s">
        <v>26271</v>
      </c>
      <c r="J668" s="11" t="s">
        <v>4951</v>
      </c>
      <c r="K668" t="s">
        <v>26272</v>
      </c>
      <c r="L668" t="s">
        <v>26273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1" t="s">
        <v>3371</v>
      </c>
      <c r="E669" s="11" t="s">
        <v>646</v>
      </c>
      <c r="F669" s="11"/>
      <c r="H669" s="11"/>
      <c r="I669" s="11" t="s">
        <v>26274</v>
      </c>
      <c r="J669" s="11" t="s">
        <v>4951</v>
      </c>
      <c r="K669" t="s">
        <v>26275</v>
      </c>
      <c r="L669" t="s">
        <v>26276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1" t="s">
        <v>4</v>
      </c>
      <c r="E670" s="11" t="s">
        <v>3240</v>
      </c>
      <c r="F670" s="11"/>
      <c r="H670" s="11"/>
      <c r="I670" s="11" t="s">
        <v>26277</v>
      </c>
      <c r="J670" s="11" t="s">
        <v>4951</v>
      </c>
      <c r="K670" t="s">
        <v>26278</v>
      </c>
      <c r="L670" t="s">
        <v>26279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1" t="s">
        <v>16178</v>
      </c>
      <c r="E671" s="11" t="s">
        <v>86</v>
      </c>
      <c r="F671" s="11"/>
      <c r="H671" s="11"/>
      <c r="I671" s="11" t="s">
        <v>26280</v>
      </c>
      <c r="J671" s="11" t="s">
        <v>4951</v>
      </c>
      <c r="K671" t="s">
        <v>26281</v>
      </c>
      <c r="L671" t="s">
        <v>26282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1" t="s">
        <v>16178</v>
      </c>
      <c r="E672" s="11" t="s">
        <v>86</v>
      </c>
      <c r="F672" s="11"/>
      <c r="H672" s="11" t="s">
        <v>1140</v>
      </c>
      <c r="I672" s="11" t="s">
        <v>26283</v>
      </c>
      <c r="J672" s="11" t="s">
        <v>4951</v>
      </c>
      <c r="K672" t="s">
        <v>26284</v>
      </c>
      <c r="L672" t="s">
        <v>26285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1" t="s">
        <v>4</v>
      </c>
      <c r="E673" s="11" t="s">
        <v>4933</v>
      </c>
      <c r="F673" s="11" t="s">
        <v>58</v>
      </c>
      <c r="H673" s="11" t="s">
        <v>1135</v>
      </c>
      <c r="I673" s="11" t="s">
        <v>26286</v>
      </c>
      <c r="J673" s="11" t="s">
        <v>4951</v>
      </c>
      <c r="K673" t="s">
        <v>26287</v>
      </c>
      <c r="L673" t="s">
        <v>26288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1" t="s">
        <v>4</v>
      </c>
      <c r="E674" s="11" t="s">
        <v>3240</v>
      </c>
      <c r="F674" s="11"/>
      <c r="H674" s="11"/>
      <c r="I674" s="11" t="s">
        <v>26289</v>
      </c>
      <c r="J674" s="11" t="s">
        <v>4951</v>
      </c>
      <c r="K674" t="s">
        <v>26290</v>
      </c>
      <c r="L674" t="s">
        <v>26291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1" t="s">
        <v>26566</v>
      </c>
      <c r="E675" s="11" t="s">
        <v>86</v>
      </c>
      <c r="F675" s="11"/>
      <c r="H675" s="11"/>
      <c r="I675" s="11" t="s">
        <v>26292</v>
      </c>
      <c r="J675" s="11" t="s">
        <v>4951</v>
      </c>
      <c r="K675" t="s">
        <v>26293</v>
      </c>
      <c r="L675" t="s">
        <v>26294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1" t="s">
        <v>26566</v>
      </c>
      <c r="E676" s="11" t="s">
        <v>86</v>
      </c>
      <c r="F676" s="11"/>
      <c r="H676" s="11"/>
      <c r="I676" s="11" t="s">
        <v>26295</v>
      </c>
      <c r="J676" s="11" t="s">
        <v>4951</v>
      </c>
      <c r="K676" t="s">
        <v>26296</v>
      </c>
      <c r="L676" t="s">
        <v>26297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1" t="s">
        <v>26566</v>
      </c>
      <c r="E677" s="11" t="s">
        <v>86</v>
      </c>
      <c r="F677" s="11"/>
      <c r="H677" s="11"/>
      <c r="I677" s="11" t="s">
        <v>26298</v>
      </c>
      <c r="J677" s="11" t="s">
        <v>4951</v>
      </c>
      <c r="K677" t="s">
        <v>26299</v>
      </c>
      <c r="L677" t="s">
        <v>26300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1" t="s">
        <v>645</v>
      </c>
      <c r="E678" s="11" t="s">
        <v>26567</v>
      </c>
      <c r="F678" s="11"/>
      <c r="H678" s="11"/>
      <c r="I678" s="11" t="s">
        <v>26301</v>
      </c>
      <c r="J678" s="11" t="s">
        <v>4951</v>
      </c>
      <c r="K678" t="s">
        <v>26302</v>
      </c>
      <c r="L678" t="s">
        <v>26303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1" t="s">
        <v>26568</v>
      </c>
      <c r="E679" s="11" t="s">
        <v>260</v>
      </c>
      <c r="F679" s="11"/>
      <c r="H679" s="11"/>
      <c r="I679" s="11" t="s">
        <v>26304</v>
      </c>
      <c r="J679" s="11" t="s">
        <v>4951</v>
      </c>
      <c r="K679" t="s">
        <v>26305</v>
      </c>
      <c r="L679" t="s">
        <v>26306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1" t="s">
        <v>26568</v>
      </c>
      <c r="E680" s="11" t="s">
        <v>260</v>
      </c>
      <c r="F680" s="11"/>
      <c r="H680" s="11"/>
      <c r="I680" s="11" t="s">
        <v>26307</v>
      </c>
      <c r="J680" s="11" t="s">
        <v>4951</v>
      </c>
      <c r="K680" t="s">
        <v>26308</v>
      </c>
      <c r="L680" t="s">
        <v>26309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1" t="s">
        <v>162</v>
      </c>
      <c r="E681" s="11" t="s">
        <v>26567</v>
      </c>
      <c r="F681" s="11" t="s">
        <v>58</v>
      </c>
      <c r="H681" s="11"/>
      <c r="I681" s="11" t="s">
        <v>26310</v>
      </c>
      <c r="J681" s="11" t="s">
        <v>4951</v>
      </c>
      <c r="K681" t="s">
        <v>26311</v>
      </c>
      <c r="L681" t="s">
        <v>26312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1" t="s">
        <v>162</v>
      </c>
      <c r="E682" s="11" t="s">
        <v>26567</v>
      </c>
      <c r="F682" s="11" t="s">
        <v>58</v>
      </c>
      <c r="H682" s="11"/>
      <c r="I682" s="11" t="s">
        <v>26313</v>
      </c>
      <c r="J682" s="11" t="s">
        <v>4951</v>
      </c>
      <c r="K682" t="s">
        <v>26314</v>
      </c>
      <c r="L682" t="s">
        <v>26315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1" t="s">
        <v>304</v>
      </c>
      <c r="E683" s="11" t="s">
        <v>26567</v>
      </c>
      <c r="F683" s="11" t="s">
        <v>58</v>
      </c>
      <c r="H683" s="11"/>
      <c r="I683" s="11" t="s">
        <v>26316</v>
      </c>
      <c r="J683" s="11" t="s">
        <v>4951</v>
      </c>
      <c r="K683" t="s">
        <v>26317</v>
      </c>
      <c r="L683" t="s">
        <v>26318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1" t="s">
        <v>4</v>
      </c>
      <c r="E684" s="11" t="s">
        <v>8</v>
      </c>
      <c r="F684" s="11"/>
      <c r="H684" s="11"/>
      <c r="I684" s="11" t="s">
        <v>26319</v>
      </c>
      <c r="J684" s="11" t="s">
        <v>4951</v>
      </c>
      <c r="K684" t="s">
        <v>26320</v>
      </c>
      <c r="L684" t="s">
        <v>26321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1" t="s">
        <v>162</v>
      </c>
      <c r="E685" s="11" t="s">
        <v>4933</v>
      </c>
      <c r="F685" s="11" t="s">
        <v>1597</v>
      </c>
      <c r="H685" s="11"/>
      <c r="I685" s="11" t="s">
        <v>26322</v>
      </c>
      <c r="J685" s="11" t="s">
        <v>4951</v>
      </c>
      <c r="K685" t="s">
        <v>26323</v>
      </c>
      <c r="L685" t="s">
        <v>26324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1" t="s">
        <v>162</v>
      </c>
      <c r="E686" s="11" t="s">
        <v>4933</v>
      </c>
      <c r="F686" s="11" t="s">
        <v>1597</v>
      </c>
      <c r="H686" s="11"/>
      <c r="I686" s="11" t="s">
        <v>26325</v>
      </c>
      <c r="J686" s="11" t="s">
        <v>4951</v>
      </c>
      <c r="K686" t="s">
        <v>26326</v>
      </c>
      <c r="L686" t="s">
        <v>26327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1" t="s">
        <v>162</v>
      </c>
      <c r="E687" s="11" t="s">
        <v>4933</v>
      </c>
      <c r="F687" s="11" t="s">
        <v>1597</v>
      </c>
      <c r="H687" s="11"/>
      <c r="I687" s="11" t="s">
        <v>26328</v>
      </c>
      <c r="J687" s="11" t="s">
        <v>4951</v>
      </c>
      <c r="K687" t="s">
        <v>26329</v>
      </c>
      <c r="L687" t="s">
        <v>26330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1" t="s">
        <v>304</v>
      </c>
      <c r="E688" s="11" t="s">
        <v>4933</v>
      </c>
      <c r="F688" s="11" t="s">
        <v>1597</v>
      </c>
      <c r="H688" s="11"/>
      <c r="I688" s="11" t="s">
        <v>26331</v>
      </c>
      <c r="J688" s="11" t="s">
        <v>4951</v>
      </c>
      <c r="K688" t="s">
        <v>26332</v>
      </c>
      <c r="L688" t="s">
        <v>26333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1" t="s">
        <v>4</v>
      </c>
      <c r="E689" s="11" t="s">
        <v>8</v>
      </c>
      <c r="F689" s="11"/>
      <c r="H689" s="11"/>
      <c r="I689" s="11" t="s">
        <v>26334</v>
      </c>
      <c r="J689" s="11" t="s">
        <v>4951</v>
      </c>
      <c r="K689" t="s">
        <v>26335</v>
      </c>
      <c r="L689" t="s">
        <v>26336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1" t="s">
        <v>3371</v>
      </c>
      <c r="E690" s="11" t="s">
        <v>646</v>
      </c>
      <c r="F690" s="11"/>
      <c r="H690" s="11"/>
      <c r="I690" s="11" t="s">
        <v>26337</v>
      </c>
      <c r="J690" s="11" t="s">
        <v>4951</v>
      </c>
      <c r="K690" t="s">
        <v>26338</v>
      </c>
      <c r="L690" t="s">
        <v>26339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1" t="s">
        <v>4</v>
      </c>
      <c r="E691" s="11" t="s">
        <v>8</v>
      </c>
      <c r="F691" s="11"/>
      <c r="H691" s="11"/>
      <c r="I691" s="11" t="s">
        <v>26340</v>
      </c>
      <c r="J691" s="11" t="s">
        <v>4951</v>
      </c>
      <c r="K691" t="s">
        <v>26341</v>
      </c>
      <c r="L691" t="s">
        <v>26342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1" t="s">
        <v>4</v>
      </c>
      <c r="E692" s="11" t="s">
        <v>8</v>
      </c>
      <c r="F692" s="11"/>
      <c r="H692" s="11"/>
      <c r="I692" s="11" t="s">
        <v>26858</v>
      </c>
      <c r="J692" s="11" t="s">
        <v>4951</v>
      </c>
      <c r="K692" t="s">
        <v>26859</v>
      </c>
      <c r="L692" t="s">
        <v>26860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1" t="s">
        <v>26568</v>
      </c>
      <c r="E693" s="11" t="s">
        <v>260</v>
      </c>
      <c r="F693" s="11"/>
      <c r="H693" s="11"/>
      <c r="I693" s="11" t="s">
        <v>26861</v>
      </c>
      <c r="J693" s="11" t="s">
        <v>4951</v>
      </c>
      <c r="K693" t="s">
        <v>26862</v>
      </c>
      <c r="L693" t="s">
        <v>26863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1" t="s">
        <v>4</v>
      </c>
      <c r="E694" s="11" t="s">
        <v>3240</v>
      </c>
      <c r="F694" s="11"/>
      <c r="H694" s="11"/>
      <c r="I694" s="11" t="s">
        <v>26864</v>
      </c>
      <c r="J694" s="11" t="s">
        <v>4951</v>
      </c>
      <c r="K694" t="s">
        <v>26865</v>
      </c>
      <c r="L694" t="s">
        <v>26866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1" t="s">
        <v>162</v>
      </c>
      <c r="E695" s="11" t="s">
        <v>13444</v>
      </c>
      <c r="F695" s="11" t="s">
        <v>58</v>
      </c>
      <c r="H695" s="11"/>
      <c r="I695" s="11" t="s">
        <v>26867</v>
      </c>
      <c r="J695" s="11" t="s">
        <v>4951</v>
      </c>
      <c r="K695" t="s">
        <v>26868</v>
      </c>
      <c r="L695" t="s">
        <v>26869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1" t="s">
        <v>162</v>
      </c>
      <c r="E696" s="11" t="s">
        <v>13444</v>
      </c>
      <c r="F696" s="11" t="s">
        <v>58</v>
      </c>
      <c r="H696" s="11"/>
      <c r="I696" s="11" t="s">
        <v>26870</v>
      </c>
      <c r="J696" s="11" t="s">
        <v>4951</v>
      </c>
      <c r="K696" t="s">
        <v>26871</v>
      </c>
      <c r="L696" t="s">
        <v>26872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1" t="s">
        <v>4</v>
      </c>
      <c r="E697" s="11" t="s">
        <v>3240</v>
      </c>
      <c r="F697" s="11"/>
      <c r="H697" s="11"/>
      <c r="I697" s="11" t="s">
        <v>26873</v>
      </c>
      <c r="J697" s="11" t="s">
        <v>4951</v>
      </c>
      <c r="K697" t="s">
        <v>26874</v>
      </c>
      <c r="L697" t="s">
        <v>26875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1" t="s">
        <v>4</v>
      </c>
      <c r="E698" s="11" t="s">
        <v>8</v>
      </c>
      <c r="F698" s="11"/>
      <c r="H698" s="11"/>
      <c r="I698" s="11" t="s">
        <v>26876</v>
      </c>
      <c r="J698" s="11" t="s">
        <v>4951</v>
      </c>
      <c r="K698" t="s">
        <v>26877</v>
      </c>
      <c r="L698" t="s">
        <v>26878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1" t="s">
        <v>4</v>
      </c>
      <c r="E699" s="11" t="s">
        <v>8</v>
      </c>
      <c r="F699" s="11"/>
      <c r="H699" s="11"/>
      <c r="I699" s="11" t="s">
        <v>26879</v>
      </c>
      <c r="J699" s="11" t="s">
        <v>4951</v>
      </c>
      <c r="K699" t="s">
        <v>26880</v>
      </c>
      <c r="L699" t="s">
        <v>26881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1" t="s">
        <v>4</v>
      </c>
      <c r="E700" s="11" t="s">
        <v>19313</v>
      </c>
      <c r="F700" s="11"/>
      <c r="H700" s="11"/>
      <c r="I700" s="11" t="s">
        <v>26882</v>
      </c>
      <c r="J700" s="11" t="s">
        <v>4951</v>
      </c>
      <c r="K700" t="s">
        <v>26883</v>
      </c>
      <c r="L700" t="s">
        <v>26884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1" t="s">
        <v>4</v>
      </c>
      <c r="E701" s="11" t="s">
        <v>19313</v>
      </c>
      <c r="F701" s="11"/>
      <c r="H701" s="11"/>
      <c r="I701" s="11" t="s">
        <v>26885</v>
      </c>
      <c r="J701" s="11" t="s">
        <v>4951</v>
      </c>
      <c r="K701" t="s">
        <v>26886</v>
      </c>
      <c r="L701" t="s">
        <v>26887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1" t="s">
        <v>4</v>
      </c>
      <c r="E702" s="11" t="s">
        <v>8</v>
      </c>
      <c r="F702" s="11"/>
      <c r="H702" s="11"/>
      <c r="I702" s="11" t="s">
        <v>26888</v>
      </c>
      <c r="J702" s="11" t="s">
        <v>4951</v>
      </c>
      <c r="K702" t="s">
        <v>26889</v>
      </c>
      <c r="L702" t="s">
        <v>26890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1" t="s">
        <v>4</v>
      </c>
      <c r="E703" s="11" t="s">
        <v>8</v>
      </c>
      <c r="F703" s="11"/>
      <c r="H703" s="11"/>
      <c r="I703" s="11" t="s">
        <v>26891</v>
      </c>
      <c r="J703" s="11" t="s">
        <v>4951</v>
      </c>
      <c r="K703" t="s">
        <v>26892</v>
      </c>
      <c r="L703" t="s">
        <v>26893</v>
      </c>
      <c r="M703" s="2" t="str">
        <f>HYPERLINK(склад2въезд131920212223[[#This Row],[RelativePath]])</f>
        <v>10 Въезд ангар\GA3948333_6_20260524T164538Z.jpg</v>
      </c>
    </row>
  </sheetData>
  <conditionalFormatting sqref="D704:D714 E704:E717 G2:H703 D2:E703">
    <cfRule type="containsText" dxfId="906" priority="14" operator="containsText" text="Выезд с территории">
      <formula>NOT(ISERROR(SEARCH("Выезд с территории",D2)))</formula>
    </cfRule>
  </conditionalFormatting>
  <conditionalFormatting sqref="F2:F703">
    <cfRule type="notContainsText" dxfId="905" priority="13" operator="notContains" text="порожний">
      <formula>ISERROR(SEARCH("порожний",F2))</formula>
    </cfRule>
  </conditionalFormatting>
  <conditionalFormatting sqref="E2:E717">
    <cfRule type="containsText" dxfId="904" priority="11" operator="containsText" text="Газель базы">
      <formula>NOT(ISERROR(SEARCH("Газель базы",E2)))</formula>
    </cfRule>
    <cfRule type="containsText" dxfId="903" priority="12" operator="containsText" text="Погрузчик базы">
      <formula>NOT(ISERROR(SEARCH("Погрузчик базы",E2)))</formula>
    </cfRule>
  </conditionalFormatting>
  <conditionalFormatting sqref="E2:E717">
    <cfRule type="containsText" dxfId="902" priority="10" operator="containsText" text="Трактор базы">
      <formula>NOT(ISERROR(SEARCH("Трактор базы",E2)))</formula>
    </cfRule>
  </conditionalFormatting>
  <conditionalFormatting sqref="A2:C703">
    <cfRule type="expression" dxfId="901" priority="9">
      <formula>$A2="пн"</formula>
    </cfRule>
  </conditionalFormatting>
  <conditionalFormatting sqref="A2:C705">
    <cfRule type="expression" dxfId="900" priority="3">
      <formula>$A2="вс"</formula>
    </cfRule>
    <cfRule type="expression" dxfId="899" priority="4">
      <formula>$A2="сб"</formula>
    </cfRule>
    <cfRule type="expression" dxfId="898" priority="5">
      <formula>$A2="пт"</formula>
    </cfRule>
    <cfRule type="expression" dxfId="897" priority="6">
      <formula>$A2="чт"</formula>
    </cfRule>
    <cfRule type="expression" dxfId="896" priority="7">
      <formula>$A2="ср"</formula>
    </cfRule>
    <cfRule type="expression" dxfId="895" priority="8">
      <formula>$A2="вт"</formula>
    </cfRule>
  </conditionalFormatting>
  <conditionalFormatting sqref="D2:D714">
    <cfRule type="containsText" dxfId="8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4">
    <cfRule type="containsText" dxfId="8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73"/>
  <sheetViews>
    <sheetView zoomScale="90" zoomScaleNormal="90" workbookViewId="0">
      <pane ySplit="1" topLeftCell="A336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4</v>
      </c>
      <c r="E105" s="11" t="s">
        <v>8</v>
      </c>
      <c r="F105" s="11"/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162</v>
      </c>
      <c r="E106" s="11" t="s">
        <v>2302</v>
      </c>
      <c r="F106" s="11" t="s">
        <v>58</v>
      </c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162</v>
      </c>
      <c r="E107" s="11" t="s">
        <v>2302</v>
      </c>
      <c r="F107" s="11" t="s">
        <v>58</v>
      </c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4</v>
      </c>
      <c r="E108" s="11" t="s">
        <v>8</v>
      </c>
      <c r="F108" s="11"/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4</v>
      </c>
      <c r="E109" s="11" t="s">
        <v>8</v>
      </c>
      <c r="F109" s="11"/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162</v>
      </c>
      <c r="E110" s="11" t="s">
        <v>2302</v>
      </c>
      <c r="F110" s="11" t="s">
        <v>58</v>
      </c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22988</v>
      </c>
      <c r="J293" s="11" t="s">
        <v>4950</v>
      </c>
      <c r="K293" t="s">
        <v>22989</v>
      </c>
      <c r="L293" t="s">
        <v>22990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22991</v>
      </c>
      <c r="J294" s="11" t="s">
        <v>4950</v>
      </c>
      <c r="K294" t="s">
        <v>22992</v>
      </c>
      <c r="L294" t="s">
        <v>22993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22994</v>
      </c>
      <c r="J295" s="11" t="s">
        <v>4950</v>
      </c>
      <c r="K295" t="s">
        <v>22995</v>
      </c>
      <c r="L295" t="s">
        <v>22996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23098</v>
      </c>
      <c r="J296" s="11" t="s">
        <v>4950</v>
      </c>
      <c r="K296" t="s">
        <v>23099</v>
      </c>
      <c r="L296" t="s">
        <v>23100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23101</v>
      </c>
      <c r="J297" s="11" t="s">
        <v>4950</v>
      </c>
      <c r="K297" t="s">
        <v>23102</v>
      </c>
      <c r="L297" t="s">
        <v>23103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23396</v>
      </c>
      <c r="J298" s="11" t="s">
        <v>4950</v>
      </c>
      <c r="K298" t="s">
        <v>23397</v>
      </c>
      <c r="L298" t="s">
        <v>23398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23893</v>
      </c>
      <c r="J299" s="11" t="s">
        <v>4950</v>
      </c>
      <c r="K299" t="s">
        <v>23894</v>
      </c>
      <c r="L299" t="s">
        <v>23895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23896</v>
      </c>
      <c r="J300" s="11" t="s">
        <v>4950</v>
      </c>
      <c r="K300" t="s">
        <v>23897</v>
      </c>
      <c r="L300" t="s">
        <v>23898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23899</v>
      </c>
      <c r="J301" s="11" t="s">
        <v>4950</v>
      </c>
      <c r="K301" t="s">
        <v>23900</v>
      </c>
      <c r="L301" t="s">
        <v>23901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23902</v>
      </c>
      <c r="J302" s="11" t="s">
        <v>4950</v>
      </c>
      <c r="K302" t="s">
        <v>23903</v>
      </c>
      <c r="L302" t="s">
        <v>23904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23905</v>
      </c>
      <c r="J303" s="11" t="s">
        <v>4950</v>
      </c>
      <c r="K303" t="s">
        <v>23906</v>
      </c>
      <c r="L303" t="s">
        <v>23907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23908</v>
      </c>
      <c r="J304" s="11" t="s">
        <v>4950</v>
      </c>
      <c r="K304" t="s">
        <v>23909</v>
      </c>
      <c r="L304" t="s">
        <v>23910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23911</v>
      </c>
      <c r="J305" s="11" t="s">
        <v>4950</v>
      </c>
      <c r="K305" t="s">
        <v>23912</v>
      </c>
      <c r="L305" t="s">
        <v>23913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23914</v>
      </c>
      <c r="J306" s="11" t="s">
        <v>4950</v>
      </c>
      <c r="K306" t="s">
        <v>23915</v>
      </c>
      <c r="L306" t="s">
        <v>23916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23917</v>
      </c>
      <c r="J307" s="11" t="s">
        <v>4950</v>
      </c>
      <c r="K307" t="s">
        <v>23918</v>
      </c>
      <c r="L307" t="s">
        <v>23919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23920</v>
      </c>
      <c r="J308" s="11" t="s">
        <v>4950</v>
      </c>
      <c r="K308" t="s">
        <v>23921</v>
      </c>
      <c r="L308" t="s">
        <v>23922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23923</v>
      </c>
      <c r="J309" s="11" t="s">
        <v>4950</v>
      </c>
      <c r="K309" t="s">
        <v>23924</v>
      </c>
      <c r="L309" t="s">
        <v>23925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23926</v>
      </c>
      <c r="J310" s="11" t="s">
        <v>4950</v>
      </c>
      <c r="K310" t="s">
        <v>23927</v>
      </c>
      <c r="L310" t="s">
        <v>23928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24190</v>
      </c>
      <c r="F311" s="11" t="s">
        <v>20156</v>
      </c>
      <c r="H311" s="11"/>
      <c r="I311" s="11" t="s">
        <v>24382</v>
      </c>
      <c r="J311" s="11" t="s">
        <v>4950</v>
      </c>
      <c r="K311" t="s">
        <v>24383</v>
      </c>
      <c r="L311" t="s">
        <v>24384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24190</v>
      </c>
      <c r="F312" s="11" t="s">
        <v>20156</v>
      </c>
      <c r="H312" s="11"/>
      <c r="I312" s="11" t="s">
        <v>24385</v>
      </c>
      <c r="J312" s="11" t="s">
        <v>4950</v>
      </c>
      <c r="K312" t="s">
        <v>24386</v>
      </c>
      <c r="L312" t="s">
        <v>24387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24190</v>
      </c>
      <c r="F313" s="11"/>
      <c r="H313" s="11"/>
      <c r="I313" s="11" t="s">
        <v>24388</v>
      </c>
      <c r="J313" s="11" t="s">
        <v>4950</v>
      </c>
      <c r="K313" t="s">
        <v>24389</v>
      </c>
      <c r="L313" t="s">
        <v>24390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24391</v>
      </c>
      <c r="J314" s="11" t="s">
        <v>4950</v>
      </c>
      <c r="K314" t="s">
        <v>24392</v>
      </c>
      <c r="L314" t="s">
        <v>24393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24394</v>
      </c>
      <c r="J315" s="11" t="s">
        <v>4950</v>
      </c>
      <c r="K315" t="s">
        <v>24395</v>
      </c>
      <c r="L315" t="s">
        <v>24396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24397</v>
      </c>
      <c r="J316" s="11" t="s">
        <v>4950</v>
      </c>
      <c r="K316" t="s">
        <v>24398</v>
      </c>
      <c r="L316" t="s">
        <v>24399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24400</v>
      </c>
      <c r="J317" s="11" t="s">
        <v>4950</v>
      </c>
      <c r="K317" t="s">
        <v>24401</v>
      </c>
      <c r="L317" t="s">
        <v>24402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24403</v>
      </c>
      <c r="J318" s="11" t="s">
        <v>4950</v>
      </c>
      <c r="K318" t="s">
        <v>24404</v>
      </c>
      <c r="L318" t="s">
        <v>24405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24406</v>
      </c>
      <c r="J319" s="11" t="s">
        <v>4950</v>
      </c>
      <c r="K319" t="s">
        <v>24407</v>
      </c>
      <c r="L319" t="s">
        <v>24408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24409</v>
      </c>
      <c r="J320" s="11" t="s">
        <v>4950</v>
      </c>
      <c r="K320" t="s">
        <v>24410</v>
      </c>
      <c r="L320" t="s">
        <v>24411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24412</v>
      </c>
      <c r="J321" s="11" t="s">
        <v>4950</v>
      </c>
      <c r="K321" t="s">
        <v>24413</v>
      </c>
      <c r="L321" t="s">
        <v>24414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24415</v>
      </c>
      <c r="J322" s="11" t="s">
        <v>4950</v>
      </c>
      <c r="K322" t="s">
        <v>24416</v>
      </c>
      <c r="L322" t="s">
        <v>24417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24418</v>
      </c>
      <c r="J323" s="11" t="s">
        <v>4950</v>
      </c>
      <c r="K323" t="s">
        <v>24419</v>
      </c>
      <c r="L323" t="s">
        <v>24420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25002</v>
      </c>
      <c r="J324" s="11" t="s">
        <v>4950</v>
      </c>
      <c r="K324" t="s">
        <v>25003</v>
      </c>
      <c r="L324" t="s">
        <v>25004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25005</v>
      </c>
      <c r="J325" s="11" t="s">
        <v>4950</v>
      </c>
      <c r="K325" t="s">
        <v>25006</v>
      </c>
      <c r="L325" t="s">
        <v>25007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25146</v>
      </c>
      <c r="F326" s="11"/>
      <c r="H326" s="11"/>
      <c r="I326" s="11" t="s">
        <v>25008</v>
      </c>
      <c r="J326" s="11" t="s">
        <v>4950</v>
      </c>
      <c r="K326" t="s">
        <v>25009</v>
      </c>
      <c r="L326" t="s">
        <v>25010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25146</v>
      </c>
      <c r="F327" s="11"/>
      <c r="H327" s="11"/>
      <c r="I327" s="11" t="s">
        <v>25011</v>
      </c>
      <c r="J327" s="11" t="s">
        <v>4950</v>
      </c>
      <c r="K327" t="s">
        <v>25012</v>
      </c>
      <c r="L327" t="s">
        <v>25013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25146</v>
      </c>
      <c r="F328" s="11"/>
      <c r="H328" s="11"/>
      <c r="I328" s="11" t="s">
        <v>25014</v>
      </c>
      <c r="J328" s="11" t="s">
        <v>4950</v>
      </c>
      <c r="K328" t="s">
        <v>25015</v>
      </c>
      <c r="L328" t="s">
        <v>25016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25146</v>
      </c>
      <c r="F329" s="11"/>
      <c r="H329" s="11"/>
      <c r="I329" s="11" t="s">
        <v>25017</v>
      </c>
      <c r="J329" s="11" t="s">
        <v>4950</v>
      </c>
      <c r="K329" t="s">
        <v>25018</v>
      </c>
      <c r="L329" t="s">
        <v>25019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25146</v>
      </c>
      <c r="F330" s="11"/>
      <c r="H330" s="11"/>
      <c r="I330" s="11" t="s">
        <v>25020</v>
      </c>
      <c r="J330" s="11" t="s">
        <v>4950</v>
      </c>
      <c r="K330" t="s">
        <v>25021</v>
      </c>
      <c r="L330" t="s">
        <v>25022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25146</v>
      </c>
      <c r="F331" s="11"/>
      <c r="H331" s="11"/>
      <c r="I331" s="11" t="s">
        <v>25023</v>
      </c>
      <c r="J331" s="11" t="s">
        <v>4950</v>
      </c>
      <c r="K331" t="s">
        <v>25024</v>
      </c>
      <c r="L331" t="s">
        <v>25025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25026</v>
      </c>
      <c r="J332" s="11" t="s">
        <v>4950</v>
      </c>
      <c r="K332" t="s">
        <v>25027</v>
      </c>
      <c r="L332" t="s">
        <v>25028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25364</v>
      </c>
      <c r="J333" s="11" t="s">
        <v>4950</v>
      </c>
      <c r="K333" t="s">
        <v>25365</v>
      </c>
      <c r="L333" t="s">
        <v>25366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25367</v>
      </c>
      <c r="J334" s="11" t="s">
        <v>4950</v>
      </c>
      <c r="K334" t="s">
        <v>25368</v>
      </c>
      <c r="L334" t="s">
        <v>25369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25370</v>
      </c>
      <c r="J335" s="11" t="s">
        <v>4950</v>
      </c>
      <c r="K335" t="s">
        <v>25371</v>
      </c>
      <c r="L335" t="s">
        <v>25372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25373</v>
      </c>
      <c r="J336" s="11" t="s">
        <v>4950</v>
      </c>
      <c r="K336" t="s">
        <v>25374</v>
      </c>
      <c r="L336" t="s">
        <v>25375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25376</v>
      </c>
      <c r="J337" s="11" t="s">
        <v>4950</v>
      </c>
      <c r="K337" t="s">
        <v>25377</v>
      </c>
      <c r="L337" t="s">
        <v>25378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25379</v>
      </c>
      <c r="J338" s="11" t="s">
        <v>4950</v>
      </c>
      <c r="K338" t="s">
        <v>25380</v>
      </c>
      <c r="L338" t="s">
        <v>25381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25382</v>
      </c>
      <c r="J339" s="11" t="s">
        <v>4950</v>
      </c>
      <c r="K339" t="s">
        <v>25383</v>
      </c>
      <c r="L339" t="s">
        <v>25384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25385</v>
      </c>
      <c r="J340" s="11" t="s">
        <v>4950</v>
      </c>
      <c r="K340" t="s">
        <v>25386</v>
      </c>
      <c r="L340" t="s">
        <v>25387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25388</v>
      </c>
      <c r="J341" s="11" t="s">
        <v>4950</v>
      </c>
      <c r="K341" t="s">
        <v>25389</v>
      </c>
      <c r="L341" t="s">
        <v>25390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25391</v>
      </c>
      <c r="J342" s="11" t="s">
        <v>4950</v>
      </c>
      <c r="K342" t="s">
        <v>25392</v>
      </c>
      <c r="L342" t="s">
        <v>25393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25682</v>
      </c>
      <c r="J343" s="11" t="s">
        <v>4950</v>
      </c>
      <c r="K343" t="s">
        <v>25683</v>
      </c>
      <c r="L343" t="s">
        <v>25684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25685</v>
      </c>
      <c r="J344" s="11" t="s">
        <v>4950</v>
      </c>
      <c r="K344" t="s">
        <v>25686</v>
      </c>
      <c r="L344" t="s">
        <v>25687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25688</v>
      </c>
      <c r="J345" s="11" t="s">
        <v>4950</v>
      </c>
      <c r="K345" t="s">
        <v>25689</v>
      </c>
      <c r="L345" t="s">
        <v>25690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25691</v>
      </c>
      <c r="J346" s="11" t="s">
        <v>4950</v>
      </c>
      <c r="K346" t="s">
        <v>25692</v>
      </c>
      <c r="L346" t="s">
        <v>25693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25694</v>
      </c>
      <c r="J347" s="11" t="s">
        <v>4950</v>
      </c>
      <c r="K347" t="s">
        <v>25695</v>
      </c>
      <c r="L347" t="s">
        <v>25696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25697</v>
      </c>
      <c r="J348" s="11" t="s">
        <v>4950</v>
      </c>
      <c r="K348" t="s">
        <v>25698</v>
      </c>
      <c r="L348" t="s">
        <v>25699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25700</v>
      </c>
      <c r="J349" s="11" t="s">
        <v>4950</v>
      </c>
      <c r="K349" t="s">
        <v>25701</v>
      </c>
      <c r="L349" t="s">
        <v>25702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25963</v>
      </c>
      <c r="J350" s="11" t="s">
        <v>4950</v>
      </c>
      <c r="K350" t="s">
        <v>25964</v>
      </c>
      <c r="L350" t="s">
        <v>25965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25966</v>
      </c>
      <c r="J351" s="11" t="s">
        <v>4950</v>
      </c>
      <c r="K351" t="s">
        <v>25967</v>
      </c>
      <c r="L351" t="s">
        <v>25968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1" t="s">
        <v>4</v>
      </c>
      <c r="E352" s="11" t="s">
        <v>8</v>
      </c>
      <c r="F352" s="11"/>
      <c r="H352" s="11"/>
      <c r="I352" s="11" t="s">
        <v>26343</v>
      </c>
      <c r="J352" s="11" t="s">
        <v>4950</v>
      </c>
      <c r="K352" t="s">
        <v>26344</v>
      </c>
      <c r="L352" t="s">
        <v>26345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1" t="s">
        <v>4</v>
      </c>
      <c r="E353" s="11" t="s">
        <v>26569</v>
      </c>
      <c r="F353" s="11"/>
      <c r="H353" s="11"/>
      <c r="I353" s="11" t="s">
        <v>26346</v>
      </c>
      <c r="J353" s="11" t="s">
        <v>4950</v>
      </c>
      <c r="K353" t="s">
        <v>26347</v>
      </c>
      <c r="L353" t="s">
        <v>26348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1" t="s">
        <v>3371</v>
      </c>
      <c r="E354" s="11" t="s">
        <v>86</v>
      </c>
      <c r="F354" s="11"/>
      <c r="H354" s="11"/>
      <c r="I354" s="11" t="s">
        <v>26349</v>
      </c>
      <c r="J354" s="11" t="s">
        <v>4950</v>
      </c>
      <c r="K354" t="s">
        <v>26350</v>
      </c>
      <c r="L354" t="s">
        <v>26351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1" t="s">
        <v>4</v>
      </c>
      <c r="E355" s="11" t="s">
        <v>8</v>
      </c>
      <c r="F355" s="11"/>
      <c r="H355" s="11"/>
      <c r="I355" s="11" t="s">
        <v>26352</v>
      </c>
      <c r="J355" s="11" t="s">
        <v>4950</v>
      </c>
      <c r="K355" t="s">
        <v>26353</v>
      </c>
      <c r="L355" t="s">
        <v>26354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1" t="s">
        <v>4</v>
      </c>
      <c r="E356" s="11" t="s">
        <v>8</v>
      </c>
      <c r="F356" s="11"/>
      <c r="H356" s="11"/>
      <c r="I356" s="11" t="s">
        <v>26355</v>
      </c>
      <c r="J356" s="11" t="s">
        <v>4950</v>
      </c>
      <c r="K356" t="s">
        <v>26356</v>
      </c>
      <c r="L356" t="s">
        <v>26357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1" t="s">
        <v>4936</v>
      </c>
      <c r="E357" s="11" t="s">
        <v>86</v>
      </c>
      <c r="F357" s="11"/>
      <c r="H357" s="11"/>
      <c r="I357" s="11" t="s">
        <v>26894</v>
      </c>
      <c r="J357" s="11" t="s">
        <v>4950</v>
      </c>
      <c r="K357" t="s">
        <v>26895</v>
      </c>
      <c r="L357" t="s">
        <v>26896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1" t="s">
        <v>4</v>
      </c>
      <c r="E358" s="11" t="s">
        <v>8</v>
      </c>
      <c r="F358" s="11"/>
      <c r="H358" s="11"/>
      <c r="I358" s="11" t="s">
        <v>26897</v>
      </c>
      <c r="J358" s="11" t="s">
        <v>4950</v>
      </c>
      <c r="K358" t="s">
        <v>26898</v>
      </c>
      <c r="L358" t="s">
        <v>26899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1" t="s">
        <v>162</v>
      </c>
      <c r="E359" s="11" t="s">
        <v>13444</v>
      </c>
      <c r="F359" s="11" t="s">
        <v>58</v>
      </c>
      <c r="H359" s="11"/>
      <c r="I359" s="11" t="s">
        <v>26900</v>
      </c>
      <c r="J359" s="11" t="s">
        <v>4950</v>
      </c>
      <c r="K359" t="s">
        <v>26901</v>
      </c>
      <c r="L359" t="s">
        <v>26902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1" t="s">
        <v>162</v>
      </c>
      <c r="E360" s="11" t="s">
        <v>13444</v>
      </c>
      <c r="F360" s="11" t="s">
        <v>58</v>
      </c>
      <c r="H360" s="11"/>
      <c r="I360" s="11" t="s">
        <v>26903</v>
      </c>
      <c r="J360" s="11" t="s">
        <v>4950</v>
      </c>
      <c r="K360" t="s">
        <v>26904</v>
      </c>
      <c r="L360" t="s">
        <v>26905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1" t="s">
        <v>162</v>
      </c>
      <c r="E361" s="11" t="s">
        <v>13444</v>
      </c>
      <c r="F361" s="11" t="s">
        <v>58</v>
      </c>
      <c r="H361" s="11"/>
      <c r="I361" s="11" t="s">
        <v>26906</v>
      </c>
      <c r="J361" s="11" t="s">
        <v>4950</v>
      </c>
      <c r="K361" t="s">
        <v>26907</v>
      </c>
      <c r="L361" t="s">
        <v>26908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1" t="s">
        <v>162</v>
      </c>
      <c r="E362" s="11" t="s">
        <v>13444</v>
      </c>
      <c r="F362" s="11" t="s">
        <v>58</v>
      </c>
      <c r="H362" s="11"/>
      <c r="I362" s="11" t="s">
        <v>26909</v>
      </c>
      <c r="J362" s="11" t="s">
        <v>4950</v>
      </c>
      <c r="K362" t="s">
        <v>26910</v>
      </c>
      <c r="L362" t="s">
        <v>26911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1" t="s">
        <v>162</v>
      </c>
      <c r="E363" s="11" t="s">
        <v>13444</v>
      </c>
      <c r="F363" s="11" t="s">
        <v>58</v>
      </c>
      <c r="H363" s="11"/>
      <c r="I363" s="11" t="s">
        <v>26912</v>
      </c>
      <c r="J363" s="11" t="s">
        <v>4950</v>
      </c>
      <c r="K363" t="s">
        <v>26913</v>
      </c>
      <c r="L363" t="s">
        <v>26914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1" t="s">
        <v>162</v>
      </c>
      <c r="E364" s="11" t="s">
        <v>13444</v>
      </c>
      <c r="F364" s="11" t="s">
        <v>58</v>
      </c>
      <c r="H364" s="11"/>
      <c r="I364" s="11" t="s">
        <v>26915</v>
      </c>
      <c r="J364" s="11" t="s">
        <v>4950</v>
      </c>
      <c r="K364" t="s">
        <v>26916</v>
      </c>
      <c r="L364" t="s">
        <v>26917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1" t="s">
        <v>162</v>
      </c>
      <c r="E365" s="11" t="s">
        <v>13444</v>
      </c>
      <c r="F365" s="11" t="s">
        <v>58</v>
      </c>
      <c r="H365" s="11"/>
      <c r="I365" s="11" t="s">
        <v>26918</v>
      </c>
      <c r="J365" s="11" t="s">
        <v>4950</v>
      </c>
      <c r="K365" t="s">
        <v>26919</v>
      </c>
      <c r="L365" t="s">
        <v>26920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1" t="s">
        <v>304</v>
      </c>
      <c r="E366" s="11" t="s">
        <v>13444</v>
      </c>
      <c r="F366" s="11" t="s">
        <v>58</v>
      </c>
      <c r="H366" s="11"/>
      <c r="I366" s="11" t="s">
        <v>26921</v>
      </c>
      <c r="J366" s="11" t="s">
        <v>4950</v>
      </c>
      <c r="K366" t="s">
        <v>26922</v>
      </c>
      <c r="L366" t="s">
        <v>26923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1" t="s">
        <v>4</v>
      </c>
      <c r="E367" s="11" t="s">
        <v>8</v>
      </c>
      <c r="F367" s="11"/>
      <c r="H367" s="11"/>
      <c r="I367" s="11" t="s">
        <v>26924</v>
      </c>
      <c r="J367" s="11" t="s">
        <v>4950</v>
      </c>
      <c r="K367" t="s">
        <v>26925</v>
      </c>
      <c r="L367" t="s">
        <v>26926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1" t="s">
        <v>803</v>
      </c>
      <c r="E368" s="11" t="s">
        <v>8</v>
      </c>
      <c r="F368" s="11"/>
      <c r="H368" s="11"/>
      <c r="I368" s="11" t="s">
        <v>26927</v>
      </c>
      <c r="J368" s="11" t="s">
        <v>4950</v>
      </c>
      <c r="K368" t="s">
        <v>26928</v>
      </c>
      <c r="L368" t="s">
        <v>26929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1" t="s">
        <v>162</v>
      </c>
      <c r="E369" s="11" t="s">
        <v>27178</v>
      </c>
      <c r="F369" s="11" t="s">
        <v>27184</v>
      </c>
      <c r="H369" s="11"/>
      <c r="I369" s="11" t="s">
        <v>26930</v>
      </c>
      <c r="J369" s="11" t="s">
        <v>4950</v>
      </c>
      <c r="K369" t="s">
        <v>26931</v>
      </c>
      <c r="L369" t="s">
        <v>26932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1" t="s">
        <v>162</v>
      </c>
      <c r="E370" s="11" t="s">
        <v>27178</v>
      </c>
      <c r="F370" s="11" t="s">
        <v>27184</v>
      </c>
      <c r="H370" s="11"/>
      <c r="I370" s="11" t="s">
        <v>26933</v>
      </c>
      <c r="J370" s="11" t="s">
        <v>4950</v>
      </c>
      <c r="K370" t="s">
        <v>26934</v>
      </c>
      <c r="L370" t="s">
        <v>26935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1" t="s">
        <v>803</v>
      </c>
      <c r="E371" s="11" t="s">
        <v>8</v>
      </c>
      <c r="F371" s="11"/>
      <c r="H371" s="11"/>
      <c r="I371" s="11" t="s">
        <v>26936</v>
      </c>
      <c r="J371" s="11" t="s">
        <v>4950</v>
      </c>
      <c r="K371" t="s">
        <v>26937</v>
      </c>
      <c r="L371" t="s">
        <v>26938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1" t="s">
        <v>803</v>
      </c>
      <c r="E372" s="11" t="s">
        <v>8</v>
      </c>
      <c r="F372" s="11"/>
      <c r="H372" s="11"/>
      <c r="I372" s="11" t="s">
        <v>26939</v>
      </c>
      <c r="J372" s="11" t="s">
        <v>4950</v>
      </c>
      <c r="K372" t="s">
        <v>26940</v>
      </c>
      <c r="L372" t="s">
        <v>26941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1" t="s">
        <v>803</v>
      </c>
      <c r="E373" s="11" t="s">
        <v>8</v>
      </c>
      <c r="F373" s="11"/>
      <c r="H373" s="11"/>
      <c r="I373" s="11" t="s">
        <v>26942</v>
      </c>
      <c r="J373" s="11" t="s">
        <v>4950</v>
      </c>
      <c r="K373" t="s">
        <v>26943</v>
      </c>
      <c r="L373" t="s">
        <v>26944</v>
      </c>
      <c r="M373" s="2" t="str">
        <f>HYPERLINK(склад2въезд1319202122237[[#This Row],[RelativePath]])</f>
        <v>11 Навес пилмат\GA3948333_5_20260524T210852Z.jpg</v>
      </c>
    </row>
  </sheetData>
  <conditionalFormatting sqref="D374:D384 E374:E387 G2:H373 D2:E373">
    <cfRule type="containsText" dxfId="892" priority="14" operator="containsText" text="Выезд с территории">
      <formula>NOT(ISERROR(SEARCH("Выезд с территории",D2)))</formula>
    </cfRule>
  </conditionalFormatting>
  <conditionalFormatting sqref="F2:F373">
    <cfRule type="notContainsText" dxfId="891" priority="13" operator="notContains" text="порожний">
      <formula>ISERROR(SEARCH("порожний",F2))</formula>
    </cfRule>
  </conditionalFormatting>
  <conditionalFormatting sqref="E2:E387">
    <cfRule type="containsText" dxfId="890" priority="11" operator="containsText" text="Газель базы">
      <formula>NOT(ISERROR(SEARCH("Газель базы",E2)))</formula>
    </cfRule>
    <cfRule type="containsText" dxfId="889" priority="12" operator="containsText" text="Погрузчик базы">
      <formula>NOT(ISERROR(SEARCH("Погрузчик базы",E2)))</formula>
    </cfRule>
  </conditionalFormatting>
  <conditionalFormatting sqref="E2:E387">
    <cfRule type="containsText" dxfId="888" priority="10" operator="containsText" text="Трактор базы">
      <formula>NOT(ISERROR(SEARCH("Трактор базы",E2)))</formula>
    </cfRule>
  </conditionalFormatting>
  <conditionalFormatting sqref="A2:C373">
    <cfRule type="expression" dxfId="887" priority="9">
      <formula>$A2="пн"</formula>
    </cfRule>
  </conditionalFormatting>
  <conditionalFormatting sqref="A2:C375">
    <cfRule type="expression" dxfId="886" priority="3">
      <formula>$A2="вс"</formula>
    </cfRule>
    <cfRule type="expression" dxfId="885" priority="4">
      <formula>$A2="сб"</formula>
    </cfRule>
    <cfRule type="expression" dxfId="884" priority="5">
      <formula>$A2="пт"</formula>
    </cfRule>
    <cfRule type="expression" dxfId="883" priority="6">
      <formula>$A2="чт"</formula>
    </cfRule>
    <cfRule type="expression" dxfId="882" priority="7">
      <formula>$A2="ср"</formula>
    </cfRule>
    <cfRule type="expression" dxfId="881" priority="8">
      <formula>$A2="вт"</formula>
    </cfRule>
  </conditionalFormatting>
  <conditionalFormatting sqref="D2:D384">
    <cfRule type="containsText" dxfId="8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4">
    <cfRule type="containsText" dxfId="8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22"/>
  <sheetViews>
    <sheetView zoomScale="90" zoomScaleNormal="90" workbookViewId="0">
      <pane ySplit="1" topLeftCell="A290" activePane="bottomLeft" state="frozen"/>
      <selection pane="bottomLeft" activeCell="I304" sqref="I304:I3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22997</v>
      </c>
      <c r="J260" s="11" t="s">
        <v>1180</v>
      </c>
      <c r="K260" t="s">
        <v>22998</v>
      </c>
      <c r="L260" t="s">
        <v>22999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23000</v>
      </c>
      <c r="J261" s="11" t="s">
        <v>1180</v>
      </c>
      <c r="K261" t="s">
        <v>23001</v>
      </c>
      <c r="L261" t="s">
        <v>23002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23104</v>
      </c>
      <c r="J262" s="11" t="s">
        <v>1180</v>
      </c>
      <c r="K262" t="s">
        <v>23105</v>
      </c>
      <c r="L262" t="s">
        <v>23106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23107</v>
      </c>
      <c r="J263" s="11" t="s">
        <v>1180</v>
      </c>
      <c r="K263" t="s">
        <v>23108</v>
      </c>
      <c r="L263" t="s">
        <v>23109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23399</v>
      </c>
      <c r="J264" s="11" t="s">
        <v>1180</v>
      </c>
      <c r="K264" t="s">
        <v>23400</v>
      </c>
      <c r="L264" t="s">
        <v>23401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23402</v>
      </c>
      <c r="J265" s="11" t="s">
        <v>1180</v>
      </c>
      <c r="K265" t="s">
        <v>23403</v>
      </c>
      <c r="L265" t="s">
        <v>23404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23776</v>
      </c>
      <c r="J266" s="11" t="s">
        <v>1180</v>
      </c>
      <c r="K266" t="s">
        <v>23777</v>
      </c>
      <c r="L266" t="s">
        <v>23778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23779</v>
      </c>
      <c r="J267" s="11" t="s">
        <v>1180</v>
      </c>
      <c r="K267" t="s">
        <v>23780</v>
      </c>
      <c r="L267" t="s">
        <v>23781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23782</v>
      </c>
      <c r="J268" s="11" t="s">
        <v>1180</v>
      </c>
      <c r="K268" t="s">
        <v>23783</v>
      </c>
      <c r="L268" t="s">
        <v>23784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23785</v>
      </c>
      <c r="J269" s="11" t="s">
        <v>1180</v>
      </c>
      <c r="K269" t="s">
        <v>23786</v>
      </c>
      <c r="L269" t="s">
        <v>23787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23788</v>
      </c>
      <c r="J270" s="11" t="s">
        <v>1180</v>
      </c>
      <c r="K270" t="s">
        <v>23789</v>
      </c>
      <c r="L270" t="s">
        <v>23790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23791</v>
      </c>
      <c r="J271" s="11" t="s">
        <v>1180</v>
      </c>
      <c r="K271" t="s">
        <v>23792</v>
      </c>
      <c r="L271" t="s">
        <v>23793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23794</v>
      </c>
      <c r="J272" s="11" t="s">
        <v>1180</v>
      </c>
      <c r="K272" t="s">
        <v>23795</v>
      </c>
      <c r="L272" t="s">
        <v>23796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23797</v>
      </c>
      <c r="J273" s="11" t="s">
        <v>1180</v>
      </c>
      <c r="K273" t="s">
        <v>23798</v>
      </c>
      <c r="L273" t="s">
        <v>23799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23800</v>
      </c>
      <c r="J274" s="11" t="s">
        <v>1180</v>
      </c>
      <c r="K274" t="s">
        <v>23801</v>
      </c>
      <c r="L274" t="s">
        <v>23802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23803</v>
      </c>
      <c r="J275" s="11" t="s">
        <v>1180</v>
      </c>
      <c r="K275" t="s">
        <v>23804</v>
      </c>
      <c r="L275" t="s">
        <v>23805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23806</v>
      </c>
      <c r="J276" s="11" t="s">
        <v>1180</v>
      </c>
      <c r="K276" t="s">
        <v>23807</v>
      </c>
      <c r="L276" t="s">
        <v>23808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24099</v>
      </c>
      <c r="E277" s="11"/>
      <c r="F277" s="11"/>
      <c r="H277" s="11"/>
      <c r="I277" s="11" t="s">
        <v>23809</v>
      </c>
      <c r="J277" s="11" t="s">
        <v>1180</v>
      </c>
      <c r="K277" t="s">
        <v>23810</v>
      </c>
      <c r="L277" t="s">
        <v>23811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23812</v>
      </c>
      <c r="J278" s="11" t="s">
        <v>1180</v>
      </c>
      <c r="K278" t="s">
        <v>23813</v>
      </c>
      <c r="L278" t="s">
        <v>23814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24421</v>
      </c>
      <c r="J279" s="11" t="s">
        <v>1180</v>
      </c>
      <c r="K279" t="s">
        <v>24422</v>
      </c>
      <c r="L279" t="s">
        <v>24423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24424</v>
      </c>
      <c r="J280" s="11" t="s">
        <v>1180</v>
      </c>
      <c r="K280" t="s">
        <v>24425</v>
      </c>
      <c r="L280" t="s">
        <v>24426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24427</v>
      </c>
      <c r="J281" s="11" t="s">
        <v>1180</v>
      </c>
      <c r="K281" t="s">
        <v>24428</v>
      </c>
      <c r="L281" t="s">
        <v>24429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24430</v>
      </c>
      <c r="J282" s="11" t="s">
        <v>1180</v>
      </c>
      <c r="K282" t="s">
        <v>24431</v>
      </c>
      <c r="L282" t="s">
        <v>24432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24433</v>
      </c>
      <c r="J283" s="11" t="s">
        <v>1180</v>
      </c>
      <c r="K283" t="s">
        <v>24434</v>
      </c>
      <c r="L283" t="s">
        <v>24435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24436</v>
      </c>
      <c r="J284" s="11" t="s">
        <v>1180</v>
      </c>
      <c r="K284" t="s">
        <v>24437</v>
      </c>
      <c r="L284" t="s">
        <v>24438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24439</v>
      </c>
      <c r="J285" s="11" t="s">
        <v>1180</v>
      </c>
      <c r="K285" t="s">
        <v>24440</v>
      </c>
      <c r="L285" t="s">
        <v>24441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24442</v>
      </c>
      <c r="J286" s="11" t="s">
        <v>1180</v>
      </c>
      <c r="K286" t="s">
        <v>24443</v>
      </c>
      <c r="L286" t="s">
        <v>24444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24445</v>
      </c>
      <c r="J287" s="11" t="s">
        <v>1180</v>
      </c>
      <c r="K287" t="s">
        <v>24446</v>
      </c>
      <c r="L287" t="s">
        <v>24447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24448</v>
      </c>
      <c r="J288" s="11" t="s">
        <v>1180</v>
      </c>
      <c r="K288" t="s">
        <v>24449</v>
      </c>
      <c r="L288" t="s">
        <v>24450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24451</v>
      </c>
      <c r="J289" s="11" t="s">
        <v>1180</v>
      </c>
      <c r="K289" t="s">
        <v>24452</v>
      </c>
      <c r="L289" t="s">
        <v>24453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24454</v>
      </c>
      <c r="J290" s="11" t="s">
        <v>1180</v>
      </c>
      <c r="K290" t="s">
        <v>24455</v>
      </c>
      <c r="L290" t="s">
        <v>24456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24457</v>
      </c>
      <c r="J291" s="11" t="s">
        <v>1180</v>
      </c>
      <c r="K291" t="s">
        <v>24458</v>
      </c>
      <c r="L291" t="s">
        <v>24459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25029</v>
      </c>
      <c r="J292" s="11" t="s">
        <v>1180</v>
      </c>
      <c r="K292" t="s">
        <v>25030</v>
      </c>
      <c r="L292" t="s">
        <v>25031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25032</v>
      </c>
      <c r="J293" s="11" t="s">
        <v>1180</v>
      </c>
      <c r="K293" t="s">
        <v>25033</v>
      </c>
      <c r="L293" t="s">
        <v>25034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25035</v>
      </c>
      <c r="J294" s="11" t="s">
        <v>1180</v>
      </c>
      <c r="K294" t="s">
        <v>25036</v>
      </c>
      <c r="L294" t="s">
        <v>25037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25394</v>
      </c>
      <c r="J295" s="11" t="s">
        <v>1180</v>
      </c>
      <c r="K295" t="s">
        <v>25395</v>
      </c>
      <c r="L295" t="s">
        <v>25396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24099</v>
      </c>
      <c r="E296" s="11"/>
      <c r="F296" s="11"/>
      <c r="H296" s="11"/>
      <c r="I296" s="11" t="s">
        <v>25397</v>
      </c>
      <c r="J296" s="11" t="s">
        <v>1180</v>
      </c>
      <c r="K296" t="s">
        <v>25398</v>
      </c>
      <c r="L296" t="s">
        <v>25399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25400</v>
      </c>
      <c r="J297" s="11" t="s">
        <v>1180</v>
      </c>
      <c r="K297" t="s">
        <v>25401</v>
      </c>
      <c r="L297" t="s">
        <v>25402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25703</v>
      </c>
      <c r="J298" s="11" t="s">
        <v>1180</v>
      </c>
      <c r="K298" t="s">
        <v>25704</v>
      </c>
      <c r="L298" t="s">
        <v>25705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25706</v>
      </c>
      <c r="J299" s="11" t="s">
        <v>1180</v>
      </c>
      <c r="K299" t="s">
        <v>25707</v>
      </c>
      <c r="L299" t="s">
        <v>25708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25709</v>
      </c>
      <c r="J300" s="11" t="s">
        <v>1180</v>
      </c>
      <c r="K300" t="s">
        <v>25710</v>
      </c>
      <c r="L300" t="s">
        <v>25711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25712</v>
      </c>
      <c r="J301" s="11" t="s">
        <v>1180</v>
      </c>
      <c r="K301" t="s">
        <v>25713</v>
      </c>
      <c r="L301" t="s">
        <v>25714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25715</v>
      </c>
      <c r="J302" s="11" t="s">
        <v>1180</v>
      </c>
      <c r="K302" t="s">
        <v>25716</v>
      </c>
      <c r="L302" t="s">
        <v>25717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25718</v>
      </c>
      <c r="J303" s="11" t="s">
        <v>1180</v>
      </c>
      <c r="K303" t="s">
        <v>25719</v>
      </c>
      <c r="L303" t="s">
        <v>25720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25721</v>
      </c>
      <c r="J304" s="11" t="s">
        <v>1180</v>
      </c>
      <c r="K304" t="s">
        <v>25722</v>
      </c>
      <c r="L304" t="s">
        <v>25723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25969</v>
      </c>
      <c r="J305" s="11" t="s">
        <v>1180</v>
      </c>
      <c r="K305" t="s">
        <v>25970</v>
      </c>
      <c r="L305" t="s">
        <v>25971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25972</v>
      </c>
      <c r="J306" s="11" t="s">
        <v>1180</v>
      </c>
      <c r="K306" t="s">
        <v>25973</v>
      </c>
      <c r="L306" t="s">
        <v>25974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1" t="s">
        <v>4</v>
      </c>
      <c r="E307" s="11" t="s">
        <v>26570</v>
      </c>
      <c r="F307" s="11"/>
      <c r="H307" s="11"/>
      <c r="I307" s="11" t="s">
        <v>26358</v>
      </c>
      <c r="J307" s="11" t="s">
        <v>1180</v>
      </c>
      <c r="K307" t="s">
        <v>26359</v>
      </c>
      <c r="L307" t="s">
        <v>26360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1" t="s">
        <v>4</v>
      </c>
      <c r="E308" s="11" t="s">
        <v>3240</v>
      </c>
      <c r="F308" s="11"/>
      <c r="H308" s="11"/>
      <c r="I308" s="11" t="s">
        <v>26362</v>
      </c>
      <c r="J308" s="11" t="s">
        <v>1180</v>
      </c>
      <c r="K308" t="s">
        <v>26363</v>
      </c>
      <c r="L308" t="s">
        <v>26364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1" t="s">
        <v>3371</v>
      </c>
      <c r="E309" s="11" t="s">
        <v>646</v>
      </c>
      <c r="F309" s="11"/>
      <c r="H309" s="11"/>
      <c r="I309" s="11" t="s">
        <v>26365</v>
      </c>
      <c r="J309" s="11" t="s">
        <v>1180</v>
      </c>
      <c r="K309" t="s">
        <v>26366</v>
      </c>
      <c r="L309" t="s">
        <v>26367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1" t="s">
        <v>26571</v>
      </c>
      <c r="E310" s="11" t="s">
        <v>646</v>
      </c>
      <c r="F310" s="11"/>
      <c r="H310" s="11"/>
      <c r="I310" s="11" t="s">
        <v>26368</v>
      </c>
      <c r="J310" s="11" t="s">
        <v>1180</v>
      </c>
      <c r="K310" t="s">
        <v>26369</v>
      </c>
      <c r="L310" t="s">
        <v>26370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1" t="s">
        <v>4</v>
      </c>
      <c r="E311" s="11" t="s">
        <v>3240</v>
      </c>
      <c r="F311" s="11"/>
      <c r="H311" s="11"/>
      <c r="I311" s="11" t="s">
        <v>26371</v>
      </c>
      <c r="J311" s="11" t="s">
        <v>1180</v>
      </c>
      <c r="K311" t="s">
        <v>26372</v>
      </c>
      <c r="L311" t="s">
        <v>26373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1" t="s">
        <v>803</v>
      </c>
      <c r="E312" s="11" t="s">
        <v>8</v>
      </c>
      <c r="F312" s="11"/>
      <c r="H312" s="11"/>
      <c r="I312" s="11" t="s">
        <v>26374</v>
      </c>
      <c r="J312" s="11" t="s">
        <v>1180</v>
      </c>
      <c r="K312" t="s">
        <v>26375</v>
      </c>
      <c r="L312" t="s">
        <v>26376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1" t="s">
        <v>4</v>
      </c>
      <c r="E313" s="11" t="s">
        <v>26572</v>
      </c>
      <c r="F313" s="11"/>
      <c r="H313" s="11"/>
      <c r="I313" s="11" t="s">
        <v>26377</v>
      </c>
      <c r="J313" s="11" t="s">
        <v>1180</v>
      </c>
      <c r="K313" t="s">
        <v>26378</v>
      </c>
      <c r="L313" t="s">
        <v>26379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1" t="s">
        <v>4</v>
      </c>
      <c r="E314" s="11" t="s">
        <v>8</v>
      </c>
      <c r="F314" s="11"/>
      <c r="H314" s="11"/>
      <c r="I314" s="11" t="s">
        <v>26380</v>
      </c>
      <c r="J314" s="11" t="s">
        <v>1180</v>
      </c>
      <c r="K314" t="s">
        <v>26381</v>
      </c>
      <c r="L314" t="s">
        <v>26382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1" t="s">
        <v>26573</v>
      </c>
      <c r="E315" s="11" t="s">
        <v>3431</v>
      </c>
      <c r="F315" s="11"/>
      <c r="H315" s="11"/>
      <c r="I315" s="11" t="s">
        <v>26383</v>
      </c>
      <c r="J315" s="11" t="s">
        <v>1180</v>
      </c>
      <c r="K315" t="s">
        <v>26384</v>
      </c>
      <c r="L315" t="s">
        <v>26385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1" t="s">
        <v>26573</v>
      </c>
      <c r="E316" s="11" t="s">
        <v>3431</v>
      </c>
      <c r="F316" s="11"/>
      <c r="H316" s="11"/>
      <c r="I316" s="11" t="s">
        <v>26386</v>
      </c>
      <c r="J316" s="11" t="s">
        <v>1180</v>
      </c>
      <c r="K316" t="s">
        <v>26387</v>
      </c>
      <c r="L316" t="s">
        <v>26388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1" t="s">
        <v>26573</v>
      </c>
      <c r="E317" s="11" t="s">
        <v>3431</v>
      </c>
      <c r="F317" s="11"/>
      <c r="H317" s="11"/>
      <c r="I317" s="11" t="s">
        <v>26389</v>
      </c>
      <c r="J317" s="11" t="s">
        <v>1180</v>
      </c>
      <c r="K317" t="s">
        <v>26390</v>
      </c>
      <c r="L317" t="s">
        <v>26391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1" t="s">
        <v>803</v>
      </c>
      <c r="E318" s="11" t="s">
        <v>8</v>
      </c>
      <c r="F318" s="11"/>
      <c r="H318" s="11"/>
      <c r="I318" s="11" t="s">
        <v>26945</v>
      </c>
      <c r="J318" s="11" t="s">
        <v>1180</v>
      </c>
      <c r="K318" t="s">
        <v>26946</v>
      </c>
      <c r="L318" t="s">
        <v>26947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1" t="s">
        <v>803</v>
      </c>
      <c r="E319" s="11" t="s">
        <v>8</v>
      </c>
      <c r="F319" s="11"/>
      <c r="H319" s="11"/>
      <c r="I319" s="11" t="s">
        <v>26948</v>
      </c>
      <c r="J319" s="11" t="s">
        <v>1180</v>
      </c>
      <c r="K319" t="s">
        <v>26949</v>
      </c>
      <c r="L319" t="s">
        <v>26950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1" t="s">
        <v>4</v>
      </c>
      <c r="E320" s="11" t="s">
        <v>27185</v>
      </c>
      <c r="F320" s="11"/>
      <c r="H320" s="11"/>
      <c r="I320" s="11" t="s">
        <v>26951</v>
      </c>
      <c r="J320" s="11" t="s">
        <v>1180</v>
      </c>
      <c r="K320" t="s">
        <v>26952</v>
      </c>
      <c r="L320" t="s">
        <v>26953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1" t="s">
        <v>803</v>
      </c>
      <c r="E321" s="11" t="s">
        <v>8</v>
      </c>
      <c r="F321" s="11"/>
      <c r="H321" s="11"/>
      <c r="I321" s="11" t="s">
        <v>26954</v>
      </c>
      <c r="J321" s="11" t="s">
        <v>1180</v>
      </c>
      <c r="K321" t="s">
        <v>26955</v>
      </c>
      <c r="L321" t="s">
        <v>26956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1" t="s">
        <v>803</v>
      </c>
      <c r="E322" s="11" t="s">
        <v>3240</v>
      </c>
      <c r="F322" s="11"/>
      <c r="H322" s="11"/>
      <c r="I322" s="11" t="s">
        <v>26957</v>
      </c>
      <c r="J322" s="11" t="s">
        <v>1180</v>
      </c>
      <c r="K322" t="s">
        <v>26958</v>
      </c>
      <c r="L322" t="s">
        <v>26959</v>
      </c>
      <c r="M322" s="2" t="str">
        <f>HYPERLINK(склад2въезд13192021222378[[#This Row],[RelativePath]])</f>
        <v>12 Площадка 3 кран\K07156189_20_20260524T172813Z.jpg</v>
      </c>
    </row>
  </sheetData>
  <conditionalFormatting sqref="D323:D333 E323:E336 G2:H322 D2:E322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322">
    <cfRule type="notContainsText" dxfId="877" priority="13" operator="notContains" text="порожний">
      <formula>ISERROR(SEARCH("порожний",F2))</formula>
    </cfRule>
  </conditionalFormatting>
  <conditionalFormatting sqref="E2:E336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336">
    <cfRule type="containsText" dxfId="874" priority="10" operator="containsText" text="Трактор базы">
      <formula>NOT(ISERROR(SEARCH("Трактор базы",E2)))</formula>
    </cfRule>
  </conditionalFormatting>
  <conditionalFormatting sqref="A2:C322">
    <cfRule type="expression" dxfId="873" priority="9">
      <formula>$A2="пн"</formula>
    </cfRule>
  </conditionalFormatting>
  <conditionalFormatting sqref="A2:C324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333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3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54"/>
  <sheetViews>
    <sheetView zoomScale="90" zoomScaleNormal="90" workbookViewId="0">
      <pane ySplit="1" topLeftCell="A220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23003</v>
      </c>
      <c r="J178" s="11" t="s">
        <v>1181</v>
      </c>
      <c r="K178" t="s">
        <v>23004</v>
      </c>
      <c r="L178" t="s">
        <v>23005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23006</v>
      </c>
      <c r="J179" s="11" t="s">
        <v>1181</v>
      </c>
      <c r="K179" t="s">
        <v>23007</v>
      </c>
      <c r="L179" t="s">
        <v>23008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23110</v>
      </c>
      <c r="J180" s="11" t="s">
        <v>1181</v>
      </c>
      <c r="K180" t="s">
        <v>23111</v>
      </c>
      <c r="L180" t="s">
        <v>23112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23113</v>
      </c>
      <c r="J181" s="11" t="s">
        <v>1181</v>
      </c>
      <c r="K181" t="s">
        <v>23114</v>
      </c>
      <c r="L181" t="s">
        <v>23115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23405</v>
      </c>
      <c r="J182" s="11" t="s">
        <v>1181</v>
      </c>
      <c r="K182" t="s">
        <v>23406</v>
      </c>
      <c r="L182" t="s">
        <v>23407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23815</v>
      </c>
      <c r="J183" s="11" t="s">
        <v>1181</v>
      </c>
      <c r="K183" t="s">
        <v>23816</v>
      </c>
      <c r="L183" t="s">
        <v>23817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23818</v>
      </c>
      <c r="J184" s="11" t="s">
        <v>1181</v>
      </c>
      <c r="K184" t="s">
        <v>23819</v>
      </c>
      <c r="L184" t="s">
        <v>23820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23821</v>
      </c>
      <c r="J185" s="11" t="s">
        <v>1181</v>
      </c>
      <c r="K185" t="s">
        <v>23822</v>
      </c>
      <c r="L185" t="s">
        <v>23823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24092</v>
      </c>
      <c r="H186" s="11"/>
      <c r="I186" s="11" t="s">
        <v>23824</v>
      </c>
      <c r="J186" s="11" t="s">
        <v>1181</v>
      </c>
      <c r="K186" t="s">
        <v>23825</v>
      </c>
      <c r="L186" t="s">
        <v>23826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23827</v>
      </c>
      <c r="J187" s="11" t="s">
        <v>1181</v>
      </c>
      <c r="K187" t="s">
        <v>23828</v>
      </c>
      <c r="L187" t="s">
        <v>23829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23435</v>
      </c>
      <c r="F188" s="11"/>
      <c r="H188" s="11"/>
      <c r="I188" s="11" t="s">
        <v>23830</v>
      </c>
      <c r="J188" s="11" t="s">
        <v>1181</v>
      </c>
      <c r="K188" t="s">
        <v>23831</v>
      </c>
      <c r="L188" t="s">
        <v>23832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23833</v>
      </c>
      <c r="J189" s="11" t="s">
        <v>1181</v>
      </c>
      <c r="K189" t="s">
        <v>23834</v>
      </c>
      <c r="L189" t="s">
        <v>23835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23836</v>
      </c>
      <c r="J190" s="11" t="s">
        <v>1181</v>
      </c>
      <c r="K190" t="s">
        <v>23837</v>
      </c>
      <c r="L190" t="s">
        <v>23838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23839</v>
      </c>
      <c r="J191" s="11" t="s">
        <v>1181</v>
      </c>
      <c r="K191" t="s">
        <v>23840</v>
      </c>
      <c r="L191" t="s">
        <v>23841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23842</v>
      </c>
      <c r="J192" s="11" t="s">
        <v>1181</v>
      </c>
      <c r="K192" t="s">
        <v>23843</v>
      </c>
      <c r="L192" t="s">
        <v>23844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23845</v>
      </c>
      <c r="J193" s="11" t="s">
        <v>1181</v>
      </c>
      <c r="K193" t="s">
        <v>23846</v>
      </c>
      <c r="L193" t="s">
        <v>23847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23848</v>
      </c>
      <c r="J194" s="11" t="s">
        <v>1181</v>
      </c>
      <c r="K194" t="s">
        <v>23849</v>
      </c>
      <c r="L194" t="s">
        <v>23850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23851</v>
      </c>
      <c r="J195" s="11" t="s">
        <v>1181</v>
      </c>
      <c r="K195" t="s">
        <v>23852</v>
      </c>
      <c r="L195" t="s">
        <v>23853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23854</v>
      </c>
      <c r="J196" s="11" t="s">
        <v>1181</v>
      </c>
      <c r="K196" t="s">
        <v>23855</v>
      </c>
      <c r="L196" t="s">
        <v>23856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23857</v>
      </c>
      <c r="J197" s="11" t="s">
        <v>1181</v>
      </c>
      <c r="K197" t="s">
        <v>23858</v>
      </c>
      <c r="L197" t="s">
        <v>23859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24100</v>
      </c>
      <c r="H198" s="11"/>
      <c r="I198" s="11" t="s">
        <v>23860</v>
      </c>
      <c r="J198" s="11" t="s">
        <v>1181</v>
      </c>
      <c r="K198" t="s">
        <v>23861</v>
      </c>
      <c r="L198" t="s">
        <v>23862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24100</v>
      </c>
      <c r="H199" s="11"/>
      <c r="I199" s="11" t="s">
        <v>23863</v>
      </c>
      <c r="J199" s="11" t="s">
        <v>1181</v>
      </c>
      <c r="K199" t="s">
        <v>23864</v>
      </c>
      <c r="L199" t="s">
        <v>23865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23435</v>
      </c>
      <c r="F200" s="11"/>
      <c r="H200" s="11"/>
      <c r="I200" s="11" t="s">
        <v>23866</v>
      </c>
      <c r="J200" s="11" t="s">
        <v>1181</v>
      </c>
      <c r="K200" t="s">
        <v>23867</v>
      </c>
      <c r="L200" t="s">
        <v>23868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24565</v>
      </c>
      <c r="J201" s="11" t="s">
        <v>1181</v>
      </c>
      <c r="K201" t="s">
        <v>24566</v>
      </c>
      <c r="L201" t="s">
        <v>24567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24790</v>
      </c>
      <c r="F202" s="11"/>
      <c r="H202" s="11"/>
      <c r="I202" s="11" t="s">
        <v>24568</v>
      </c>
      <c r="J202" s="11" t="s">
        <v>1181</v>
      </c>
      <c r="K202" t="s">
        <v>24569</v>
      </c>
      <c r="L202" t="s">
        <v>24570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24571</v>
      </c>
      <c r="J203" s="11" t="s">
        <v>1181</v>
      </c>
      <c r="K203" t="s">
        <v>24572</v>
      </c>
      <c r="L203" t="s">
        <v>24573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24574</v>
      </c>
      <c r="J204" s="11" t="s">
        <v>1181</v>
      </c>
      <c r="K204" t="s">
        <v>24575</v>
      </c>
      <c r="L204" t="s">
        <v>24576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24577</v>
      </c>
      <c r="J205" s="11" t="s">
        <v>1181</v>
      </c>
      <c r="K205" t="s">
        <v>24578</v>
      </c>
      <c r="L205" t="s">
        <v>24579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25038</v>
      </c>
      <c r="J206" s="11" t="s">
        <v>1181</v>
      </c>
      <c r="K206" t="s">
        <v>25039</v>
      </c>
      <c r="L206" t="s">
        <v>25040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25041</v>
      </c>
      <c r="J207" s="11" t="s">
        <v>1181</v>
      </c>
      <c r="K207" t="s">
        <v>25042</v>
      </c>
      <c r="L207" t="s">
        <v>25043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25147</v>
      </c>
      <c r="F208" s="11"/>
      <c r="H208" s="11"/>
      <c r="I208" s="11" t="s">
        <v>25044</v>
      </c>
      <c r="J208" s="11" t="s">
        <v>1181</v>
      </c>
      <c r="K208" t="s">
        <v>25045</v>
      </c>
      <c r="L208" t="s">
        <v>25046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25047</v>
      </c>
      <c r="J209" s="11" t="s">
        <v>1181</v>
      </c>
      <c r="K209" t="s">
        <v>25048</v>
      </c>
      <c r="L209" t="s">
        <v>25049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25050</v>
      </c>
      <c r="J210" s="11" t="s">
        <v>1181</v>
      </c>
      <c r="K210" t="s">
        <v>25051</v>
      </c>
      <c r="L210" t="s">
        <v>25052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25053</v>
      </c>
      <c r="J211" s="11" t="s">
        <v>1181</v>
      </c>
      <c r="K211" t="s">
        <v>25054</v>
      </c>
      <c r="L211" t="s">
        <v>25055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25403</v>
      </c>
      <c r="J212" s="11" t="s">
        <v>1181</v>
      </c>
      <c r="K212" t="s">
        <v>25404</v>
      </c>
      <c r="L212" t="s">
        <v>25405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25406</v>
      </c>
      <c r="J213" s="11" t="s">
        <v>1181</v>
      </c>
      <c r="K213" t="s">
        <v>25407</v>
      </c>
      <c r="L213" t="s">
        <v>25408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25882</v>
      </c>
      <c r="H214" s="11"/>
      <c r="I214" s="11" t="s">
        <v>25409</v>
      </c>
      <c r="J214" s="11" t="s">
        <v>1181</v>
      </c>
      <c r="K214" t="s">
        <v>25410</v>
      </c>
      <c r="L214" t="s">
        <v>25411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25412</v>
      </c>
      <c r="J215" s="11" t="s">
        <v>1181</v>
      </c>
      <c r="K215" t="s">
        <v>25413</v>
      </c>
      <c r="L215" t="s">
        <v>25414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25724</v>
      </c>
      <c r="J216" s="11" t="s">
        <v>1181</v>
      </c>
      <c r="K216" t="s">
        <v>25725</v>
      </c>
      <c r="L216" t="s">
        <v>25726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25883</v>
      </c>
      <c r="E217" s="11" t="s">
        <v>646</v>
      </c>
      <c r="F217" s="11"/>
      <c r="H217" s="11"/>
      <c r="I217" s="11" t="s">
        <v>25727</v>
      </c>
      <c r="J217" s="11" t="s">
        <v>1181</v>
      </c>
      <c r="K217" t="s">
        <v>25728</v>
      </c>
      <c r="L217" t="s">
        <v>25729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25884</v>
      </c>
      <c r="E218" s="11" t="s">
        <v>646</v>
      </c>
      <c r="F218" s="11"/>
      <c r="H218" s="11"/>
      <c r="I218" s="11" t="s">
        <v>25730</v>
      </c>
      <c r="J218" s="11" t="s">
        <v>1181</v>
      </c>
      <c r="K218" t="s">
        <v>25731</v>
      </c>
      <c r="L218" t="s">
        <v>25732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25884</v>
      </c>
      <c r="E219" s="11" t="s">
        <v>646</v>
      </c>
      <c r="F219" s="11"/>
      <c r="H219" s="11"/>
      <c r="I219" s="11" t="s">
        <v>25733</v>
      </c>
      <c r="J219" s="11" t="s">
        <v>1181</v>
      </c>
      <c r="K219" t="s">
        <v>25734</v>
      </c>
      <c r="L219" t="s">
        <v>25735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25736</v>
      </c>
      <c r="J220" s="11" t="s">
        <v>1181</v>
      </c>
      <c r="K220" t="s">
        <v>25737</v>
      </c>
      <c r="L220" t="s">
        <v>25738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25739</v>
      </c>
      <c r="J221" s="11" t="s">
        <v>1181</v>
      </c>
      <c r="K221" t="s">
        <v>25740</v>
      </c>
      <c r="L221" t="s">
        <v>25741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25742</v>
      </c>
      <c r="J222" s="11" t="s">
        <v>1181</v>
      </c>
      <c r="K222" t="s">
        <v>25743</v>
      </c>
      <c r="L222" t="s">
        <v>25744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25884</v>
      </c>
      <c r="E223" s="11" t="s">
        <v>646</v>
      </c>
      <c r="F223" s="11"/>
      <c r="H223" s="11"/>
      <c r="I223" s="11" t="s">
        <v>25745</v>
      </c>
      <c r="J223" s="11" t="s">
        <v>1181</v>
      </c>
      <c r="K223" t="s">
        <v>25746</v>
      </c>
      <c r="L223" t="s">
        <v>25747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25748</v>
      </c>
      <c r="J224" s="11" t="s">
        <v>1181</v>
      </c>
      <c r="K224" t="s">
        <v>25749</v>
      </c>
      <c r="L224" t="s">
        <v>25750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25885</v>
      </c>
      <c r="F225" s="11"/>
      <c r="H225" s="11"/>
      <c r="I225" s="11" t="s">
        <v>25751</v>
      </c>
      <c r="J225" s="11" t="s">
        <v>1181</v>
      </c>
      <c r="K225" t="s">
        <v>25752</v>
      </c>
      <c r="L225" t="s">
        <v>25753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25754</v>
      </c>
      <c r="J226" s="11" t="s">
        <v>1181</v>
      </c>
      <c r="K226" t="s">
        <v>25755</v>
      </c>
      <c r="L226" t="s">
        <v>25756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25757</v>
      </c>
      <c r="J227" s="11" t="s">
        <v>1181</v>
      </c>
      <c r="K227" t="s">
        <v>25758</v>
      </c>
      <c r="L227" t="s">
        <v>25759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25760</v>
      </c>
      <c r="J228" s="11" t="s">
        <v>1181</v>
      </c>
      <c r="K228" t="s">
        <v>25761</v>
      </c>
      <c r="L228" t="s">
        <v>25762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25886</v>
      </c>
      <c r="H229" s="11"/>
      <c r="I229" s="11" t="s">
        <v>25763</v>
      </c>
      <c r="J229" s="11" t="s">
        <v>1181</v>
      </c>
      <c r="K229" t="s">
        <v>25764</v>
      </c>
      <c r="L229" t="s">
        <v>25765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25766</v>
      </c>
      <c r="J230" s="11" t="s">
        <v>1181</v>
      </c>
      <c r="K230" t="s">
        <v>25767</v>
      </c>
      <c r="L230" t="s">
        <v>25768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26012</v>
      </c>
      <c r="H231" s="11"/>
      <c r="I231" s="11" t="s">
        <v>25975</v>
      </c>
      <c r="J231" s="11" t="s">
        <v>1181</v>
      </c>
      <c r="K231" t="s">
        <v>25976</v>
      </c>
      <c r="L231" t="s">
        <v>25977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26012</v>
      </c>
      <c r="H232" s="11"/>
      <c r="I232" s="11" t="s">
        <v>25978</v>
      </c>
      <c r="J232" s="11" t="s">
        <v>1181</v>
      </c>
      <c r="K232" t="s">
        <v>25979</v>
      </c>
      <c r="L232" t="s">
        <v>25980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25981</v>
      </c>
      <c r="J233" s="11" t="s">
        <v>1181</v>
      </c>
      <c r="K233" t="s">
        <v>25982</v>
      </c>
      <c r="L233" t="s">
        <v>25983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25984</v>
      </c>
      <c r="J234" s="11" t="s">
        <v>1181</v>
      </c>
      <c r="K234" t="s">
        <v>25985</v>
      </c>
      <c r="L234" t="s">
        <v>25986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1" t="s">
        <v>803</v>
      </c>
      <c r="E235" s="11" t="s">
        <v>8</v>
      </c>
      <c r="F235" s="11"/>
      <c r="H235" s="11"/>
      <c r="I235" s="11" t="s">
        <v>26392</v>
      </c>
      <c r="J235" s="11" t="s">
        <v>1181</v>
      </c>
      <c r="K235" t="s">
        <v>26393</v>
      </c>
      <c r="L235" t="s">
        <v>26394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1" t="s">
        <v>4</v>
      </c>
      <c r="E236" s="11" t="s">
        <v>12240</v>
      </c>
      <c r="F236" s="11" t="s">
        <v>25882</v>
      </c>
      <c r="H236" s="11"/>
      <c r="I236" s="11" t="s">
        <v>26396</v>
      </c>
      <c r="J236" s="11" t="s">
        <v>1181</v>
      </c>
      <c r="K236" t="s">
        <v>26397</v>
      </c>
      <c r="L236" t="s">
        <v>26398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1" t="s">
        <v>4</v>
      </c>
      <c r="E237" s="11" t="s">
        <v>26574</v>
      </c>
      <c r="F237" s="11"/>
      <c r="H237" s="11"/>
      <c r="I237" s="11" t="s">
        <v>26399</v>
      </c>
      <c r="J237" s="11" t="s">
        <v>1181</v>
      </c>
      <c r="K237" t="s">
        <v>26400</v>
      </c>
      <c r="L237" t="s">
        <v>26401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1" t="s">
        <v>4</v>
      </c>
      <c r="E238" s="11" t="s">
        <v>8</v>
      </c>
      <c r="F238" s="11"/>
      <c r="H238" s="11"/>
      <c r="I238" s="11" t="s">
        <v>26402</v>
      </c>
      <c r="J238" s="11" t="s">
        <v>1181</v>
      </c>
      <c r="K238" t="s">
        <v>26403</v>
      </c>
      <c r="L238" t="s">
        <v>26404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1" t="s">
        <v>4</v>
      </c>
      <c r="E239" s="11" t="s">
        <v>8</v>
      </c>
      <c r="F239" s="11"/>
      <c r="H239" s="11"/>
      <c r="I239" s="11" t="s">
        <v>26405</v>
      </c>
      <c r="J239" s="11" t="s">
        <v>1181</v>
      </c>
      <c r="K239" t="s">
        <v>26406</v>
      </c>
      <c r="L239" t="s">
        <v>26407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1" t="s">
        <v>4</v>
      </c>
      <c r="E240" s="11" t="s">
        <v>8</v>
      </c>
      <c r="F240" s="11"/>
      <c r="H240" s="11"/>
      <c r="I240" s="11" t="s">
        <v>26408</v>
      </c>
      <c r="J240" s="11" t="s">
        <v>1181</v>
      </c>
      <c r="K240" t="s">
        <v>26409</v>
      </c>
      <c r="L240" t="s">
        <v>26410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1" t="s">
        <v>305</v>
      </c>
      <c r="E241" s="11" t="s">
        <v>86</v>
      </c>
      <c r="F241" s="11"/>
      <c r="H241" s="11"/>
      <c r="I241" s="11" t="s">
        <v>26411</v>
      </c>
      <c r="J241" s="11" t="s">
        <v>1181</v>
      </c>
      <c r="K241" t="s">
        <v>26412</v>
      </c>
      <c r="L241" t="s">
        <v>26413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1" t="s">
        <v>4</v>
      </c>
      <c r="E242" s="11" t="s">
        <v>8</v>
      </c>
      <c r="F242" s="11"/>
      <c r="H242" s="11"/>
      <c r="I242" s="11" t="s">
        <v>26414</v>
      </c>
      <c r="J242" s="11" t="s">
        <v>1181</v>
      </c>
      <c r="K242" t="s">
        <v>26415</v>
      </c>
      <c r="L242" t="s">
        <v>26416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1" t="s">
        <v>4936</v>
      </c>
      <c r="E243" s="11" t="s">
        <v>86</v>
      </c>
      <c r="F243" s="11"/>
      <c r="H243" s="11"/>
      <c r="I243" s="11" t="s">
        <v>26960</v>
      </c>
      <c r="J243" s="11" t="s">
        <v>1181</v>
      </c>
      <c r="K243" t="s">
        <v>26961</v>
      </c>
      <c r="L243" t="s">
        <v>26962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1" t="s">
        <v>4936</v>
      </c>
      <c r="E244" s="11" t="s">
        <v>86</v>
      </c>
      <c r="F244" s="11"/>
      <c r="H244" s="11"/>
      <c r="I244" s="11" t="s">
        <v>26963</v>
      </c>
      <c r="J244" s="11" t="s">
        <v>1181</v>
      </c>
      <c r="K244" t="s">
        <v>26964</v>
      </c>
      <c r="L244" t="s">
        <v>26965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1" t="s">
        <v>4</v>
      </c>
      <c r="E245" s="11" t="s">
        <v>8</v>
      </c>
      <c r="F245" s="11"/>
      <c r="H245" s="11"/>
      <c r="I245" s="11" t="s">
        <v>26966</v>
      </c>
      <c r="J245" s="11" t="s">
        <v>1181</v>
      </c>
      <c r="K245" t="s">
        <v>26967</v>
      </c>
      <c r="L245" t="s">
        <v>26968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1" t="s">
        <v>803</v>
      </c>
      <c r="E246" s="11" t="s">
        <v>8</v>
      </c>
      <c r="F246" s="11"/>
      <c r="H246" s="11"/>
      <c r="I246" s="11" t="s">
        <v>26969</v>
      </c>
      <c r="J246" s="11" t="s">
        <v>1181</v>
      </c>
      <c r="K246" t="s">
        <v>26970</v>
      </c>
      <c r="L246" t="s">
        <v>26971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1" t="s">
        <v>4</v>
      </c>
      <c r="E247" s="11" t="s">
        <v>27178</v>
      </c>
      <c r="F247" s="11"/>
      <c r="H247" s="11"/>
      <c r="I247" s="11" t="s">
        <v>26972</v>
      </c>
      <c r="J247" s="11" t="s">
        <v>1181</v>
      </c>
      <c r="K247" t="s">
        <v>26973</v>
      </c>
      <c r="L247" t="s">
        <v>26974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1" t="s">
        <v>4</v>
      </c>
      <c r="E248" s="11" t="s">
        <v>27178</v>
      </c>
      <c r="F248" s="11"/>
      <c r="H248" s="11"/>
      <c r="I248" s="11" t="s">
        <v>26975</v>
      </c>
      <c r="J248" s="11" t="s">
        <v>1181</v>
      </c>
      <c r="K248" t="s">
        <v>26976</v>
      </c>
      <c r="L248" t="s">
        <v>26977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1" t="s">
        <v>4</v>
      </c>
      <c r="E249" s="11" t="s">
        <v>27178</v>
      </c>
      <c r="F249" s="11"/>
      <c r="H249" s="11"/>
      <c r="I249" s="11" t="s">
        <v>26978</v>
      </c>
      <c r="J249" s="11" t="s">
        <v>1181</v>
      </c>
      <c r="K249" t="s">
        <v>26979</v>
      </c>
      <c r="L249" t="s">
        <v>26980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1" t="s">
        <v>4</v>
      </c>
      <c r="E250" s="11" t="s">
        <v>3229</v>
      </c>
      <c r="F250" s="11"/>
      <c r="H250" s="11"/>
      <c r="I250" s="11" t="s">
        <v>26981</v>
      </c>
      <c r="J250" s="11" t="s">
        <v>1181</v>
      </c>
      <c r="K250" t="s">
        <v>26982</v>
      </c>
      <c r="L250" t="s">
        <v>26983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1" t="s">
        <v>4</v>
      </c>
      <c r="E251" s="11" t="s">
        <v>27178</v>
      </c>
      <c r="F251" s="11"/>
      <c r="H251" s="11"/>
      <c r="I251" s="11" t="s">
        <v>26984</v>
      </c>
      <c r="J251" s="11" t="s">
        <v>1181</v>
      </c>
      <c r="K251" t="s">
        <v>26985</v>
      </c>
      <c r="L251" t="s">
        <v>26986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1" t="s">
        <v>115</v>
      </c>
      <c r="E252" s="11" t="s">
        <v>27178</v>
      </c>
      <c r="F252" s="11"/>
      <c r="H252" s="11"/>
      <c r="I252" s="11" t="s">
        <v>26987</v>
      </c>
      <c r="J252" s="11" t="s">
        <v>1181</v>
      </c>
      <c r="K252" t="s">
        <v>26988</v>
      </c>
      <c r="L252" t="s">
        <v>26989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1" t="s">
        <v>4</v>
      </c>
      <c r="E253" s="11" t="s">
        <v>8</v>
      </c>
      <c r="F253" s="11"/>
      <c r="H253" s="11"/>
      <c r="I253" s="11" t="s">
        <v>26990</v>
      </c>
      <c r="J253" s="11" t="s">
        <v>1181</v>
      </c>
      <c r="K253" t="s">
        <v>26991</v>
      </c>
      <c r="L253" t="s">
        <v>26992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1" t="s">
        <v>4</v>
      </c>
      <c r="E254" s="11" t="s">
        <v>8</v>
      </c>
      <c r="F254" s="11"/>
      <c r="H254" s="11"/>
      <c r="I254" s="11" t="s">
        <v>26993</v>
      </c>
      <c r="J254" s="11" t="s">
        <v>1181</v>
      </c>
      <c r="K254" t="s">
        <v>26994</v>
      </c>
      <c r="L254" t="s">
        <v>26995</v>
      </c>
      <c r="M254" s="2" t="str">
        <f>HYPERLINK(склад2въезд131920212223789[[#This Row],[RelativePath]])</f>
        <v>13 Склад хол\K07156189_23_20260524T210002Z.jpg</v>
      </c>
    </row>
  </sheetData>
  <conditionalFormatting sqref="D255:D265 E255:E268 G2:H254 D2:E254">
    <cfRule type="containsText" dxfId="864" priority="14" operator="containsText" text="Выезд с территории">
      <formula>NOT(ISERROR(SEARCH("Выезд с территории",D2)))</formula>
    </cfRule>
  </conditionalFormatting>
  <conditionalFormatting sqref="F2:F254">
    <cfRule type="notContainsText" dxfId="863" priority="13" operator="notContains" text="порожний">
      <formula>ISERROR(SEARCH("порожний",F2))</formula>
    </cfRule>
  </conditionalFormatting>
  <conditionalFormatting sqref="E2:E268">
    <cfRule type="containsText" dxfId="862" priority="11" operator="containsText" text="Газель базы">
      <formula>NOT(ISERROR(SEARCH("Газель базы",E2)))</formula>
    </cfRule>
    <cfRule type="containsText" dxfId="861" priority="12" operator="containsText" text="Погрузчик базы">
      <formula>NOT(ISERROR(SEARCH("Погрузчик базы",E2)))</formula>
    </cfRule>
  </conditionalFormatting>
  <conditionalFormatting sqref="E2:E268">
    <cfRule type="containsText" dxfId="860" priority="10" operator="containsText" text="Трактор базы">
      <formula>NOT(ISERROR(SEARCH("Трактор базы",E2)))</formula>
    </cfRule>
  </conditionalFormatting>
  <conditionalFormatting sqref="A2:C254">
    <cfRule type="expression" dxfId="859" priority="9">
      <formula>$A2="пн"</formula>
    </cfRule>
  </conditionalFormatting>
  <conditionalFormatting sqref="A2:C256">
    <cfRule type="expression" dxfId="858" priority="3">
      <formula>$A2="вс"</formula>
    </cfRule>
    <cfRule type="expression" dxfId="857" priority="4">
      <formula>$A2="сб"</formula>
    </cfRule>
    <cfRule type="expression" dxfId="856" priority="5">
      <formula>$A2="пт"</formula>
    </cfRule>
    <cfRule type="expression" dxfId="855" priority="6">
      <formula>$A2="чт"</formula>
    </cfRule>
    <cfRule type="expression" dxfId="854" priority="7">
      <formula>$A2="ср"</formula>
    </cfRule>
    <cfRule type="expression" dxfId="853" priority="8">
      <formula>$A2="вт"</formula>
    </cfRule>
  </conditionalFormatting>
  <conditionalFormatting sqref="D2:D265">
    <cfRule type="containsText" dxfId="8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5">
    <cfRule type="containsText" dxfId="8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08"/>
  <sheetViews>
    <sheetView zoomScale="90" zoomScaleNormal="90" workbookViewId="0">
      <pane ySplit="1" topLeftCell="A373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13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23009</v>
      </c>
      <c r="J306" s="11" t="s">
        <v>4616</v>
      </c>
      <c r="K306" t="s">
        <v>23010</v>
      </c>
      <c r="L306" t="s">
        <v>23011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23012</v>
      </c>
      <c r="J307" s="11" t="s">
        <v>4616</v>
      </c>
      <c r="K307" t="s">
        <v>23013</v>
      </c>
      <c r="L307" t="s">
        <v>23014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23116</v>
      </c>
      <c r="J308" s="11" t="s">
        <v>4616</v>
      </c>
      <c r="K308" t="s">
        <v>23117</v>
      </c>
      <c r="L308" t="s">
        <v>23118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23119</v>
      </c>
      <c r="J309" s="11" t="s">
        <v>4616</v>
      </c>
      <c r="K309" t="s">
        <v>23120</v>
      </c>
      <c r="L309" t="s">
        <v>23121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23122</v>
      </c>
      <c r="J310" s="11" t="s">
        <v>4616</v>
      </c>
      <c r="K310" t="s">
        <v>23123</v>
      </c>
      <c r="L310" t="s">
        <v>23124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23408</v>
      </c>
      <c r="J311" s="11" t="s">
        <v>4616</v>
      </c>
      <c r="K311" t="s">
        <v>23409</v>
      </c>
      <c r="L311" t="s">
        <v>23410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23411</v>
      </c>
      <c r="J312" s="11" t="s">
        <v>4616</v>
      </c>
      <c r="K312" t="s">
        <v>23412</v>
      </c>
      <c r="L312" t="s">
        <v>23413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23929</v>
      </c>
      <c r="J313" s="11" t="s">
        <v>4616</v>
      </c>
      <c r="K313" t="s">
        <v>23930</v>
      </c>
      <c r="L313" t="s">
        <v>23931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23932</v>
      </c>
      <c r="J314" s="11" t="s">
        <v>4616</v>
      </c>
      <c r="K314" t="s">
        <v>23933</v>
      </c>
      <c r="L314" t="s">
        <v>23934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23935</v>
      </c>
      <c r="J315" s="11" t="s">
        <v>4616</v>
      </c>
      <c r="K315" t="s">
        <v>23936</v>
      </c>
      <c r="L315" t="s">
        <v>23937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23938</v>
      </c>
      <c r="J316" s="11" t="s">
        <v>4616</v>
      </c>
      <c r="K316" t="s">
        <v>23939</v>
      </c>
      <c r="L316" t="s">
        <v>23940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23941</v>
      </c>
      <c r="J317" s="11" t="s">
        <v>4616</v>
      </c>
      <c r="K317" t="s">
        <v>23942</v>
      </c>
      <c r="L317" t="s">
        <v>23943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23944</v>
      </c>
      <c r="J318" s="11" t="s">
        <v>4616</v>
      </c>
      <c r="K318" t="s">
        <v>23945</v>
      </c>
      <c r="L318" t="s">
        <v>23946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23947</v>
      </c>
      <c r="J319" s="11" t="s">
        <v>4616</v>
      </c>
      <c r="K319" t="s">
        <v>23948</v>
      </c>
      <c r="L319" t="s">
        <v>23949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23950</v>
      </c>
      <c r="J320" s="11" t="s">
        <v>4616</v>
      </c>
      <c r="K320" t="s">
        <v>23951</v>
      </c>
      <c r="L320" t="s">
        <v>23952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23953</v>
      </c>
      <c r="J321" s="11" t="s">
        <v>4616</v>
      </c>
      <c r="K321" t="s">
        <v>23954</v>
      </c>
      <c r="L321" t="s">
        <v>23955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23956</v>
      </c>
      <c r="J322" s="11" t="s">
        <v>4616</v>
      </c>
      <c r="K322" t="s">
        <v>23957</v>
      </c>
      <c r="L322" t="s">
        <v>23958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23959</v>
      </c>
      <c r="J323" s="11" t="s">
        <v>4616</v>
      </c>
      <c r="K323" t="s">
        <v>23960</v>
      </c>
      <c r="L323" t="s">
        <v>23961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24580</v>
      </c>
      <c r="J324" s="11" t="s">
        <v>4616</v>
      </c>
      <c r="K324" t="s">
        <v>24581</v>
      </c>
      <c r="L324" t="s">
        <v>24582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24583</v>
      </c>
      <c r="J325" s="11" t="s">
        <v>4616</v>
      </c>
      <c r="K325" t="s">
        <v>24584</v>
      </c>
      <c r="L325" t="s">
        <v>24585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24586</v>
      </c>
      <c r="J326" s="11" t="s">
        <v>4616</v>
      </c>
      <c r="K326" t="s">
        <v>24587</v>
      </c>
      <c r="L326" t="s">
        <v>24588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24589</v>
      </c>
      <c r="J327" s="11" t="s">
        <v>4616</v>
      </c>
      <c r="K327" t="s">
        <v>24590</v>
      </c>
      <c r="L327" t="s">
        <v>24591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24592</v>
      </c>
      <c r="J328" s="11" t="s">
        <v>4616</v>
      </c>
      <c r="K328" t="s">
        <v>24593</v>
      </c>
      <c r="L328" t="s">
        <v>24594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24190</v>
      </c>
      <c r="F329" s="11" t="s">
        <v>1555</v>
      </c>
      <c r="H329" s="11"/>
      <c r="I329" s="11" t="s">
        <v>24595</v>
      </c>
      <c r="J329" s="11" t="s">
        <v>4616</v>
      </c>
      <c r="K329" t="s">
        <v>24596</v>
      </c>
      <c r="L329" t="s">
        <v>24597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24190</v>
      </c>
      <c r="F330" s="11" t="s">
        <v>1555</v>
      </c>
      <c r="H330" s="11"/>
      <c r="I330" s="11" t="s">
        <v>24598</v>
      </c>
      <c r="J330" s="11" t="s">
        <v>4616</v>
      </c>
      <c r="K330" t="s">
        <v>24599</v>
      </c>
      <c r="L330" t="s">
        <v>24600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24190</v>
      </c>
      <c r="F331" s="11" t="s">
        <v>1555</v>
      </c>
      <c r="H331" s="11"/>
      <c r="I331" s="11" t="s">
        <v>24601</v>
      </c>
      <c r="J331" s="11" t="s">
        <v>4616</v>
      </c>
      <c r="K331" t="s">
        <v>24602</v>
      </c>
      <c r="L331" t="s">
        <v>24603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24190</v>
      </c>
      <c r="F332" s="11" t="s">
        <v>1555</v>
      </c>
      <c r="H332" s="11"/>
      <c r="I332" s="11" t="s">
        <v>24604</v>
      </c>
      <c r="J332" s="11" t="s">
        <v>4616</v>
      </c>
      <c r="K332" t="s">
        <v>24605</v>
      </c>
      <c r="L332" t="s">
        <v>24606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24192</v>
      </c>
      <c r="F333" s="11" t="s">
        <v>1555</v>
      </c>
      <c r="H333" s="11"/>
      <c r="I333" s="11" t="s">
        <v>24607</v>
      </c>
      <c r="J333" s="11" t="s">
        <v>4616</v>
      </c>
      <c r="K333" t="s">
        <v>24608</v>
      </c>
      <c r="L333" t="s">
        <v>24609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24192</v>
      </c>
      <c r="F334" s="11" t="s">
        <v>1555</v>
      </c>
      <c r="H334" s="11"/>
      <c r="I334" s="11" t="s">
        <v>24610</v>
      </c>
      <c r="J334" s="11" t="s">
        <v>4616</v>
      </c>
      <c r="K334" t="s">
        <v>24611</v>
      </c>
      <c r="L334" t="s">
        <v>24612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24192</v>
      </c>
      <c r="F335" s="11" t="s">
        <v>1555</v>
      </c>
      <c r="H335" s="11"/>
      <c r="I335" s="11" t="s">
        <v>24613</v>
      </c>
      <c r="J335" s="11" t="s">
        <v>4616</v>
      </c>
      <c r="K335" t="s">
        <v>24614</v>
      </c>
      <c r="L335" t="s">
        <v>24615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24192</v>
      </c>
      <c r="F336" s="11" t="s">
        <v>1555</v>
      </c>
      <c r="H336" s="11"/>
      <c r="I336" s="11" t="s">
        <v>24616</v>
      </c>
      <c r="J336" s="11" t="s">
        <v>4616</v>
      </c>
      <c r="K336" t="s">
        <v>24617</v>
      </c>
      <c r="L336" t="s">
        <v>24618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24192</v>
      </c>
      <c r="F337" s="11" t="s">
        <v>1555</v>
      </c>
      <c r="H337" s="11"/>
      <c r="I337" s="11" t="s">
        <v>24619</v>
      </c>
      <c r="J337" s="11" t="s">
        <v>4616</v>
      </c>
      <c r="K337" t="s">
        <v>24620</v>
      </c>
      <c r="L337" t="s">
        <v>24621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24192</v>
      </c>
      <c r="F338" s="11" t="s">
        <v>1555</v>
      </c>
      <c r="H338" s="11"/>
      <c r="I338" s="11" t="s">
        <v>24622</v>
      </c>
      <c r="J338" s="11" t="s">
        <v>4616</v>
      </c>
      <c r="K338" t="s">
        <v>24623</v>
      </c>
      <c r="L338" t="s">
        <v>24624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24192</v>
      </c>
      <c r="F339" s="11" t="s">
        <v>1555</v>
      </c>
      <c r="H339" s="11"/>
      <c r="I339" s="11" t="s">
        <v>24625</v>
      </c>
      <c r="J339" s="11" t="s">
        <v>4616</v>
      </c>
      <c r="K339" t="s">
        <v>24626</v>
      </c>
      <c r="L339" t="s">
        <v>24627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24192</v>
      </c>
      <c r="F340" s="11" t="s">
        <v>1555</v>
      </c>
      <c r="H340" s="11"/>
      <c r="I340" s="11" t="s">
        <v>24628</v>
      </c>
      <c r="J340" s="11" t="s">
        <v>4616</v>
      </c>
      <c r="K340" t="s">
        <v>24629</v>
      </c>
      <c r="L340" t="s">
        <v>24630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24192</v>
      </c>
      <c r="F341" s="11" t="s">
        <v>1555</v>
      </c>
      <c r="H341" s="11"/>
      <c r="I341" s="11" t="s">
        <v>24631</v>
      </c>
      <c r="J341" s="11" t="s">
        <v>4616</v>
      </c>
      <c r="K341" t="s">
        <v>24632</v>
      </c>
      <c r="L341" t="s">
        <v>24633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24192</v>
      </c>
      <c r="F342" s="11" t="s">
        <v>1555</v>
      </c>
      <c r="H342" s="11"/>
      <c r="I342" s="11" t="s">
        <v>24634</v>
      </c>
      <c r="J342" s="11" t="s">
        <v>4616</v>
      </c>
      <c r="K342" t="s">
        <v>24635</v>
      </c>
      <c r="L342" t="s">
        <v>24636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24192</v>
      </c>
      <c r="F343" s="11" t="s">
        <v>1555</v>
      </c>
      <c r="H343" s="11"/>
      <c r="I343" s="11" t="s">
        <v>24637</v>
      </c>
      <c r="J343" s="11" t="s">
        <v>4616</v>
      </c>
      <c r="K343" t="s">
        <v>24638</v>
      </c>
      <c r="L343" t="s">
        <v>24639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24640</v>
      </c>
      <c r="J344" s="11" t="s">
        <v>4616</v>
      </c>
      <c r="K344" t="s">
        <v>24641</v>
      </c>
      <c r="L344" t="s">
        <v>24642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24643</v>
      </c>
      <c r="J345" s="11" t="s">
        <v>4616</v>
      </c>
      <c r="K345" t="s">
        <v>24644</v>
      </c>
      <c r="L345" t="s">
        <v>24645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24646</v>
      </c>
      <c r="J346" s="11" t="s">
        <v>4616</v>
      </c>
      <c r="K346" t="s">
        <v>24647</v>
      </c>
      <c r="L346" t="s">
        <v>24648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24649</v>
      </c>
      <c r="J347" s="11" t="s">
        <v>4616</v>
      </c>
      <c r="K347" t="s">
        <v>24650</v>
      </c>
      <c r="L347" t="s">
        <v>24651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24652</v>
      </c>
      <c r="J348" s="11" t="s">
        <v>4616</v>
      </c>
      <c r="K348" t="s">
        <v>24653</v>
      </c>
      <c r="L348" t="s">
        <v>24654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24655</v>
      </c>
      <c r="J349" s="11" t="s">
        <v>4616</v>
      </c>
      <c r="K349" t="s">
        <v>24656</v>
      </c>
      <c r="L349" t="s">
        <v>24657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24658</v>
      </c>
      <c r="J350" s="11" t="s">
        <v>4616</v>
      </c>
      <c r="K350" t="s">
        <v>24659</v>
      </c>
      <c r="L350" t="s">
        <v>24660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24661</v>
      </c>
      <c r="J351" s="11" t="s">
        <v>4616</v>
      </c>
      <c r="K351" t="s">
        <v>24662</v>
      </c>
      <c r="L351" t="s">
        <v>24663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24664</v>
      </c>
      <c r="J352" s="11" t="s">
        <v>4616</v>
      </c>
      <c r="K352" t="s">
        <v>24665</v>
      </c>
      <c r="L352" t="s">
        <v>24666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24667</v>
      </c>
      <c r="J353" s="11" t="s">
        <v>4616</v>
      </c>
      <c r="K353" t="s">
        <v>24668</v>
      </c>
      <c r="L353" t="s">
        <v>24669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25056</v>
      </c>
      <c r="J354" s="11" t="s">
        <v>4616</v>
      </c>
      <c r="K354" t="s">
        <v>25057</v>
      </c>
      <c r="L354" t="s">
        <v>25058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25059</v>
      </c>
      <c r="J355" s="11" t="s">
        <v>4616</v>
      </c>
      <c r="K355" t="s">
        <v>25060</v>
      </c>
      <c r="L355" t="s">
        <v>25061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25062</v>
      </c>
      <c r="J356" s="11" t="s">
        <v>4616</v>
      </c>
      <c r="K356" t="s">
        <v>25063</v>
      </c>
      <c r="L356" t="s">
        <v>25064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25065</v>
      </c>
      <c r="J357" s="11" t="s">
        <v>4616</v>
      </c>
      <c r="K357" t="s">
        <v>25066</v>
      </c>
      <c r="L357" t="s">
        <v>25067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25068</v>
      </c>
      <c r="J358" s="11" t="s">
        <v>4616</v>
      </c>
      <c r="K358" t="s">
        <v>25069</v>
      </c>
      <c r="L358" t="s">
        <v>25070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25415</v>
      </c>
      <c r="J359" s="11" t="s">
        <v>4616</v>
      </c>
      <c r="K359" t="s">
        <v>25416</v>
      </c>
      <c r="L359" t="s">
        <v>25417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25418</v>
      </c>
      <c r="J360" s="11" t="s">
        <v>4616</v>
      </c>
      <c r="K360" t="s">
        <v>25419</v>
      </c>
      <c r="L360" t="s">
        <v>25420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25769</v>
      </c>
      <c r="J361" s="11" t="s">
        <v>4616</v>
      </c>
      <c r="K361" t="s">
        <v>25770</v>
      </c>
      <c r="L361" t="s">
        <v>25771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25868</v>
      </c>
      <c r="F362" s="11" t="s">
        <v>1555</v>
      </c>
      <c r="H362" s="11"/>
      <c r="I362" s="11" t="s">
        <v>25772</v>
      </c>
      <c r="J362" s="11" t="s">
        <v>4616</v>
      </c>
      <c r="K362" t="s">
        <v>25773</v>
      </c>
      <c r="L362" t="s">
        <v>25774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25868</v>
      </c>
      <c r="F363" s="11" t="s">
        <v>1555</v>
      </c>
      <c r="H363" s="11"/>
      <c r="I363" s="11" t="s">
        <v>25775</v>
      </c>
      <c r="J363" s="11" t="s">
        <v>4616</v>
      </c>
      <c r="K363" t="s">
        <v>25776</v>
      </c>
      <c r="L363" t="s">
        <v>25777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25868</v>
      </c>
      <c r="F364" s="11" t="s">
        <v>1555</v>
      </c>
      <c r="H364" s="11"/>
      <c r="I364" s="11" t="s">
        <v>25778</v>
      </c>
      <c r="J364" s="11" t="s">
        <v>4616</v>
      </c>
      <c r="K364" t="s">
        <v>25779</v>
      </c>
      <c r="L364" t="s">
        <v>25780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25868</v>
      </c>
      <c r="F365" s="11" t="s">
        <v>1555</v>
      </c>
      <c r="H365" s="11"/>
      <c r="I365" s="11" t="s">
        <v>25781</v>
      </c>
      <c r="J365" s="11" t="s">
        <v>4616</v>
      </c>
      <c r="K365" t="s">
        <v>25782</v>
      </c>
      <c r="L365" t="s">
        <v>25783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25868</v>
      </c>
      <c r="F366" s="11" t="s">
        <v>1555</v>
      </c>
      <c r="H366" s="11"/>
      <c r="I366" s="11" t="s">
        <v>25784</v>
      </c>
      <c r="J366" s="11" t="s">
        <v>4616</v>
      </c>
      <c r="K366" t="s">
        <v>25785</v>
      </c>
      <c r="L366" t="s">
        <v>25786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25868</v>
      </c>
      <c r="F367" s="11" t="s">
        <v>1555</v>
      </c>
      <c r="H367" s="11"/>
      <c r="I367" s="11" t="s">
        <v>25787</v>
      </c>
      <c r="J367" s="11" t="s">
        <v>4616</v>
      </c>
      <c r="K367" t="s">
        <v>25788</v>
      </c>
      <c r="L367" t="s">
        <v>25789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25868</v>
      </c>
      <c r="F368" s="11" t="s">
        <v>1555</v>
      </c>
      <c r="H368" s="11"/>
      <c r="I368" s="11" t="s">
        <v>25790</v>
      </c>
      <c r="J368" s="11" t="s">
        <v>4616</v>
      </c>
      <c r="K368" t="s">
        <v>25791</v>
      </c>
      <c r="L368" t="s">
        <v>25792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25868</v>
      </c>
      <c r="F369" s="11" t="s">
        <v>1555</v>
      </c>
      <c r="H369" s="11"/>
      <c r="I369" s="11" t="s">
        <v>25793</v>
      </c>
      <c r="J369" s="11" t="s">
        <v>4616</v>
      </c>
      <c r="K369" t="s">
        <v>25794</v>
      </c>
      <c r="L369" t="s">
        <v>25795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25868</v>
      </c>
      <c r="F370" s="11" t="s">
        <v>1555</v>
      </c>
      <c r="H370" s="11"/>
      <c r="I370" s="11" t="s">
        <v>25796</v>
      </c>
      <c r="J370" s="11" t="s">
        <v>4616</v>
      </c>
      <c r="K370" t="s">
        <v>25797</v>
      </c>
      <c r="L370" t="s">
        <v>25798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25868</v>
      </c>
      <c r="F371" s="11" t="s">
        <v>1555</v>
      </c>
      <c r="H371" s="11"/>
      <c r="I371" s="11" t="s">
        <v>25799</v>
      </c>
      <c r="J371" s="11" t="s">
        <v>4616</v>
      </c>
      <c r="K371" t="s">
        <v>25800</v>
      </c>
      <c r="L371" t="s">
        <v>25801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25471</v>
      </c>
      <c r="F372" s="11" t="s">
        <v>1555</v>
      </c>
      <c r="H372" s="11"/>
      <c r="I372" s="11" t="s">
        <v>25802</v>
      </c>
      <c r="J372" s="11" t="s">
        <v>4616</v>
      </c>
      <c r="K372" t="s">
        <v>25803</v>
      </c>
      <c r="L372" t="s">
        <v>25804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25471</v>
      </c>
      <c r="F373" s="11" t="s">
        <v>1555</v>
      </c>
      <c r="H373" s="11"/>
      <c r="I373" s="11" t="s">
        <v>25805</v>
      </c>
      <c r="J373" s="11" t="s">
        <v>4616</v>
      </c>
      <c r="K373" t="s">
        <v>25806</v>
      </c>
      <c r="L373" t="s">
        <v>25807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25471</v>
      </c>
      <c r="F374" s="11" t="s">
        <v>1555</v>
      </c>
      <c r="H374" s="11"/>
      <c r="I374" s="11" t="s">
        <v>25808</v>
      </c>
      <c r="J374" s="11" t="s">
        <v>4616</v>
      </c>
      <c r="K374" t="s">
        <v>25809</v>
      </c>
      <c r="L374" t="s">
        <v>25810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25471</v>
      </c>
      <c r="F375" s="11" t="s">
        <v>1555</v>
      </c>
      <c r="H375" s="11"/>
      <c r="I375" s="11" t="s">
        <v>25811</v>
      </c>
      <c r="J375" s="11" t="s">
        <v>4616</v>
      </c>
      <c r="K375" t="s">
        <v>25812</v>
      </c>
      <c r="L375" t="s">
        <v>25813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25471</v>
      </c>
      <c r="F376" s="11" t="s">
        <v>1555</v>
      </c>
      <c r="H376" s="11"/>
      <c r="I376" s="11" t="s">
        <v>25814</v>
      </c>
      <c r="J376" s="11" t="s">
        <v>4616</v>
      </c>
      <c r="K376" t="s">
        <v>25815</v>
      </c>
      <c r="L376" t="s">
        <v>25816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25471</v>
      </c>
      <c r="F377" s="11" t="s">
        <v>1555</v>
      </c>
      <c r="H377" s="11"/>
      <c r="I377" s="11" t="s">
        <v>25817</v>
      </c>
      <c r="J377" s="11" t="s">
        <v>4616</v>
      </c>
      <c r="K377" t="s">
        <v>25818</v>
      </c>
      <c r="L377" t="s">
        <v>25819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25868</v>
      </c>
      <c r="F378" s="11" t="s">
        <v>1555</v>
      </c>
      <c r="H378" s="11"/>
      <c r="I378" s="11" t="s">
        <v>25820</v>
      </c>
      <c r="J378" s="11" t="s">
        <v>4616</v>
      </c>
      <c r="K378" t="s">
        <v>25821</v>
      </c>
      <c r="L378" t="s">
        <v>25822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25823</v>
      </c>
      <c r="J379" s="11" t="s">
        <v>4616</v>
      </c>
      <c r="K379" t="s">
        <v>25824</v>
      </c>
      <c r="L379" t="s">
        <v>25825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25826</v>
      </c>
      <c r="J380" s="11" t="s">
        <v>4616</v>
      </c>
      <c r="K380" t="s">
        <v>25827</v>
      </c>
      <c r="L380" t="s">
        <v>25828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25829</v>
      </c>
      <c r="J381" s="11" t="s">
        <v>4616</v>
      </c>
      <c r="K381" t="s">
        <v>25830</v>
      </c>
      <c r="L381" t="s">
        <v>25831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25987</v>
      </c>
      <c r="J382" s="11" t="s">
        <v>4616</v>
      </c>
      <c r="K382" t="s">
        <v>25988</v>
      </c>
      <c r="L382" t="s">
        <v>25989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25990</v>
      </c>
      <c r="J383" s="11" t="s">
        <v>4616</v>
      </c>
      <c r="K383" t="s">
        <v>25991</v>
      </c>
      <c r="L383" t="s">
        <v>25992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1" t="s">
        <v>26571</v>
      </c>
      <c r="E384" s="11" t="s">
        <v>86</v>
      </c>
      <c r="F384" s="11"/>
      <c r="H384" s="11"/>
      <c r="I384" s="11" t="s">
        <v>26417</v>
      </c>
      <c r="J384" s="11" t="s">
        <v>4616</v>
      </c>
      <c r="K384" t="s">
        <v>26418</v>
      </c>
      <c r="L384" t="s">
        <v>26419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1" t="s">
        <v>26571</v>
      </c>
      <c r="E385" s="11" t="s">
        <v>86</v>
      </c>
      <c r="F385" s="11"/>
      <c r="H385" s="11"/>
      <c r="I385" s="11" t="s">
        <v>26420</v>
      </c>
      <c r="J385" s="11" t="s">
        <v>4616</v>
      </c>
      <c r="K385" t="s">
        <v>26421</v>
      </c>
      <c r="L385" t="s">
        <v>26422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1" t="s">
        <v>4</v>
      </c>
      <c r="E386" s="11" t="s">
        <v>8</v>
      </c>
      <c r="F386" s="11"/>
      <c r="H386" s="11"/>
      <c r="I386" s="11" t="s">
        <v>26423</v>
      </c>
      <c r="J386" s="11" t="s">
        <v>4616</v>
      </c>
      <c r="K386" t="s">
        <v>26424</v>
      </c>
      <c r="L386" t="s">
        <v>26425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1" t="s">
        <v>4</v>
      </c>
      <c r="E387" s="11" t="s">
        <v>8</v>
      </c>
      <c r="F387" s="11"/>
      <c r="H387" s="11"/>
      <c r="I387" s="11" t="s">
        <v>26426</v>
      </c>
      <c r="J387" s="11" t="s">
        <v>4616</v>
      </c>
      <c r="K387" t="s">
        <v>26427</v>
      </c>
      <c r="L387" t="s">
        <v>26428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1" t="s">
        <v>4</v>
      </c>
      <c r="E388" s="11" t="s">
        <v>8</v>
      </c>
      <c r="F388" s="11"/>
      <c r="H388" s="11"/>
      <c r="I388" s="11" t="s">
        <v>26429</v>
      </c>
      <c r="J388" s="11" t="s">
        <v>4616</v>
      </c>
      <c r="K388" t="s">
        <v>26430</v>
      </c>
      <c r="L388" t="s">
        <v>26431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1" t="s">
        <v>4</v>
      </c>
      <c r="E389" s="11" t="s">
        <v>8</v>
      </c>
      <c r="F389" s="11"/>
      <c r="H389" s="11"/>
      <c r="I389" s="11" t="s">
        <v>26432</v>
      </c>
      <c r="J389" s="11" t="s">
        <v>4616</v>
      </c>
      <c r="K389" t="s">
        <v>26433</v>
      </c>
      <c r="L389" t="s">
        <v>26434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1" t="s">
        <v>4</v>
      </c>
      <c r="E390" s="11" t="s">
        <v>8</v>
      </c>
      <c r="F390" s="11"/>
      <c r="H390" s="11"/>
      <c r="I390" s="11" t="s">
        <v>26435</v>
      </c>
      <c r="J390" s="11" t="s">
        <v>4616</v>
      </c>
      <c r="K390" t="s">
        <v>26436</v>
      </c>
      <c r="L390" t="s">
        <v>26437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1" t="s">
        <v>4</v>
      </c>
      <c r="E391" s="11" t="s">
        <v>8</v>
      </c>
      <c r="F391" s="11"/>
      <c r="H391" s="11"/>
      <c r="I391" s="11" t="s">
        <v>26996</v>
      </c>
      <c r="J391" s="11" t="s">
        <v>4616</v>
      </c>
      <c r="K391" t="s">
        <v>26997</v>
      </c>
      <c r="L391" t="s">
        <v>26998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1" t="s">
        <v>4</v>
      </c>
      <c r="E392" s="11" t="s">
        <v>27186</v>
      </c>
      <c r="F392" s="11"/>
      <c r="H392" s="11"/>
      <c r="I392" s="11" t="s">
        <v>26999</v>
      </c>
      <c r="J392" s="11" t="s">
        <v>4616</v>
      </c>
      <c r="K392" t="s">
        <v>27000</v>
      </c>
      <c r="L392" t="s">
        <v>27001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1" t="s">
        <v>4</v>
      </c>
      <c r="E393" s="11" t="s">
        <v>8</v>
      </c>
      <c r="F393" s="11"/>
      <c r="H393" s="11"/>
      <c r="I393" s="11" t="s">
        <v>27002</v>
      </c>
      <c r="J393" s="11" t="s">
        <v>4616</v>
      </c>
      <c r="K393" t="s">
        <v>27003</v>
      </c>
      <c r="L393" t="s">
        <v>27004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1" t="s">
        <v>4</v>
      </c>
      <c r="E394" s="11" t="s">
        <v>26572</v>
      </c>
      <c r="F394" s="11"/>
      <c r="H394" s="11"/>
      <c r="I394" s="11" t="s">
        <v>27005</v>
      </c>
      <c r="J394" s="11" t="s">
        <v>4616</v>
      </c>
      <c r="K394" t="s">
        <v>27006</v>
      </c>
      <c r="L394" t="s">
        <v>27007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1" t="s">
        <v>645</v>
      </c>
      <c r="E395" s="11" t="s">
        <v>27181</v>
      </c>
      <c r="F395" s="11"/>
      <c r="H395" s="11"/>
      <c r="I395" s="11" t="s">
        <v>27008</v>
      </c>
      <c r="J395" s="11" t="s">
        <v>4616</v>
      </c>
      <c r="K395" t="s">
        <v>27009</v>
      </c>
      <c r="L395" t="s">
        <v>27010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1" t="s">
        <v>4</v>
      </c>
      <c r="E396" s="11" t="s">
        <v>800</v>
      </c>
      <c r="F396" s="11"/>
      <c r="H396" s="11"/>
      <c r="I396" s="11" t="s">
        <v>27011</v>
      </c>
      <c r="J396" s="11" t="s">
        <v>4616</v>
      </c>
      <c r="K396" t="s">
        <v>27012</v>
      </c>
      <c r="L396" t="s">
        <v>27013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1" t="s">
        <v>162</v>
      </c>
      <c r="E397" s="11" t="s">
        <v>800</v>
      </c>
      <c r="F397" s="11" t="s">
        <v>261</v>
      </c>
      <c r="H397" s="11"/>
      <c r="I397" s="11" t="s">
        <v>27014</v>
      </c>
      <c r="J397" s="11" t="s">
        <v>4616</v>
      </c>
      <c r="K397" t="s">
        <v>27015</v>
      </c>
      <c r="L397" t="s">
        <v>27016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1" t="s">
        <v>162</v>
      </c>
      <c r="E398" s="11" t="s">
        <v>800</v>
      </c>
      <c r="F398" s="11" t="s">
        <v>261</v>
      </c>
      <c r="H398" s="11"/>
      <c r="I398" s="11" t="s">
        <v>27017</v>
      </c>
      <c r="J398" s="11" t="s">
        <v>4616</v>
      </c>
      <c r="K398" t="s">
        <v>27018</v>
      </c>
      <c r="L398" t="s">
        <v>27019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1" t="s">
        <v>162</v>
      </c>
      <c r="E399" s="11" t="s">
        <v>800</v>
      </c>
      <c r="F399" s="11" t="s">
        <v>261</v>
      </c>
      <c r="H399" s="11"/>
      <c r="I399" s="11" t="s">
        <v>27020</v>
      </c>
      <c r="J399" s="11" t="s">
        <v>4616</v>
      </c>
      <c r="K399" t="s">
        <v>27021</v>
      </c>
      <c r="L399" t="s">
        <v>27022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1" t="s">
        <v>162</v>
      </c>
      <c r="E400" s="11" t="s">
        <v>800</v>
      </c>
      <c r="F400" s="11" t="s">
        <v>261</v>
      </c>
      <c r="H400" s="11"/>
      <c r="I400" s="11" t="s">
        <v>27023</v>
      </c>
      <c r="J400" s="11" t="s">
        <v>4616</v>
      </c>
      <c r="K400" t="s">
        <v>27024</v>
      </c>
      <c r="L400" t="s">
        <v>27025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1" t="s">
        <v>162</v>
      </c>
      <c r="E401" s="11" t="s">
        <v>800</v>
      </c>
      <c r="F401" s="11" t="s">
        <v>261</v>
      </c>
      <c r="H401" s="11"/>
      <c r="I401" s="11" t="s">
        <v>27026</v>
      </c>
      <c r="J401" s="11" t="s">
        <v>4616</v>
      </c>
      <c r="K401" t="s">
        <v>27027</v>
      </c>
      <c r="L401" t="s">
        <v>27028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1" t="s">
        <v>27187</v>
      </c>
      <c r="E402" s="11" t="s">
        <v>800</v>
      </c>
      <c r="F402" s="11" t="s">
        <v>261</v>
      </c>
      <c r="H402" s="11"/>
      <c r="I402" s="11" t="s">
        <v>27029</v>
      </c>
      <c r="J402" s="11" t="s">
        <v>4616</v>
      </c>
      <c r="K402" t="s">
        <v>27030</v>
      </c>
      <c r="L402" t="s">
        <v>27031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1" t="s">
        <v>645</v>
      </c>
      <c r="E403" s="11" t="s">
        <v>27183</v>
      </c>
      <c r="F403" s="11"/>
      <c r="H403" s="11"/>
      <c r="I403" s="11" t="s">
        <v>27032</v>
      </c>
      <c r="J403" s="11" t="s">
        <v>4616</v>
      </c>
      <c r="K403" t="s">
        <v>27033</v>
      </c>
      <c r="L403" t="s">
        <v>27034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1" t="s">
        <v>27187</v>
      </c>
      <c r="E404" s="11" t="s">
        <v>27183</v>
      </c>
      <c r="F404" s="11"/>
      <c r="H404" s="11"/>
      <c r="I404" s="11" t="s">
        <v>27035</v>
      </c>
      <c r="J404" s="11" t="s">
        <v>4616</v>
      </c>
      <c r="K404" t="s">
        <v>27036</v>
      </c>
      <c r="L404" t="s">
        <v>27037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1" t="s">
        <v>4</v>
      </c>
      <c r="E405" s="11" t="s">
        <v>8</v>
      </c>
      <c r="F405" s="11"/>
      <c r="H405" s="11"/>
      <c r="I405" s="11" t="s">
        <v>27038</v>
      </c>
      <c r="J405" s="11" t="s">
        <v>4616</v>
      </c>
      <c r="K405" t="s">
        <v>27039</v>
      </c>
      <c r="L405" t="s">
        <v>27040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1" t="s">
        <v>4</v>
      </c>
      <c r="E406" s="11" t="s">
        <v>8</v>
      </c>
      <c r="F406" s="11"/>
      <c r="H406" s="11"/>
      <c r="I406" s="11" t="s">
        <v>27041</v>
      </c>
      <c r="J406" s="11" t="s">
        <v>4616</v>
      </c>
      <c r="K406" t="s">
        <v>27042</v>
      </c>
      <c r="L406" t="s">
        <v>27043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1" t="s">
        <v>803</v>
      </c>
      <c r="E407" s="11" t="s">
        <v>8</v>
      </c>
      <c r="F407" s="11"/>
      <c r="H407" s="11"/>
      <c r="I407" s="11" t="s">
        <v>27044</v>
      </c>
      <c r="J407" s="11" t="s">
        <v>4616</v>
      </c>
      <c r="K407" t="s">
        <v>27045</v>
      </c>
      <c r="L407" t="s">
        <v>27046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1" t="s">
        <v>803</v>
      </c>
      <c r="E408" s="11" t="s">
        <v>8</v>
      </c>
      <c r="F408" s="11"/>
      <c r="H408" s="11"/>
      <c r="I408" s="11" t="s">
        <v>27047</v>
      </c>
      <c r="J408" s="11" t="s">
        <v>4616</v>
      </c>
      <c r="K408" t="s">
        <v>27048</v>
      </c>
      <c r="L408" t="s">
        <v>27049</v>
      </c>
      <c r="M408" s="2" t="str">
        <f>HYPERLINK(склад2въезд131920212223789106[[#This Row],[RelativePath]])</f>
        <v>14 На гаражи\GD7678666_1_20260524T204301Z.jpg</v>
      </c>
    </row>
  </sheetData>
  <conditionalFormatting sqref="D409:D419 E409:E422 D2:E408 G2:H408">
    <cfRule type="containsText" dxfId="850" priority="14" operator="containsText" text="Выезд с территории">
      <formula>NOT(ISERROR(SEARCH("Выезд с территории",D2)))</formula>
    </cfRule>
  </conditionalFormatting>
  <conditionalFormatting sqref="F2:F408">
    <cfRule type="notContainsText" dxfId="849" priority="13" operator="notContains" text="порожний">
      <formula>ISERROR(SEARCH("порожний",F2))</formula>
    </cfRule>
  </conditionalFormatting>
  <conditionalFormatting sqref="E2:E422">
    <cfRule type="containsText" dxfId="848" priority="11" operator="containsText" text="Газель базы">
      <formula>NOT(ISERROR(SEARCH("Газель базы",E2)))</formula>
    </cfRule>
    <cfRule type="containsText" dxfId="847" priority="12" operator="containsText" text="Погрузчик базы">
      <formula>NOT(ISERROR(SEARCH("Погрузчик базы",E2)))</formula>
    </cfRule>
  </conditionalFormatting>
  <conditionalFormatting sqref="E2:E422">
    <cfRule type="containsText" dxfId="846" priority="10" operator="containsText" text="Трактор базы">
      <formula>NOT(ISERROR(SEARCH("Трактор базы",E2)))</formula>
    </cfRule>
  </conditionalFormatting>
  <conditionalFormatting sqref="A2:C408">
    <cfRule type="expression" dxfId="845" priority="9">
      <formula>$A2="пн"</formula>
    </cfRule>
  </conditionalFormatting>
  <conditionalFormatting sqref="A2:C410">
    <cfRule type="expression" dxfId="844" priority="3">
      <formula>$A2="вс"</formula>
    </cfRule>
    <cfRule type="expression" dxfId="843" priority="4">
      <formula>$A2="сб"</formula>
    </cfRule>
    <cfRule type="expression" dxfId="842" priority="5">
      <formula>$A2="пт"</formula>
    </cfRule>
    <cfRule type="expression" dxfId="841" priority="6">
      <formula>$A2="чт"</formula>
    </cfRule>
    <cfRule type="expression" dxfId="840" priority="7">
      <formula>$A2="ср"</formula>
    </cfRule>
    <cfRule type="expression" dxfId="839" priority="8">
      <formula>$A2="вт"</formula>
    </cfRule>
  </conditionalFormatting>
  <conditionalFormatting sqref="D2:D419">
    <cfRule type="containsText" dxfId="8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9">
    <cfRule type="containsText" dxfId="8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26"/>
  <sheetViews>
    <sheetView zoomScale="90" zoomScaleNormal="90" workbookViewId="0">
      <pane ySplit="1" topLeftCell="A296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23015</v>
      </c>
      <c r="J255" s="11" t="s">
        <v>4948</v>
      </c>
      <c r="K255" t="s">
        <v>23016</v>
      </c>
      <c r="L255" t="s">
        <v>23017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23018</v>
      </c>
      <c r="J256" s="11" t="s">
        <v>4948</v>
      </c>
      <c r="K256" t="s">
        <v>23019</v>
      </c>
      <c r="L256" t="s">
        <v>23020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23125</v>
      </c>
      <c r="J257" s="11" t="s">
        <v>4948</v>
      </c>
      <c r="K257" t="s">
        <v>23126</v>
      </c>
      <c r="L257" t="s">
        <v>23127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23128</v>
      </c>
      <c r="J258" s="11" t="s">
        <v>4948</v>
      </c>
      <c r="K258" t="s">
        <v>23129</v>
      </c>
      <c r="L258" t="s">
        <v>23130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23414</v>
      </c>
      <c r="J259" s="11" t="s">
        <v>4948</v>
      </c>
      <c r="K259" t="s">
        <v>23415</v>
      </c>
      <c r="L259" t="s">
        <v>23416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23962</v>
      </c>
      <c r="J260" s="11" t="s">
        <v>4948</v>
      </c>
      <c r="K260" t="s">
        <v>23963</v>
      </c>
      <c r="L260" t="s">
        <v>23964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23965</v>
      </c>
      <c r="J261" s="11" t="s">
        <v>4948</v>
      </c>
      <c r="K261" t="s">
        <v>23966</v>
      </c>
      <c r="L261" t="s">
        <v>23967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23968</v>
      </c>
      <c r="J262" s="11" t="s">
        <v>4948</v>
      </c>
      <c r="K262" t="s">
        <v>23969</v>
      </c>
      <c r="L262" t="s">
        <v>23970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23971</v>
      </c>
      <c r="J263" s="11" t="s">
        <v>4948</v>
      </c>
      <c r="K263" t="s">
        <v>23972</v>
      </c>
      <c r="L263" t="s">
        <v>23973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23974</v>
      </c>
      <c r="J264" s="11" t="s">
        <v>4948</v>
      </c>
      <c r="K264" t="s">
        <v>23975</v>
      </c>
      <c r="L264" t="s">
        <v>23976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23977</v>
      </c>
      <c r="J265" s="11" t="s">
        <v>4948</v>
      </c>
      <c r="K265" t="s">
        <v>23978</v>
      </c>
      <c r="L265" t="s">
        <v>23979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23980</v>
      </c>
      <c r="J266" s="11" t="s">
        <v>4948</v>
      </c>
      <c r="K266" t="s">
        <v>23981</v>
      </c>
      <c r="L266" t="s">
        <v>23982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23983</v>
      </c>
      <c r="J267" s="11" t="s">
        <v>4948</v>
      </c>
      <c r="K267" t="s">
        <v>23984</v>
      </c>
      <c r="L267" t="s">
        <v>23985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23986</v>
      </c>
      <c r="J268" s="11" t="s">
        <v>4948</v>
      </c>
      <c r="K268" t="s">
        <v>23987</v>
      </c>
      <c r="L268" t="s">
        <v>23988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23989</v>
      </c>
      <c r="J269" s="11" t="s">
        <v>4948</v>
      </c>
      <c r="K269" t="s">
        <v>23990</v>
      </c>
      <c r="L269" t="s">
        <v>23991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23992</v>
      </c>
      <c r="J270" s="11" t="s">
        <v>4948</v>
      </c>
      <c r="K270" t="s">
        <v>23993</v>
      </c>
      <c r="L270" t="s">
        <v>23994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23995</v>
      </c>
      <c r="J271" s="11" t="s">
        <v>4948</v>
      </c>
      <c r="K271" t="s">
        <v>23996</v>
      </c>
      <c r="L271" t="s">
        <v>23997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23998</v>
      </c>
      <c r="J272" s="11" t="s">
        <v>4948</v>
      </c>
      <c r="K272" t="s">
        <v>23999</v>
      </c>
      <c r="L272" t="s">
        <v>24000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24001</v>
      </c>
      <c r="J273" s="11" t="s">
        <v>4948</v>
      </c>
      <c r="K273" t="s">
        <v>24002</v>
      </c>
      <c r="L273" t="s">
        <v>24003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24101</v>
      </c>
      <c r="J274" s="11" t="s">
        <v>4948</v>
      </c>
      <c r="K274" t="s">
        <v>24102</v>
      </c>
      <c r="L274" t="s">
        <v>24103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24104</v>
      </c>
      <c r="J275" s="11" t="s">
        <v>4948</v>
      </c>
      <c r="K275" t="s">
        <v>24105</v>
      </c>
      <c r="L275" t="s">
        <v>24106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24670</v>
      </c>
      <c r="J276" s="11" t="s">
        <v>4948</v>
      </c>
      <c r="K276" t="s">
        <v>24671</v>
      </c>
      <c r="L276" t="s">
        <v>24672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24673</v>
      </c>
      <c r="J277" s="11" t="s">
        <v>4948</v>
      </c>
      <c r="K277" t="s">
        <v>24674</v>
      </c>
      <c r="L277" t="s">
        <v>24675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24676</v>
      </c>
      <c r="J278" s="11" t="s">
        <v>4948</v>
      </c>
      <c r="K278" t="s">
        <v>24677</v>
      </c>
      <c r="L278" t="s">
        <v>24678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24679</v>
      </c>
      <c r="J279" s="11" t="s">
        <v>4948</v>
      </c>
      <c r="K279" t="s">
        <v>24680</v>
      </c>
      <c r="L279" t="s">
        <v>24681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24682</v>
      </c>
      <c r="J280" s="11" t="s">
        <v>4948</v>
      </c>
      <c r="K280" t="s">
        <v>24683</v>
      </c>
      <c r="L280" t="s">
        <v>24684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24685</v>
      </c>
      <c r="J281" s="11" t="s">
        <v>4948</v>
      </c>
      <c r="K281" t="s">
        <v>24686</v>
      </c>
      <c r="L281" t="s">
        <v>24687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24688</v>
      </c>
      <c r="J282" s="11" t="s">
        <v>4948</v>
      </c>
      <c r="K282" t="s">
        <v>24689</v>
      </c>
      <c r="L282" t="s">
        <v>24690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24691</v>
      </c>
      <c r="J283" s="11" t="s">
        <v>4948</v>
      </c>
      <c r="K283" t="s">
        <v>24692</v>
      </c>
      <c r="L283" t="s">
        <v>24693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24694</v>
      </c>
      <c r="J284" s="11" t="s">
        <v>4948</v>
      </c>
      <c r="K284" t="s">
        <v>24695</v>
      </c>
      <c r="L284" t="s">
        <v>24696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25071</v>
      </c>
      <c r="J285" s="11" t="s">
        <v>4948</v>
      </c>
      <c r="K285" t="s">
        <v>25072</v>
      </c>
      <c r="L285" t="s">
        <v>25073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25074</v>
      </c>
      <c r="J286" s="11" t="s">
        <v>4948</v>
      </c>
      <c r="K286" t="s">
        <v>25075</v>
      </c>
      <c r="L286" t="s">
        <v>25076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25077</v>
      </c>
      <c r="J287" s="11" t="s">
        <v>4948</v>
      </c>
      <c r="K287" t="s">
        <v>25078</v>
      </c>
      <c r="L287" t="s">
        <v>25079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25080</v>
      </c>
      <c r="J288" s="11" t="s">
        <v>4948</v>
      </c>
      <c r="K288" t="s">
        <v>25081</v>
      </c>
      <c r="L288" t="s">
        <v>25082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25083</v>
      </c>
      <c r="J289" s="11" t="s">
        <v>4948</v>
      </c>
      <c r="K289" t="s">
        <v>25084</v>
      </c>
      <c r="L289" t="s">
        <v>25085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25086</v>
      </c>
      <c r="J290" s="11" t="s">
        <v>4948</v>
      </c>
      <c r="K290" t="s">
        <v>25087</v>
      </c>
      <c r="L290" t="s">
        <v>25088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25089</v>
      </c>
      <c r="J291" s="11" t="s">
        <v>4948</v>
      </c>
      <c r="K291" t="s">
        <v>25090</v>
      </c>
      <c r="L291" t="s">
        <v>25091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25421</v>
      </c>
      <c r="J292" s="11" t="s">
        <v>4948</v>
      </c>
      <c r="K292" t="s">
        <v>25422</v>
      </c>
      <c r="L292" t="s">
        <v>25423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25424</v>
      </c>
      <c r="J293" s="11" t="s">
        <v>4948</v>
      </c>
      <c r="K293" t="s">
        <v>25425</v>
      </c>
      <c r="L293" t="s">
        <v>25426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25427</v>
      </c>
      <c r="J294" s="11" t="s">
        <v>4948</v>
      </c>
      <c r="K294" t="s">
        <v>25428</v>
      </c>
      <c r="L294" t="s">
        <v>25429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25430</v>
      </c>
      <c r="J295" s="11" t="s">
        <v>4948</v>
      </c>
      <c r="K295" t="s">
        <v>25431</v>
      </c>
      <c r="L295" t="s">
        <v>25432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25433</v>
      </c>
      <c r="J296" s="11" t="s">
        <v>4948</v>
      </c>
      <c r="K296" t="s">
        <v>25434</v>
      </c>
      <c r="L296" t="s">
        <v>25435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25436</v>
      </c>
      <c r="J297" s="11" t="s">
        <v>4948</v>
      </c>
      <c r="K297" t="s">
        <v>25437</v>
      </c>
      <c r="L297" t="s">
        <v>25438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25439</v>
      </c>
      <c r="J298" s="11" t="s">
        <v>4948</v>
      </c>
      <c r="K298" t="s">
        <v>25440</v>
      </c>
      <c r="L298" t="s">
        <v>25441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25887</v>
      </c>
      <c r="E299" s="11" t="s">
        <v>70</v>
      </c>
      <c r="F299" s="11" t="s">
        <v>25888</v>
      </c>
      <c r="H299" s="11"/>
      <c r="I299" s="11" t="s">
        <v>25442</v>
      </c>
      <c r="J299" s="11" t="s">
        <v>4948</v>
      </c>
      <c r="K299" t="s">
        <v>25443</v>
      </c>
      <c r="L299" t="s">
        <v>25444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25832</v>
      </c>
      <c r="J300" s="11" t="s">
        <v>4948</v>
      </c>
      <c r="K300" t="s">
        <v>25833</v>
      </c>
      <c r="L300" t="s">
        <v>25834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25835</v>
      </c>
      <c r="J301" s="11" t="s">
        <v>4948</v>
      </c>
      <c r="K301" t="s">
        <v>25836</v>
      </c>
      <c r="L301" t="s">
        <v>25837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25993</v>
      </c>
      <c r="J302" s="11" t="s">
        <v>4948</v>
      </c>
      <c r="K302" t="s">
        <v>25994</v>
      </c>
      <c r="L302" t="s">
        <v>25995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25996</v>
      </c>
      <c r="J303" s="11" t="s">
        <v>4948</v>
      </c>
      <c r="K303" t="s">
        <v>25997</v>
      </c>
      <c r="L303" t="s">
        <v>25998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1" t="s">
        <v>4</v>
      </c>
      <c r="E304" s="11" t="s">
        <v>10091</v>
      </c>
      <c r="F304" s="11"/>
      <c r="H304" s="11"/>
      <c r="I304" s="11" t="s">
        <v>26438</v>
      </c>
      <c r="J304" s="11" t="s">
        <v>4948</v>
      </c>
      <c r="K304" t="s">
        <v>26439</v>
      </c>
      <c r="L304" t="s">
        <v>26440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1" t="s">
        <v>3371</v>
      </c>
      <c r="E305" s="11" t="s">
        <v>646</v>
      </c>
      <c r="F305" s="11"/>
      <c r="H305" s="11"/>
      <c r="I305" s="11" t="s">
        <v>26441</v>
      </c>
      <c r="J305" s="11" t="s">
        <v>4948</v>
      </c>
      <c r="K305" t="s">
        <v>26442</v>
      </c>
      <c r="L305" t="s">
        <v>26443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1" t="s">
        <v>163</v>
      </c>
      <c r="E306" s="11" t="s">
        <v>4638</v>
      </c>
      <c r="F306" s="11" t="s">
        <v>58</v>
      </c>
      <c r="H306" s="11"/>
      <c r="I306" s="11" t="s">
        <v>26444</v>
      </c>
      <c r="J306" s="11" t="s">
        <v>4948</v>
      </c>
      <c r="K306" t="s">
        <v>26445</v>
      </c>
      <c r="L306" t="s">
        <v>26446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1" t="s">
        <v>163</v>
      </c>
      <c r="E307" s="11" t="s">
        <v>4638</v>
      </c>
      <c r="F307" s="11" t="s">
        <v>58</v>
      </c>
      <c r="H307" s="11"/>
      <c r="I307" s="11" t="s">
        <v>26447</v>
      </c>
      <c r="J307" s="11" t="s">
        <v>4948</v>
      </c>
      <c r="K307" t="s">
        <v>26448</v>
      </c>
      <c r="L307" t="s">
        <v>26449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1" t="s">
        <v>163</v>
      </c>
      <c r="E308" s="11" t="s">
        <v>4638</v>
      </c>
      <c r="F308" s="11" t="s">
        <v>58</v>
      </c>
      <c r="H308" s="11"/>
      <c r="I308" s="11" t="s">
        <v>26450</v>
      </c>
      <c r="J308" s="11" t="s">
        <v>4948</v>
      </c>
      <c r="K308" t="s">
        <v>26451</v>
      </c>
      <c r="L308" t="s">
        <v>26452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1" t="s">
        <v>26575</v>
      </c>
      <c r="E309" s="11" t="s">
        <v>646</v>
      </c>
      <c r="F309" s="11"/>
      <c r="H309" s="11"/>
      <c r="I309" s="11" t="s">
        <v>26453</v>
      </c>
      <c r="J309" s="11" t="s">
        <v>4948</v>
      </c>
      <c r="K309" t="s">
        <v>26454</v>
      </c>
      <c r="L309" t="s">
        <v>26455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1" t="s">
        <v>26566</v>
      </c>
      <c r="E310" s="11" t="s">
        <v>86</v>
      </c>
      <c r="F310" s="11"/>
      <c r="H310" s="11"/>
      <c r="I310" s="11" t="s">
        <v>26456</v>
      </c>
      <c r="J310" s="11" t="s">
        <v>4948</v>
      </c>
      <c r="K310" t="s">
        <v>26457</v>
      </c>
      <c r="L310" t="s">
        <v>26458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1" t="s">
        <v>4</v>
      </c>
      <c r="E311" s="11" t="s">
        <v>3240</v>
      </c>
      <c r="F311" s="11"/>
      <c r="H311" s="11"/>
      <c r="I311" s="11" t="s">
        <v>26459</v>
      </c>
      <c r="J311" s="11" t="s">
        <v>4948</v>
      </c>
      <c r="K311" t="s">
        <v>26460</v>
      </c>
      <c r="L311" t="s">
        <v>26461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1" t="s">
        <v>803</v>
      </c>
      <c r="E312" s="11" t="s">
        <v>8</v>
      </c>
      <c r="F312" s="11"/>
      <c r="H312" s="11"/>
      <c r="I312" s="11" t="s">
        <v>26462</v>
      </c>
      <c r="J312" s="11" t="s">
        <v>4948</v>
      </c>
      <c r="K312" t="s">
        <v>26463</v>
      </c>
      <c r="L312" t="s">
        <v>26464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1" t="s">
        <v>803</v>
      </c>
      <c r="E313" s="11" t="s">
        <v>8</v>
      </c>
      <c r="F313" s="11"/>
      <c r="H313" s="11"/>
      <c r="I313" s="11" t="s">
        <v>26465</v>
      </c>
      <c r="J313" s="11" t="s">
        <v>4948</v>
      </c>
      <c r="K313" t="s">
        <v>26466</v>
      </c>
      <c r="L313" t="s">
        <v>26467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1" t="s">
        <v>162</v>
      </c>
      <c r="E314" s="11" t="s">
        <v>4638</v>
      </c>
      <c r="F314" s="11" t="s">
        <v>1597</v>
      </c>
      <c r="H314" s="11"/>
      <c r="I314" s="11" t="s">
        <v>26468</v>
      </c>
      <c r="J314" s="11" t="s">
        <v>4948</v>
      </c>
      <c r="K314" t="s">
        <v>26469</v>
      </c>
      <c r="L314" t="s">
        <v>26470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1" t="s">
        <v>14154</v>
      </c>
      <c r="E315" s="11" t="s">
        <v>646</v>
      </c>
      <c r="F315" s="11"/>
      <c r="H315" s="11"/>
      <c r="I315" s="11" t="s">
        <v>26471</v>
      </c>
      <c r="J315" s="11" t="s">
        <v>4948</v>
      </c>
      <c r="K315" t="s">
        <v>26472</v>
      </c>
      <c r="L315" t="s">
        <v>26473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1" t="s">
        <v>26566</v>
      </c>
      <c r="E316" s="11" t="s">
        <v>86</v>
      </c>
      <c r="F316" s="11"/>
      <c r="H316" s="11"/>
      <c r="I316" s="11" t="s">
        <v>26474</v>
      </c>
      <c r="J316" s="11" t="s">
        <v>4948</v>
      </c>
      <c r="K316" t="s">
        <v>26475</v>
      </c>
      <c r="L316" t="s">
        <v>26476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1" t="s">
        <v>4</v>
      </c>
      <c r="E317" s="11" t="s">
        <v>3240</v>
      </c>
      <c r="F317" s="11"/>
      <c r="H317" s="11"/>
      <c r="I317" s="11" t="s">
        <v>26477</v>
      </c>
      <c r="J317" s="11" t="s">
        <v>4948</v>
      </c>
      <c r="K317" t="s">
        <v>26478</v>
      </c>
      <c r="L317" t="s">
        <v>26479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1" t="s">
        <v>803</v>
      </c>
      <c r="E318" s="11" t="s">
        <v>8</v>
      </c>
      <c r="F318" s="11"/>
      <c r="H318" s="11"/>
      <c r="I318" s="11" t="s">
        <v>27050</v>
      </c>
      <c r="J318" s="11" t="s">
        <v>4948</v>
      </c>
      <c r="K318" t="s">
        <v>27051</v>
      </c>
      <c r="L318" t="s">
        <v>27052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1" t="s">
        <v>803</v>
      </c>
      <c r="E319" s="11" t="s">
        <v>8</v>
      </c>
      <c r="F319" s="11"/>
      <c r="H319" s="11"/>
      <c r="I319" s="11" t="s">
        <v>27053</v>
      </c>
      <c r="J319" s="11" t="s">
        <v>4948</v>
      </c>
      <c r="K319" t="s">
        <v>27054</v>
      </c>
      <c r="L319" t="s">
        <v>27055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1" t="s">
        <v>4</v>
      </c>
      <c r="E320" s="11" t="s">
        <v>3240</v>
      </c>
      <c r="F320" s="11"/>
      <c r="H320" s="11"/>
      <c r="I320" s="11" t="s">
        <v>27056</v>
      </c>
      <c r="J320" s="11" t="s">
        <v>4948</v>
      </c>
      <c r="K320" t="s">
        <v>27057</v>
      </c>
      <c r="L320" t="s">
        <v>27058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1" t="s">
        <v>4</v>
      </c>
      <c r="E321" s="11" t="s">
        <v>10091</v>
      </c>
      <c r="F321" s="11"/>
      <c r="H321" s="11"/>
      <c r="I321" s="11" t="s">
        <v>27059</v>
      </c>
      <c r="J321" s="11" t="s">
        <v>4948</v>
      </c>
      <c r="K321" t="s">
        <v>27060</v>
      </c>
      <c r="L321" t="s">
        <v>27061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1" t="s">
        <v>115</v>
      </c>
      <c r="E322" s="11" t="s">
        <v>12932</v>
      </c>
      <c r="F322" s="11"/>
      <c r="H322" s="11"/>
      <c r="I322" s="11" t="s">
        <v>27062</v>
      </c>
      <c r="J322" s="11" t="s">
        <v>4948</v>
      </c>
      <c r="K322" t="s">
        <v>27063</v>
      </c>
      <c r="L322" t="s">
        <v>27064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1" t="s">
        <v>4</v>
      </c>
      <c r="E323" s="11" t="s">
        <v>10091</v>
      </c>
      <c r="F323" s="11"/>
      <c r="H323" s="11"/>
      <c r="I323" s="11" t="s">
        <v>27065</v>
      </c>
      <c r="J323" s="11" t="s">
        <v>4948</v>
      </c>
      <c r="K323" t="s">
        <v>27066</v>
      </c>
      <c r="L323" t="s">
        <v>27067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1" t="s">
        <v>4</v>
      </c>
      <c r="E324" s="11" t="s">
        <v>3240</v>
      </c>
      <c r="F324" s="11"/>
      <c r="H324" s="11"/>
      <c r="I324" s="11" t="s">
        <v>27068</v>
      </c>
      <c r="J324" s="11" t="s">
        <v>4948</v>
      </c>
      <c r="K324" t="s">
        <v>27069</v>
      </c>
      <c r="L324" t="s">
        <v>27070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1" t="s">
        <v>14154</v>
      </c>
      <c r="E325" s="11" t="s">
        <v>646</v>
      </c>
      <c r="F325" s="11"/>
      <c r="H325" s="11"/>
      <c r="I325" s="11" t="s">
        <v>27071</v>
      </c>
      <c r="J325" s="11" t="s">
        <v>4948</v>
      </c>
      <c r="K325" t="s">
        <v>27072</v>
      </c>
      <c r="L325" t="s">
        <v>27073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1" t="s">
        <v>4</v>
      </c>
      <c r="E326" s="11" t="s">
        <v>8</v>
      </c>
      <c r="F326" s="11"/>
      <c r="H326" s="11"/>
      <c r="I326" s="11" t="s">
        <v>27074</v>
      </c>
      <c r="J326" s="11" t="s">
        <v>4948</v>
      </c>
      <c r="K326" t="s">
        <v>27075</v>
      </c>
      <c r="L326" t="s">
        <v>27076</v>
      </c>
      <c r="M326" s="2" t="str">
        <f>HYPERLINK(входСтолярка[[#This Row],[RelativePath]])</f>
        <v>15 Вход столярка\GA3948333_9_20260524T205250Z.jpg</v>
      </c>
    </row>
  </sheetData>
  <conditionalFormatting sqref="D327:D337 E327:E340 D2:E326 G2:H326">
    <cfRule type="containsText" dxfId="836" priority="14" operator="containsText" text="Выезд с территории">
      <formula>NOT(ISERROR(SEARCH("Выезд с территории",D2)))</formula>
    </cfRule>
  </conditionalFormatting>
  <conditionalFormatting sqref="F2:F326">
    <cfRule type="notContainsText" dxfId="835" priority="13" operator="notContains" text="порожний">
      <formula>ISERROR(SEARCH("порожний",F2))</formula>
    </cfRule>
  </conditionalFormatting>
  <conditionalFormatting sqref="E2:E340">
    <cfRule type="containsText" dxfId="834" priority="11" operator="containsText" text="Газель базы">
      <formula>NOT(ISERROR(SEARCH("Газель базы",E2)))</formula>
    </cfRule>
    <cfRule type="containsText" dxfId="833" priority="12" operator="containsText" text="Погрузчик базы">
      <formula>NOT(ISERROR(SEARCH("Погрузчик базы",E2)))</formula>
    </cfRule>
  </conditionalFormatting>
  <conditionalFormatting sqref="E2:E340">
    <cfRule type="containsText" dxfId="832" priority="10" operator="containsText" text="Трактор базы">
      <formula>NOT(ISERROR(SEARCH("Трактор базы",E2)))</formula>
    </cfRule>
  </conditionalFormatting>
  <conditionalFormatting sqref="A2:C326">
    <cfRule type="expression" dxfId="831" priority="9">
      <formula>$A2="пн"</formula>
    </cfRule>
  </conditionalFormatting>
  <conditionalFormatting sqref="A2:C328">
    <cfRule type="expression" dxfId="830" priority="3">
      <formula>$A2="вс"</formula>
    </cfRule>
    <cfRule type="expression" dxfId="829" priority="4">
      <formula>$A2="сб"</formula>
    </cfRule>
    <cfRule type="expression" dxfId="828" priority="5">
      <formula>$A2="пт"</formula>
    </cfRule>
    <cfRule type="expression" dxfId="827" priority="6">
      <formula>$A2="чт"</formula>
    </cfRule>
    <cfRule type="expression" dxfId="826" priority="7">
      <formula>$A2="ср"</formula>
    </cfRule>
    <cfRule type="expression" dxfId="825" priority="8">
      <formula>$A2="вт"</formula>
    </cfRule>
  </conditionalFormatting>
  <conditionalFormatting sqref="D2:D337">
    <cfRule type="containsText" dxfId="8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7">
    <cfRule type="containsText" dxfId="8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32"/>
  <sheetViews>
    <sheetView zoomScale="90" zoomScaleNormal="90" workbookViewId="0">
      <pane ySplit="1" topLeftCell="A690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23044</v>
      </c>
      <c r="J631" s="11" t="s">
        <v>4960</v>
      </c>
      <c r="K631" t="s">
        <v>23045</v>
      </c>
      <c r="L631" t="s">
        <v>23046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23047</v>
      </c>
      <c r="J632" s="11" t="s">
        <v>4960</v>
      </c>
      <c r="K632" t="s">
        <v>23048</v>
      </c>
      <c r="L632" t="s">
        <v>23049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23131</v>
      </c>
      <c r="J633" s="11" t="s">
        <v>4960</v>
      </c>
      <c r="K633" t="s">
        <v>23132</v>
      </c>
      <c r="L633" t="s">
        <v>23133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23134</v>
      </c>
      <c r="J634" s="11" t="s">
        <v>4960</v>
      </c>
      <c r="K634" t="s">
        <v>23135</v>
      </c>
      <c r="L634" t="s">
        <v>23136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23417</v>
      </c>
      <c r="J635" s="11" t="s">
        <v>4960</v>
      </c>
      <c r="K635" t="s">
        <v>23418</v>
      </c>
      <c r="L635" t="s">
        <v>23419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23420</v>
      </c>
      <c r="J636" s="11" t="s">
        <v>4960</v>
      </c>
      <c r="K636" t="s">
        <v>23421</v>
      </c>
      <c r="L636" t="s">
        <v>23422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23423</v>
      </c>
      <c r="J637" s="11" t="s">
        <v>4960</v>
      </c>
      <c r="K637" t="s">
        <v>23424</v>
      </c>
      <c r="L637" t="s">
        <v>23425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23426</v>
      </c>
      <c r="J638" s="11" t="s">
        <v>4960</v>
      </c>
      <c r="K638" t="s">
        <v>23427</v>
      </c>
      <c r="L638" t="s">
        <v>23428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24004</v>
      </c>
      <c r="J639" s="11" t="s">
        <v>4960</v>
      </c>
      <c r="K639" t="s">
        <v>24005</v>
      </c>
      <c r="L639" t="s">
        <v>24006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 t="s">
        <v>803</v>
      </c>
      <c r="E640" s="11" t="s">
        <v>4943</v>
      </c>
      <c r="F640" s="11"/>
      <c r="H640" s="11"/>
      <c r="I640" s="11" t="s">
        <v>23429</v>
      </c>
      <c r="J640" s="11" t="s">
        <v>4960</v>
      </c>
      <c r="K640" t="s">
        <v>23430</v>
      </c>
      <c r="L640" t="s">
        <v>23431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24007</v>
      </c>
      <c r="J641" s="11" t="s">
        <v>4960</v>
      </c>
      <c r="K641" t="s">
        <v>24008</v>
      </c>
      <c r="L641" t="s">
        <v>24009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24010</v>
      </c>
      <c r="J642" s="11" t="s">
        <v>4960</v>
      </c>
      <c r="K642" t="s">
        <v>24011</v>
      </c>
      <c r="L642" t="s">
        <v>24012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24013</v>
      </c>
      <c r="J643" s="11" t="s">
        <v>4960</v>
      </c>
      <c r="K643" t="s">
        <v>24014</v>
      </c>
      <c r="L643" t="s">
        <v>24015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24016</v>
      </c>
      <c r="J644" s="11" t="s">
        <v>4960</v>
      </c>
      <c r="K644" t="s">
        <v>24017</v>
      </c>
      <c r="L644" t="s">
        <v>24018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24019</v>
      </c>
      <c r="J645" s="11" t="s">
        <v>4960</v>
      </c>
      <c r="K645" t="s">
        <v>24020</v>
      </c>
      <c r="L645" t="s">
        <v>24021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24022</v>
      </c>
      <c r="J646" s="11" t="s">
        <v>4960</v>
      </c>
      <c r="K646" t="s">
        <v>24023</v>
      </c>
      <c r="L646" t="s">
        <v>24024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24025</v>
      </c>
      <c r="J647" s="11" t="s">
        <v>4960</v>
      </c>
      <c r="K647" t="s">
        <v>24026</v>
      </c>
      <c r="L647" t="s">
        <v>24027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24028</v>
      </c>
      <c r="J648" s="11" t="s">
        <v>4960</v>
      </c>
      <c r="K648" t="s">
        <v>24029</v>
      </c>
      <c r="L648" t="s">
        <v>24030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24031</v>
      </c>
      <c r="J649" s="11" t="s">
        <v>4960</v>
      </c>
      <c r="K649" t="s">
        <v>24032</v>
      </c>
      <c r="L649" t="s">
        <v>24033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24034</v>
      </c>
      <c r="J650" s="11" t="s">
        <v>4960</v>
      </c>
      <c r="K650" t="s">
        <v>24035</v>
      </c>
      <c r="L650" t="s">
        <v>24036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24697</v>
      </c>
      <c r="J651" s="11" t="s">
        <v>4960</v>
      </c>
      <c r="K651" t="s">
        <v>24698</v>
      </c>
      <c r="L651" t="s">
        <v>24699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24700</v>
      </c>
      <c r="J652" s="11" t="s">
        <v>4960</v>
      </c>
      <c r="K652" t="s">
        <v>24701</v>
      </c>
      <c r="L652" t="s">
        <v>24702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24703</v>
      </c>
      <c r="J653" s="11" t="s">
        <v>4960</v>
      </c>
      <c r="K653" t="s">
        <v>24704</v>
      </c>
      <c r="L653" t="s">
        <v>24705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24706</v>
      </c>
      <c r="J654" s="11" t="s">
        <v>4960</v>
      </c>
      <c r="K654" t="s">
        <v>24707</v>
      </c>
      <c r="L654" t="s">
        <v>24708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24709</v>
      </c>
      <c r="J655" s="11" t="s">
        <v>4960</v>
      </c>
      <c r="K655" t="s">
        <v>24710</v>
      </c>
      <c r="L655" t="s">
        <v>24711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24791</v>
      </c>
      <c r="E656" s="11" t="s">
        <v>646</v>
      </c>
      <c r="F656" s="11"/>
      <c r="H656" s="11"/>
      <c r="I656" s="11" t="s">
        <v>24712</v>
      </c>
      <c r="J656" s="11" t="s">
        <v>4960</v>
      </c>
      <c r="K656" t="s">
        <v>24713</v>
      </c>
      <c r="L656" t="s">
        <v>24714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24791</v>
      </c>
      <c r="E657" s="11" t="s">
        <v>646</v>
      </c>
      <c r="F657" s="11"/>
      <c r="H657" s="11"/>
      <c r="I657" s="11" t="s">
        <v>24715</v>
      </c>
      <c r="J657" s="11" t="s">
        <v>4960</v>
      </c>
      <c r="K657" t="s">
        <v>24716</v>
      </c>
      <c r="L657" t="s">
        <v>24717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24791</v>
      </c>
      <c r="E658" s="11" t="s">
        <v>646</v>
      </c>
      <c r="F658" s="11"/>
      <c r="H658" s="11"/>
      <c r="I658" s="11" t="s">
        <v>24718</v>
      </c>
      <c r="J658" s="11" t="s">
        <v>4960</v>
      </c>
      <c r="K658" t="s">
        <v>24719</v>
      </c>
      <c r="L658" t="s">
        <v>24720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24791</v>
      </c>
      <c r="E659" s="11" t="s">
        <v>646</v>
      </c>
      <c r="F659" s="11"/>
      <c r="H659" s="11"/>
      <c r="I659" s="11" t="s">
        <v>24721</v>
      </c>
      <c r="J659" s="11" t="s">
        <v>4960</v>
      </c>
      <c r="K659" t="s">
        <v>24722</v>
      </c>
      <c r="L659" t="s">
        <v>24723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24791</v>
      </c>
      <c r="E660" s="11" t="s">
        <v>646</v>
      </c>
      <c r="F660" s="11"/>
      <c r="H660" s="11"/>
      <c r="I660" s="11" t="s">
        <v>24724</v>
      </c>
      <c r="J660" s="11" t="s">
        <v>4960</v>
      </c>
      <c r="K660" t="s">
        <v>24725</v>
      </c>
      <c r="L660" t="s">
        <v>24726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24791</v>
      </c>
      <c r="E661" s="11" t="s">
        <v>646</v>
      </c>
      <c r="F661" s="11"/>
      <c r="H661" s="11"/>
      <c r="I661" s="11" t="s">
        <v>24727</v>
      </c>
      <c r="J661" s="11" t="s">
        <v>4960</v>
      </c>
      <c r="K661" t="s">
        <v>24728</v>
      </c>
      <c r="L661" t="s">
        <v>24729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24791</v>
      </c>
      <c r="E662" s="11" t="s">
        <v>646</v>
      </c>
      <c r="F662" s="11"/>
      <c r="H662" s="11"/>
      <c r="I662" s="11" t="s">
        <v>24730</v>
      </c>
      <c r="J662" s="11" t="s">
        <v>4960</v>
      </c>
      <c r="K662" t="s">
        <v>24731</v>
      </c>
      <c r="L662" t="s">
        <v>24732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24791</v>
      </c>
      <c r="E663" s="11" t="s">
        <v>646</v>
      </c>
      <c r="F663" s="11"/>
      <c r="H663" s="11"/>
      <c r="I663" s="11" t="s">
        <v>24733</v>
      </c>
      <c r="J663" s="11" t="s">
        <v>4960</v>
      </c>
      <c r="K663" t="s">
        <v>24734</v>
      </c>
      <c r="L663" t="s">
        <v>24735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24791</v>
      </c>
      <c r="E664" s="11" t="s">
        <v>646</v>
      </c>
      <c r="F664" s="11"/>
      <c r="H664" s="11"/>
      <c r="I664" s="11" t="s">
        <v>24736</v>
      </c>
      <c r="J664" s="11" t="s">
        <v>4960</v>
      </c>
      <c r="K664" t="s">
        <v>24737</v>
      </c>
      <c r="L664" t="s">
        <v>24738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24791</v>
      </c>
      <c r="E665" s="11" t="s">
        <v>646</v>
      </c>
      <c r="F665" s="11"/>
      <c r="H665" s="11"/>
      <c r="I665" s="11" t="s">
        <v>24739</v>
      </c>
      <c r="J665" s="11" t="s">
        <v>4960</v>
      </c>
      <c r="K665" t="s">
        <v>24740</v>
      </c>
      <c r="L665" t="s">
        <v>24741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24742</v>
      </c>
      <c r="J666" s="11" t="s">
        <v>4960</v>
      </c>
      <c r="K666" t="s">
        <v>24743</v>
      </c>
      <c r="L666" t="s">
        <v>24744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24745</v>
      </c>
      <c r="J667" s="11" t="s">
        <v>4960</v>
      </c>
      <c r="K667" t="s">
        <v>24746</v>
      </c>
      <c r="L667" t="s">
        <v>24747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24748</v>
      </c>
      <c r="J668" s="11" t="s">
        <v>4960</v>
      </c>
      <c r="K668" t="s">
        <v>24749</v>
      </c>
      <c r="L668" t="s">
        <v>24750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25092</v>
      </c>
      <c r="J669" s="11" t="s">
        <v>4960</v>
      </c>
      <c r="K669" t="s">
        <v>25093</v>
      </c>
      <c r="L669" t="s">
        <v>25094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25095</v>
      </c>
      <c r="J670" s="11" t="s">
        <v>4960</v>
      </c>
      <c r="K670" t="s">
        <v>25096</v>
      </c>
      <c r="L670" t="s">
        <v>25097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25098</v>
      </c>
      <c r="J671" s="11" t="s">
        <v>4960</v>
      </c>
      <c r="K671" t="s">
        <v>25099</v>
      </c>
      <c r="L671" t="s">
        <v>25100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25101</v>
      </c>
      <c r="J672" s="11" t="s">
        <v>4960</v>
      </c>
      <c r="K672" t="s">
        <v>25102</v>
      </c>
      <c r="L672" t="s">
        <v>25103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25104</v>
      </c>
      <c r="J673" s="11" t="s">
        <v>4960</v>
      </c>
      <c r="K673" t="s">
        <v>25105</v>
      </c>
      <c r="L673" t="s">
        <v>25106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25107</v>
      </c>
      <c r="J674" s="11" t="s">
        <v>4960</v>
      </c>
      <c r="K674" t="s">
        <v>25108</v>
      </c>
      <c r="L674" t="s">
        <v>25109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25110</v>
      </c>
      <c r="J675" s="11" t="s">
        <v>4960</v>
      </c>
      <c r="K675" t="s">
        <v>25111</v>
      </c>
      <c r="L675" t="s">
        <v>25112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25113</v>
      </c>
      <c r="J676" s="11" t="s">
        <v>4960</v>
      </c>
      <c r="K676" t="s">
        <v>25114</v>
      </c>
      <c r="L676" t="s">
        <v>25115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25116</v>
      </c>
      <c r="J677" s="11" t="s">
        <v>4960</v>
      </c>
      <c r="K677" t="s">
        <v>25117</v>
      </c>
      <c r="L677" t="s">
        <v>25118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25119</v>
      </c>
      <c r="J678" s="11" t="s">
        <v>4960</v>
      </c>
      <c r="K678" t="s">
        <v>25120</v>
      </c>
      <c r="L678" t="s">
        <v>25121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25445</v>
      </c>
      <c r="J679" s="11" t="s">
        <v>4960</v>
      </c>
      <c r="K679" t="s">
        <v>25446</v>
      </c>
      <c r="L679" t="s">
        <v>25447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25448</v>
      </c>
      <c r="J680" s="11" t="s">
        <v>4960</v>
      </c>
      <c r="K680" t="s">
        <v>25449</v>
      </c>
      <c r="L680" t="s">
        <v>25450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25451</v>
      </c>
      <c r="J681" s="11" t="s">
        <v>4960</v>
      </c>
      <c r="K681" t="s">
        <v>25452</v>
      </c>
      <c r="L681" t="s">
        <v>25453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25838</v>
      </c>
      <c r="J682" s="11" t="s">
        <v>4960</v>
      </c>
      <c r="K682" t="s">
        <v>25839</v>
      </c>
      <c r="L682" t="s">
        <v>25840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25841</v>
      </c>
      <c r="J683" s="11" t="s">
        <v>4960</v>
      </c>
      <c r="K683" t="s">
        <v>25842</v>
      </c>
      <c r="L683" t="s">
        <v>25843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25999</v>
      </c>
      <c r="J684" s="11" t="s">
        <v>4960</v>
      </c>
      <c r="K684" t="s">
        <v>26000</v>
      </c>
      <c r="L684" t="s">
        <v>26001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26002</v>
      </c>
      <c r="J685" s="11" t="s">
        <v>4960</v>
      </c>
      <c r="K685" t="s">
        <v>26003</v>
      </c>
      <c r="L685" t="s">
        <v>26004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1" t="s">
        <v>4</v>
      </c>
      <c r="E686" s="11" t="s">
        <v>260</v>
      </c>
      <c r="F686" s="11"/>
      <c r="H686" s="11"/>
      <c r="I686" s="11" t="s">
        <v>26480</v>
      </c>
      <c r="J686" s="11" t="s">
        <v>4960</v>
      </c>
      <c r="K686" t="s">
        <v>26481</v>
      </c>
      <c r="L686" t="s">
        <v>26482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1" t="s">
        <v>3371</v>
      </c>
      <c r="E687" s="11" t="s">
        <v>646</v>
      </c>
      <c r="F687" s="11"/>
      <c r="H687" s="11"/>
      <c r="I687" s="11" t="s">
        <v>26483</v>
      </c>
      <c r="J687" s="11" t="s">
        <v>4960</v>
      </c>
      <c r="K687" t="s">
        <v>26484</v>
      </c>
      <c r="L687" t="s">
        <v>26485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1" t="s">
        <v>7896</v>
      </c>
      <c r="E688" s="11" t="s">
        <v>646</v>
      </c>
      <c r="F688" s="11"/>
      <c r="H688" s="11"/>
      <c r="I688" s="11" t="s">
        <v>26486</v>
      </c>
      <c r="J688" s="11" t="s">
        <v>4960</v>
      </c>
      <c r="K688" t="s">
        <v>26487</v>
      </c>
      <c r="L688" t="s">
        <v>26488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1" t="s">
        <v>7896</v>
      </c>
      <c r="E689" s="11" t="s">
        <v>646</v>
      </c>
      <c r="F689" s="11"/>
      <c r="H689" s="11"/>
      <c r="I689" s="11" t="s">
        <v>26489</v>
      </c>
      <c r="J689" s="11" t="s">
        <v>4960</v>
      </c>
      <c r="K689" t="s">
        <v>26490</v>
      </c>
      <c r="L689" t="s">
        <v>26491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1" t="s">
        <v>4</v>
      </c>
      <c r="E690" s="11" t="s">
        <v>260</v>
      </c>
      <c r="F690" s="11"/>
      <c r="H690" s="11"/>
      <c r="I690" s="11" t="s">
        <v>26492</v>
      </c>
      <c r="J690" s="11" t="s">
        <v>4960</v>
      </c>
      <c r="K690" t="s">
        <v>26493</v>
      </c>
      <c r="L690" t="s">
        <v>26494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1" t="s">
        <v>7896</v>
      </c>
      <c r="E691" s="11" t="s">
        <v>646</v>
      </c>
      <c r="F691" s="11"/>
      <c r="H691" s="11"/>
      <c r="I691" s="11" t="s">
        <v>26495</v>
      </c>
      <c r="J691" s="11" t="s">
        <v>4960</v>
      </c>
      <c r="K691" t="s">
        <v>26496</v>
      </c>
      <c r="L691" t="s">
        <v>26497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1" t="s">
        <v>7896</v>
      </c>
      <c r="E692" s="11" t="s">
        <v>646</v>
      </c>
      <c r="F692" s="11"/>
      <c r="H692" s="11"/>
      <c r="I692" s="11" t="s">
        <v>26498</v>
      </c>
      <c r="J692" s="11" t="s">
        <v>4960</v>
      </c>
      <c r="K692" t="s">
        <v>26499</v>
      </c>
      <c r="L692" t="s">
        <v>26500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1" t="s">
        <v>7896</v>
      </c>
      <c r="E693" s="11" t="s">
        <v>646</v>
      </c>
      <c r="F693" s="11"/>
      <c r="H693" s="11"/>
      <c r="I693" s="11" t="s">
        <v>26501</v>
      </c>
      <c r="J693" s="11" t="s">
        <v>4960</v>
      </c>
      <c r="K693" t="s">
        <v>26502</v>
      </c>
      <c r="L693" t="s">
        <v>26503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1" t="s">
        <v>7896</v>
      </c>
      <c r="E694" s="11" t="s">
        <v>646</v>
      </c>
      <c r="F694" s="11"/>
      <c r="H694" s="11"/>
      <c r="I694" s="11" t="s">
        <v>26504</v>
      </c>
      <c r="J694" s="11" t="s">
        <v>4960</v>
      </c>
      <c r="K694" t="s">
        <v>26505</v>
      </c>
      <c r="L694" t="s">
        <v>26506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1" t="s">
        <v>7896</v>
      </c>
      <c r="E695" s="11" t="s">
        <v>646</v>
      </c>
      <c r="F695" s="11"/>
      <c r="H695" s="11"/>
      <c r="I695" s="11" t="s">
        <v>26507</v>
      </c>
      <c r="J695" s="11" t="s">
        <v>4960</v>
      </c>
      <c r="K695" t="s">
        <v>26508</v>
      </c>
      <c r="L695" t="s">
        <v>26509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1" t="s">
        <v>803</v>
      </c>
      <c r="E696" s="11" t="s">
        <v>4943</v>
      </c>
      <c r="F696" s="11"/>
      <c r="H696" s="11"/>
      <c r="I696" s="11" t="s">
        <v>26510</v>
      </c>
      <c r="J696" s="11" t="s">
        <v>4960</v>
      </c>
      <c r="K696" t="s">
        <v>26511</v>
      </c>
      <c r="L696" t="s">
        <v>26512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1" t="s">
        <v>7896</v>
      </c>
      <c r="E697" s="11" t="s">
        <v>646</v>
      </c>
      <c r="F697" s="11"/>
      <c r="H697" s="11"/>
      <c r="I697" s="11" t="s">
        <v>26513</v>
      </c>
      <c r="J697" s="11" t="s">
        <v>4960</v>
      </c>
      <c r="K697" t="s">
        <v>26514</v>
      </c>
      <c r="L697" t="s">
        <v>26515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1" t="s">
        <v>7896</v>
      </c>
      <c r="E698" s="11" t="s">
        <v>646</v>
      </c>
      <c r="F698" s="11"/>
      <c r="H698" s="11"/>
      <c r="I698" s="11" t="s">
        <v>26516</v>
      </c>
      <c r="J698" s="11" t="s">
        <v>4960</v>
      </c>
      <c r="K698" t="s">
        <v>26517</v>
      </c>
      <c r="L698" t="s">
        <v>26518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1" t="s">
        <v>7896</v>
      </c>
      <c r="E699" s="11" t="s">
        <v>646</v>
      </c>
      <c r="F699" s="11"/>
      <c r="H699" s="11"/>
      <c r="I699" s="11" t="s">
        <v>26519</v>
      </c>
      <c r="J699" s="11" t="s">
        <v>4960</v>
      </c>
      <c r="K699" t="s">
        <v>26520</v>
      </c>
      <c r="L699" t="s">
        <v>26521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1" t="s">
        <v>7896</v>
      </c>
      <c r="E700" s="11" t="s">
        <v>646</v>
      </c>
      <c r="F700" s="11"/>
      <c r="H700" s="11"/>
      <c r="I700" s="11" t="s">
        <v>26522</v>
      </c>
      <c r="J700" s="11" t="s">
        <v>4960</v>
      </c>
      <c r="K700" t="s">
        <v>26523</v>
      </c>
      <c r="L700" t="s">
        <v>26524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1" t="s">
        <v>7896</v>
      </c>
      <c r="E701" s="11" t="s">
        <v>646</v>
      </c>
      <c r="F701" s="11"/>
      <c r="H701" s="11"/>
      <c r="I701" s="11" t="s">
        <v>26525</v>
      </c>
      <c r="J701" s="11" t="s">
        <v>4960</v>
      </c>
      <c r="K701" t="s">
        <v>26526</v>
      </c>
      <c r="L701" t="s">
        <v>26527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1" t="s">
        <v>7896</v>
      </c>
      <c r="E702" s="11" t="s">
        <v>646</v>
      </c>
      <c r="F702" s="11"/>
      <c r="H702" s="11"/>
      <c r="I702" s="11" t="s">
        <v>26528</v>
      </c>
      <c r="J702" s="11" t="s">
        <v>4960</v>
      </c>
      <c r="K702" t="s">
        <v>26529</v>
      </c>
      <c r="L702" t="s">
        <v>26530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1" t="s">
        <v>7896</v>
      </c>
      <c r="E703" s="11" t="s">
        <v>646</v>
      </c>
      <c r="F703" s="11"/>
      <c r="H703" s="11"/>
      <c r="I703" s="11" t="s">
        <v>26531</v>
      </c>
      <c r="J703" s="11" t="s">
        <v>4960</v>
      </c>
      <c r="K703" t="s">
        <v>26532</v>
      </c>
      <c r="L703" t="s">
        <v>26533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1" t="s">
        <v>7896</v>
      </c>
      <c r="E704" s="11" t="s">
        <v>646</v>
      </c>
      <c r="F704" s="11"/>
      <c r="H704" s="11"/>
      <c r="I704" s="11" t="s">
        <v>26534</v>
      </c>
      <c r="J704" s="11" t="s">
        <v>4960</v>
      </c>
      <c r="K704" t="s">
        <v>26535</v>
      </c>
      <c r="L704" t="s">
        <v>26536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1" t="s">
        <v>7896</v>
      </c>
      <c r="E705" s="11" t="s">
        <v>646</v>
      </c>
      <c r="F705" s="11"/>
      <c r="H705" s="11"/>
      <c r="I705" s="11" t="s">
        <v>26537</v>
      </c>
      <c r="J705" s="11" t="s">
        <v>4960</v>
      </c>
      <c r="K705" t="s">
        <v>26538</v>
      </c>
      <c r="L705" t="s">
        <v>26539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1" t="s">
        <v>7896</v>
      </c>
      <c r="E706" s="11" t="s">
        <v>646</v>
      </c>
      <c r="F706" s="11"/>
      <c r="H706" s="11"/>
      <c r="I706" s="11" t="s">
        <v>26540</v>
      </c>
      <c r="J706" s="11" t="s">
        <v>4960</v>
      </c>
      <c r="K706" t="s">
        <v>26541</v>
      </c>
      <c r="L706" t="s">
        <v>26542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1" t="s">
        <v>803</v>
      </c>
      <c r="E707" s="11" t="s">
        <v>4943</v>
      </c>
      <c r="F707" s="11"/>
      <c r="H707" s="11"/>
      <c r="I707" s="11" t="s">
        <v>27077</v>
      </c>
      <c r="J707" s="11" t="s">
        <v>4960</v>
      </c>
      <c r="K707" t="s">
        <v>27078</v>
      </c>
      <c r="L707" t="s">
        <v>27079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1" t="s">
        <v>4</v>
      </c>
      <c r="E708" s="11" t="s">
        <v>260</v>
      </c>
      <c r="F708" s="11"/>
      <c r="H708" s="11"/>
      <c r="I708" s="11" t="s">
        <v>27080</v>
      </c>
      <c r="J708" s="11" t="s">
        <v>4960</v>
      </c>
      <c r="K708" t="s">
        <v>27081</v>
      </c>
      <c r="L708" t="s">
        <v>27082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1" t="s">
        <v>4</v>
      </c>
      <c r="E709" s="11" t="s">
        <v>260</v>
      </c>
      <c r="F709" s="11"/>
      <c r="H709" s="11"/>
      <c r="I709" s="11" t="s">
        <v>27083</v>
      </c>
      <c r="J709" s="11" t="s">
        <v>4960</v>
      </c>
      <c r="K709" t="s">
        <v>27084</v>
      </c>
      <c r="L709" t="s">
        <v>27085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1" t="s">
        <v>7896</v>
      </c>
      <c r="E710" s="11" t="s">
        <v>646</v>
      </c>
      <c r="F710" s="11"/>
      <c r="H710" s="11"/>
      <c r="I710" s="11" t="s">
        <v>27086</v>
      </c>
      <c r="J710" s="11" t="s">
        <v>4960</v>
      </c>
      <c r="K710" t="s">
        <v>27087</v>
      </c>
      <c r="L710" t="s">
        <v>27088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1" t="s">
        <v>7896</v>
      </c>
      <c r="E711" s="11" t="s">
        <v>646</v>
      </c>
      <c r="F711" s="11"/>
      <c r="H711" s="11"/>
      <c r="I711" s="11" t="s">
        <v>27089</v>
      </c>
      <c r="J711" s="11" t="s">
        <v>4960</v>
      </c>
      <c r="K711" t="s">
        <v>27090</v>
      </c>
      <c r="L711" t="s">
        <v>27091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1" t="s">
        <v>4</v>
      </c>
      <c r="E712" s="11" t="s">
        <v>260</v>
      </c>
      <c r="F712" s="11"/>
      <c r="H712" s="11"/>
      <c r="I712" s="11" t="s">
        <v>27092</v>
      </c>
      <c r="J712" s="11" t="s">
        <v>4960</v>
      </c>
      <c r="K712" t="s">
        <v>27093</v>
      </c>
      <c r="L712" t="s">
        <v>27094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1" t="s">
        <v>4</v>
      </c>
      <c r="E713" s="11" t="s">
        <v>260</v>
      </c>
      <c r="F713" s="11"/>
      <c r="H713" s="11"/>
      <c r="I713" s="11" t="s">
        <v>27095</v>
      </c>
      <c r="J713" s="11" t="s">
        <v>4960</v>
      </c>
      <c r="K713" t="s">
        <v>27096</v>
      </c>
      <c r="L713" t="s">
        <v>27097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1" t="s">
        <v>803</v>
      </c>
      <c r="E714" s="11" t="s">
        <v>4943</v>
      </c>
      <c r="F714" s="11"/>
      <c r="H714" s="11"/>
      <c r="I714" s="11" t="s">
        <v>27098</v>
      </c>
      <c r="J714" s="11" t="s">
        <v>4960</v>
      </c>
      <c r="K714" t="s">
        <v>27099</v>
      </c>
      <c r="L714" t="s">
        <v>27100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1" t="s">
        <v>7896</v>
      </c>
      <c r="E715" s="11" t="s">
        <v>646</v>
      </c>
      <c r="F715" s="11"/>
      <c r="H715" s="11"/>
      <c r="I715" s="11" t="s">
        <v>27101</v>
      </c>
      <c r="J715" s="11" t="s">
        <v>4960</v>
      </c>
      <c r="K715" t="s">
        <v>27102</v>
      </c>
      <c r="L715" t="s">
        <v>27103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1" t="s">
        <v>7896</v>
      </c>
      <c r="E716" s="11" t="s">
        <v>646</v>
      </c>
      <c r="F716" s="11"/>
      <c r="H716" s="11"/>
      <c r="I716" s="11" t="s">
        <v>27104</v>
      </c>
      <c r="J716" s="11" t="s">
        <v>4960</v>
      </c>
      <c r="K716" t="s">
        <v>27105</v>
      </c>
      <c r="L716" t="s">
        <v>27106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1" t="s">
        <v>7896</v>
      </c>
      <c r="E717" s="11" t="s">
        <v>646</v>
      </c>
      <c r="F717" s="11"/>
      <c r="H717" s="11"/>
      <c r="I717" s="11" t="s">
        <v>27107</v>
      </c>
      <c r="J717" s="11" t="s">
        <v>4960</v>
      </c>
      <c r="K717" t="s">
        <v>27108</v>
      </c>
      <c r="L717" t="s">
        <v>27109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1" t="s">
        <v>4</v>
      </c>
      <c r="E718" s="11" t="s">
        <v>260</v>
      </c>
      <c r="F718" s="11"/>
      <c r="H718" s="11"/>
      <c r="I718" s="11" t="s">
        <v>27110</v>
      </c>
      <c r="J718" s="11" t="s">
        <v>4960</v>
      </c>
      <c r="K718" t="s">
        <v>27111</v>
      </c>
      <c r="L718" t="s">
        <v>27112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1" t="s">
        <v>7896</v>
      </c>
      <c r="E719" s="11" t="s">
        <v>646</v>
      </c>
      <c r="F719" s="11"/>
      <c r="H719" s="11"/>
      <c r="I719" s="11" t="s">
        <v>27113</v>
      </c>
      <c r="J719" s="11" t="s">
        <v>4960</v>
      </c>
      <c r="K719" t="s">
        <v>27114</v>
      </c>
      <c r="L719" t="s">
        <v>27115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1" t="s">
        <v>7896</v>
      </c>
      <c r="E720" s="11" t="s">
        <v>646</v>
      </c>
      <c r="F720" s="11"/>
      <c r="H720" s="11"/>
      <c r="I720" s="11" t="s">
        <v>27116</v>
      </c>
      <c r="J720" s="11" t="s">
        <v>4960</v>
      </c>
      <c r="K720" t="s">
        <v>27117</v>
      </c>
      <c r="L720" t="s">
        <v>27118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1" t="s">
        <v>7896</v>
      </c>
      <c r="E721" s="11" t="s">
        <v>646</v>
      </c>
      <c r="F721" s="11"/>
      <c r="H721" s="11"/>
      <c r="I721" s="11" t="s">
        <v>27119</v>
      </c>
      <c r="J721" s="11" t="s">
        <v>4960</v>
      </c>
      <c r="K721" t="s">
        <v>27120</v>
      </c>
      <c r="L721" t="s">
        <v>27121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1" t="s">
        <v>7896</v>
      </c>
      <c r="E722" s="11" t="s">
        <v>646</v>
      </c>
      <c r="F722" s="11"/>
      <c r="H722" s="11"/>
      <c r="I722" s="11" t="s">
        <v>27122</v>
      </c>
      <c r="J722" s="11" t="s">
        <v>4960</v>
      </c>
      <c r="K722" t="s">
        <v>27123</v>
      </c>
      <c r="L722" t="s">
        <v>27124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1" t="s">
        <v>7896</v>
      </c>
      <c r="E723" s="11" t="s">
        <v>646</v>
      </c>
      <c r="F723" s="11"/>
      <c r="H723" s="11"/>
      <c r="I723" s="11" t="s">
        <v>27125</v>
      </c>
      <c r="J723" s="11" t="s">
        <v>4960</v>
      </c>
      <c r="K723" t="s">
        <v>27126</v>
      </c>
      <c r="L723" t="s">
        <v>27127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1" t="s">
        <v>803</v>
      </c>
      <c r="E724" s="11" t="s">
        <v>4943</v>
      </c>
      <c r="F724" s="11"/>
      <c r="H724" s="11"/>
      <c r="I724" s="11" t="s">
        <v>27128</v>
      </c>
      <c r="J724" s="11" t="s">
        <v>4960</v>
      </c>
      <c r="K724" t="s">
        <v>27129</v>
      </c>
      <c r="L724" t="s">
        <v>27130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1" t="s">
        <v>7896</v>
      </c>
      <c r="E725" s="11" t="s">
        <v>646</v>
      </c>
      <c r="F725" s="11"/>
      <c r="H725" s="11"/>
      <c r="I725" s="11" t="s">
        <v>27131</v>
      </c>
      <c r="J725" s="11" t="s">
        <v>4960</v>
      </c>
      <c r="K725" t="s">
        <v>27132</v>
      </c>
      <c r="L725" t="s">
        <v>27133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1" t="s">
        <v>803</v>
      </c>
      <c r="E726" s="11" t="s">
        <v>4943</v>
      </c>
      <c r="F726" s="11"/>
      <c r="H726" s="11"/>
      <c r="I726" s="11" t="s">
        <v>27134</v>
      </c>
      <c r="J726" s="11" t="s">
        <v>4960</v>
      </c>
      <c r="K726" t="s">
        <v>27135</v>
      </c>
      <c r="L726" t="s">
        <v>27136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1" t="s">
        <v>7896</v>
      </c>
      <c r="E727" s="11" t="s">
        <v>646</v>
      </c>
      <c r="F727" s="11"/>
      <c r="H727" s="11"/>
      <c r="I727" s="11" t="s">
        <v>27137</v>
      </c>
      <c r="J727" s="11" t="s">
        <v>4960</v>
      </c>
      <c r="K727" t="s">
        <v>27138</v>
      </c>
      <c r="L727" t="s">
        <v>27139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1" t="s">
        <v>4</v>
      </c>
      <c r="E728" s="11" t="s">
        <v>646</v>
      </c>
      <c r="F728" s="11"/>
      <c r="H728" s="11"/>
      <c r="I728" s="11" t="s">
        <v>27140</v>
      </c>
      <c r="J728" s="11" t="s">
        <v>4960</v>
      </c>
      <c r="K728" t="s">
        <v>27141</v>
      </c>
      <c r="L728" t="s">
        <v>27142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1" t="s">
        <v>7896</v>
      </c>
      <c r="E729" s="11" t="s">
        <v>646</v>
      </c>
      <c r="F729" s="11"/>
      <c r="H729" s="11"/>
      <c r="I729" s="11" t="s">
        <v>27143</v>
      </c>
      <c r="J729" s="11" t="s">
        <v>4960</v>
      </c>
      <c r="K729" t="s">
        <v>27144</v>
      </c>
      <c r="L729" t="s">
        <v>27145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1" t="s">
        <v>7896</v>
      </c>
      <c r="E730" s="11" t="s">
        <v>646</v>
      </c>
      <c r="F730" s="11"/>
      <c r="H730" s="11"/>
      <c r="I730" s="11" t="s">
        <v>27146</v>
      </c>
      <c r="J730" s="11" t="s">
        <v>4960</v>
      </c>
      <c r="K730" t="s">
        <v>27147</v>
      </c>
      <c r="L730" t="s">
        <v>27148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1" t="s">
        <v>7896</v>
      </c>
      <c r="E731" s="11" t="s">
        <v>646</v>
      </c>
      <c r="F731" s="11"/>
      <c r="H731" s="11"/>
      <c r="I731" s="11" t="s">
        <v>27149</v>
      </c>
      <c r="J731" s="11" t="s">
        <v>4960</v>
      </c>
      <c r="K731" t="s">
        <v>27150</v>
      </c>
      <c r="L731" t="s">
        <v>27151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1" t="s">
        <v>4</v>
      </c>
      <c r="E732" s="11" t="s">
        <v>646</v>
      </c>
      <c r="F732" s="11"/>
      <c r="H732" s="11"/>
      <c r="I732" s="11" t="s">
        <v>27152</v>
      </c>
      <c r="J732" s="11" t="s">
        <v>4960</v>
      </c>
      <c r="K732" t="s">
        <v>27153</v>
      </c>
      <c r="L732" t="s">
        <v>27154</v>
      </c>
      <c r="M732" s="2" t="str">
        <f>HYPERLINK(столярка[[#This Row],[RelativePath]])</f>
        <v>16 Столярка\GA3948333_11_20260524T230309Z.jpg</v>
      </c>
    </row>
  </sheetData>
  <conditionalFormatting sqref="D733:D743 E733:E746 D2:E732 G2:H732">
    <cfRule type="containsText" dxfId="822" priority="14" operator="containsText" text="Выезд с территории">
      <formula>NOT(ISERROR(SEARCH("Выезд с территории",D2)))</formula>
    </cfRule>
  </conditionalFormatting>
  <conditionalFormatting sqref="F2:F732">
    <cfRule type="notContainsText" dxfId="821" priority="13" operator="notContains" text="порожний">
      <formula>ISERROR(SEARCH("порожний",F2))</formula>
    </cfRule>
  </conditionalFormatting>
  <conditionalFormatting sqref="E2:E746">
    <cfRule type="containsText" dxfId="820" priority="11" operator="containsText" text="Газель базы">
      <formula>NOT(ISERROR(SEARCH("Газель базы",E2)))</formula>
    </cfRule>
    <cfRule type="containsText" dxfId="819" priority="12" operator="containsText" text="Погрузчик базы">
      <formula>NOT(ISERROR(SEARCH("Погрузчик базы",E2)))</formula>
    </cfRule>
  </conditionalFormatting>
  <conditionalFormatting sqref="E2:E746">
    <cfRule type="containsText" dxfId="818" priority="10" operator="containsText" text="Трактор базы">
      <formula>NOT(ISERROR(SEARCH("Трактор базы",E2)))</formula>
    </cfRule>
  </conditionalFormatting>
  <conditionalFormatting sqref="A2:C732">
    <cfRule type="expression" dxfId="817" priority="9">
      <formula>$A2="пн"</formula>
    </cfRule>
  </conditionalFormatting>
  <conditionalFormatting sqref="A2:C734">
    <cfRule type="expression" dxfId="816" priority="3">
      <formula>$A2="вс"</formula>
    </cfRule>
    <cfRule type="expression" dxfId="815" priority="4">
      <formula>$A2="сб"</formula>
    </cfRule>
    <cfRule type="expression" dxfId="814" priority="5">
      <formula>$A2="пт"</formula>
    </cfRule>
    <cfRule type="expression" dxfId="813" priority="6">
      <formula>$A2="чт"</formula>
    </cfRule>
    <cfRule type="expression" dxfId="812" priority="7">
      <formula>$A2="ср"</formula>
    </cfRule>
    <cfRule type="expression" dxfId="811" priority="8">
      <formula>$A2="вт"</formula>
    </cfRule>
  </conditionalFormatting>
  <conditionalFormatting sqref="D2:D743">
    <cfRule type="containsText" dxfId="8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43">
    <cfRule type="containsText" dxfId="8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03"/>
  <sheetViews>
    <sheetView zoomScale="90" zoomScaleNormal="90" workbookViewId="0">
      <pane ySplit="1" topLeftCell="A374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 t="s">
        <v>4</v>
      </c>
      <c r="E64" s="11" t="s">
        <v>8</v>
      </c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23021</v>
      </c>
      <c r="J337" s="11" t="s">
        <v>4923</v>
      </c>
      <c r="K337" t="s">
        <v>23022</v>
      </c>
      <c r="L337" t="s">
        <v>23023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23043</v>
      </c>
      <c r="E338" s="11" t="s">
        <v>1552</v>
      </c>
      <c r="F338" s="11"/>
      <c r="H338" s="11"/>
      <c r="I338" s="11" t="s">
        <v>23024</v>
      </c>
      <c r="J338" s="11" t="s">
        <v>4923</v>
      </c>
      <c r="K338" t="s">
        <v>23025</v>
      </c>
      <c r="L338" t="s">
        <v>23026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23043</v>
      </c>
      <c r="E339" s="11" t="s">
        <v>1552</v>
      </c>
      <c r="F339" s="11"/>
      <c r="H339" s="11" t="s">
        <v>1140</v>
      </c>
      <c r="I339" s="11" t="s">
        <v>23027</v>
      </c>
      <c r="J339" s="11" t="s">
        <v>4923</v>
      </c>
      <c r="K339" t="s">
        <v>23028</v>
      </c>
      <c r="L339" t="s">
        <v>23029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23030</v>
      </c>
      <c r="J340" s="11" t="s">
        <v>4923</v>
      </c>
      <c r="K340" t="s">
        <v>23031</v>
      </c>
      <c r="L340" t="s">
        <v>23032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23033</v>
      </c>
      <c r="J341" s="11" t="s">
        <v>4923</v>
      </c>
      <c r="K341" t="s">
        <v>23034</v>
      </c>
      <c r="L341" t="s">
        <v>23035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23036</v>
      </c>
      <c r="J342" s="11" t="s">
        <v>4923</v>
      </c>
      <c r="K342" t="s">
        <v>23037</v>
      </c>
      <c r="L342" t="s">
        <v>23038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23137</v>
      </c>
      <c r="J343" s="11" t="s">
        <v>4923</v>
      </c>
      <c r="K343" t="s">
        <v>23138</v>
      </c>
      <c r="L343" t="s">
        <v>23139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23140</v>
      </c>
      <c r="J344" s="11" t="s">
        <v>4923</v>
      </c>
      <c r="K344" t="s">
        <v>23141</v>
      </c>
      <c r="L344" t="s">
        <v>23142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24037</v>
      </c>
      <c r="J345" s="11" t="s">
        <v>4923</v>
      </c>
      <c r="K345" t="s">
        <v>24038</v>
      </c>
      <c r="L345" t="s">
        <v>24039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24040</v>
      </c>
      <c r="J346" s="11" t="s">
        <v>4923</v>
      </c>
      <c r="K346" t="s">
        <v>24041</v>
      </c>
      <c r="L346" t="s">
        <v>24042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24043</v>
      </c>
      <c r="J347" s="11" t="s">
        <v>4923</v>
      </c>
      <c r="K347" t="s">
        <v>24044</v>
      </c>
      <c r="L347" t="s">
        <v>24045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24046</v>
      </c>
      <c r="J348" s="11" t="s">
        <v>4923</v>
      </c>
      <c r="K348" t="s">
        <v>24047</v>
      </c>
      <c r="L348" t="s">
        <v>24048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24107</v>
      </c>
      <c r="J349" s="11" t="s">
        <v>4923</v>
      </c>
      <c r="K349" t="s">
        <v>24108</v>
      </c>
      <c r="L349" t="s">
        <v>24109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24140</v>
      </c>
      <c r="H350" s="11"/>
      <c r="I350" s="11" t="s">
        <v>24110</v>
      </c>
      <c r="J350" s="11" t="s">
        <v>4923</v>
      </c>
      <c r="K350" t="s">
        <v>24111</v>
      </c>
      <c r="L350" t="s">
        <v>24112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24140</v>
      </c>
      <c r="H351" s="11" t="s">
        <v>1140</v>
      </c>
      <c r="I351" s="11" t="s">
        <v>24113</v>
      </c>
      <c r="J351" s="11" t="s">
        <v>4923</v>
      </c>
      <c r="K351" t="s">
        <v>24114</v>
      </c>
      <c r="L351" t="s">
        <v>24115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24140</v>
      </c>
      <c r="H352" s="11"/>
      <c r="I352" s="11" t="s">
        <v>24116</v>
      </c>
      <c r="J352" s="11" t="s">
        <v>4923</v>
      </c>
      <c r="K352" t="s">
        <v>24117</v>
      </c>
      <c r="L352" t="s">
        <v>24118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24119</v>
      </c>
      <c r="J353" s="11" t="s">
        <v>4923</v>
      </c>
      <c r="K353" t="s">
        <v>24120</v>
      </c>
      <c r="L353" t="s">
        <v>24121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24122</v>
      </c>
      <c r="J354" s="11" t="s">
        <v>4923</v>
      </c>
      <c r="K354" t="s">
        <v>24123</v>
      </c>
      <c r="L354" t="s">
        <v>24124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24125</v>
      </c>
      <c r="J355" s="11" t="s">
        <v>4923</v>
      </c>
      <c r="K355" t="s">
        <v>24126</v>
      </c>
      <c r="L355" t="s">
        <v>24127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24128</v>
      </c>
      <c r="J356" s="11" t="s">
        <v>4923</v>
      </c>
      <c r="K356" t="s">
        <v>24129</v>
      </c>
      <c r="L356" t="s">
        <v>24130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24131</v>
      </c>
      <c r="J357" s="11" t="s">
        <v>4923</v>
      </c>
      <c r="K357" t="s">
        <v>24132</v>
      </c>
      <c r="L357" t="s">
        <v>24133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24134</v>
      </c>
      <c r="J358" s="11" t="s">
        <v>4923</v>
      </c>
      <c r="K358" t="s">
        <v>24135</v>
      </c>
      <c r="L358" t="s">
        <v>24136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24137</v>
      </c>
      <c r="J359" s="11" t="s">
        <v>4923</v>
      </c>
      <c r="K359" t="s">
        <v>24138</v>
      </c>
      <c r="L359" t="s">
        <v>24139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24751</v>
      </c>
      <c r="J360" s="11" t="s">
        <v>4923</v>
      </c>
      <c r="K360" t="s">
        <v>24752</v>
      </c>
      <c r="L360" t="s">
        <v>24753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24754</v>
      </c>
      <c r="J361" s="11" t="s">
        <v>4923</v>
      </c>
      <c r="K361" t="s">
        <v>24755</v>
      </c>
      <c r="L361" t="s">
        <v>24756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24757</v>
      </c>
      <c r="J362" s="11" t="s">
        <v>4923</v>
      </c>
      <c r="K362" t="s">
        <v>24758</v>
      </c>
      <c r="L362" t="s">
        <v>24759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24783</v>
      </c>
      <c r="J363" s="11" t="s">
        <v>4923</v>
      </c>
      <c r="K363" t="s">
        <v>24784</v>
      </c>
      <c r="L363" t="s">
        <v>24785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24786</v>
      </c>
      <c r="J364" s="11" t="s">
        <v>4923</v>
      </c>
      <c r="K364" t="s">
        <v>24787</v>
      </c>
      <c r="L364" t="s">
        <v>24788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24760</v>
      </c>
      <c r="J365" s="11" t="s">
        <v>4923</v>
      </c>
      <c r="K365" t="s">
        <v>24761</v>
      </c>
      <c r="L365" t="s">
        <v>24762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24763</v>
      </c>
      <c r="J366" s="11" t="s">
        <v>4923</v>
      </c>
      <c r="K366" t="s">
        <v>24764</v>
      </c>
      <c r="L366" t="s">
        <v>24765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24766</v>
      </c>
      <c r="J367" s="11" t="s">
        <v>4923</v>
      </c>
      <c r="K367" t="s">
        <v>24767</v>
      </c>
      <c r="L367" t="s">
        <v>24768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24769</v>
      </c>
      <c r="J368" s="11" t="s">
        <v>4923</v>
      </c>
      <c r="K368" t="s">
        <v>24770</v>
      </c>
      <c r="L368" t="s">
        <v>24771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24772</v>
      </c>
      <c r="J369" s="11" t="s">
        <v>4923</v>
      </c>
      <c r="K369" t="s">
        <v>24773</v>
      </c>
      <c r="L369" t="s">
        <v>24774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25122</v>
      </c>
      <c r="J370" s="11" t="s">
        <v>4923</v>
      </c>
      <c r="K370" t="s">
        <v>25123</v>
      </c>
      <c r="L370" t="s">
        <v>25124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25125</v>
      </c>
      <c r="J371" s="11" t="s">
        <v>4923</v>
      </c>
      <c r="K371" t="s">
        <v>25126</v>
      </c>
      <c r="L371" t="s">
        <v>25127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25128</v>
      </c>
      <c r="J372" s="11" t="s">
        <v>4923</v>
      </c>
      <c r="K372" t="s">
        <v>25129</v>
      </c>
      <c r="L372" t="s">
        <v>25130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25131</v>
      </c>
      <c r="J373" s="11" t="s">
        <v>4923</v>
      </c>
      <c r="K373" t="s">
        <v>25132</v>
      </c>
      <c r="L373" t="s">
        <v>25133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25146</v>
      </c>
      <c r="F374" s="11"/>
      <c r="H374" s="11"/>
      <c r="I374" s="11" t="s">
        <v>25134</v>
      </c>
      <c r="J374" s="11" t="s">
        <v>4923</v>
      </c>
      <c r="K374" t="s">
        <v>25135</v>
      </c>
      <c r="L374" t="s">
        <v>25136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25137</v>
      </c>
      <c r="J375" s="11" t="s">
        <v>4923</v>
      </c>
      <c r="K375" t="s">
        <v>25138</v>
      </c>
      <c r="L375" t="s">
        <v>25139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25140</v>
      </c>
      <c r="J376" s="11" t="s">
        <v>4923</v>
      </c>
      <c r="K376" t="s">
        <v>25141</v>
      </c>
      <c r="L376" t="s">
        <v>25142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25454</v>
      </c>
      <c r="J377" s="11" t="s">
        <v>4923</v>
      </c>
      <c r="K377" t="s">
        <v>25455</v>
      </c>
      <c r="L377" t="s">
        <v>25456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25889</v>
      </c>
      <c r="I378" s="11" t="s">
        <v>25457</v>
      </c>
      <c r="J378" s="11" t="s">
        <v>4923</v>
      </c>
      <c r="K378" t="s">
        <v>25458</v>
      </c>
      <c r="L378" t="s">
        <v>25459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25890</v>
      </c>
      <c r="I379" s="11" t="s">
        <v>25460</v>
      </c>
      <c r="J379" s="11" t="s">
        <v>4923</v>
      </c>
      <c r="K379" t="s">
        <v>25461</v>
      </c>
      <c r="L379" t="s">
        <v>25462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25463</v>
      </c>
      <c r="J380" s="11" t="s">
        <v>4923</v>
      </c>
      <c r="K380" t="s">
        <v>25464</v>
      </c>
      <c r="L380" t="s">
        <v>25465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25466</v>
      </c>
      <c r="J381" s="11" t="s">
        <v>4923</v>
      </c>
      <c r="K381" t="s">
        <v>25467</v>
      </c>
      <c r="L381" t="s">
        <v>25468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25844</v>
      </c>
      <c r="J382" s="11" t="s">
        <v>4923</v>
      </c>
      <c r="K382" t="s">
        <v>25845</v>
      </c>
      <c r="L382" t="s">
        <v>25846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25847</v>
      </c>
      <c r="J383" s="11" t="s">
        <v>4923</v>
      </c>
      <c r="K383" t="s">
        <v>25848</v>
      </c>
      <c r="L383" t="s">
        <v>25849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25850</v>
      </c>
      <c r="J384" s="11" t="s">
        <v>4923</v>
      </c>
      <c r="K384" t="s">
        <v>25851</v>
      </c>
      <c r="L384" t="s">
        <v>25852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25870</v>
      </c>
      <c r="F385" s="11" t="s">
        <v>25871</v>
      </c>
      <c r="H385" s="11"/>
      <c r="I385" s="11" t="s">
        <v>25853</v>
      </c>
      <c r="J385" s="11" t="s">
        <v>4923</v>
      </c>
      <c r="K385" t="s">
        <v>25854</v>
      </c>
      <c r="L385" t="s">
        <v>25855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25870</v>
      </c>
      <c r="F386" s="11" t="s">
        <v>25871</v>
      </c>
      <c r="H386" s="11"/>
      <c r="I386" s="11" t="s">
        <v>25856</v>
      </c>
      <c r="J386" s="11" t="s">
        <v>4923</v>
      </c>
      <c r="K386" t="s">
        <v>25857</v>
      </c>
      <c r="L386" t="s">
        <v>25858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25859</v>
      </c>
      <c r="J387" s="11" t="s">
        <v>4923</v>
      </c>
      <c r="K387" t="s">
        <v>25860</v>
      </c>
      <c r="L387" t="s">
        <v>25861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25862</v>
      </c>
      <c r="J388" s="11" t="s">
        <v>4923</v>
      </c>
      <c r="K388" t="s">
        <v>25863</v>
      </c>
      <c r="L388" t="s">
        <v>25864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25865</v>
      </c>
      <c r="J389" s="11" t="s">
        <v>4923</v>
      </c>
      <c r="K389" t="s">
        <v>25866</v>
      </c>
      <c r="L389" t="s">
        <v>25867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26005</v>
      </c>
      <c r="J390" s="11" t="s">
        <v>4923</v>
      </c>
      <c r="K390" t="s">
        <v>26006</v>
      </c>
      <c r="L390" t="s">
        <v>26007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26008</v>
      </c>
      <c r="J391" s="11" t="s">
        <v>4923</v>
      </c>
      <c r="K391" t="s">
        <v>26009</v>
      </c>
      <c r="L391" t="s">
        <v>26010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1" t="s">
        <v>4</v>
      </c>
      <c r="E392" s="11" t="s">
        <v>8</v>
      </c>
      <c r="F392" s="11"/>
      <c r="H392" s="11"/>
      <c r="I392" s="11" t="s">
        <v>26543</v>
      </c>
      <c r="J392" s="11" t="s">
        <v>4923</v>
      </c>
      <c r="K392" t="s">
        <v>26544</v>
      </c>
      <c r="L392" t="s">
        <v>26545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1" t="s">
        <v>4</v>
      </c>
      <c r="E393" s="11" t="s">
        <v>8</v>
      </c>
      <c r="F393" s="11"/>
      <c r="H393" s="11"/>
      <c r="I393" s="11" t="s">
        <v>26546</v>
      </c>
      <c r="J393" s="11" t="s">
        <v>4923</v>
      </c>
      <c r="K393" t="s">
        <v>26547</v>
      </c>
      <c r="L393" t="s">
        <v>26548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1" t="s">
        <v>4</v>
      </c>
      <c r="E394" s="11" t="s">
        <v>8</v>
      </c>
      <c r="F394" s="11"/>
      <c r="H394" s="11"/>
      <c r="I394" s="11" t="s">
        <v>26549</v>
      </c>
      <c r="J394" s="11" t="s">
        <v>4923</v>
      </c>
      <c r="K394" t="s">
        <v>26550</v>
      </c>
      <c r="L394" t="s">
        <v>26551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1" t="s">
        <v>4</v>
      </c>
      <c r="E395" s="11" t="s">
        <v>8</v>
      </c>
      <c r="F395" s="11"/>
      <c r="H395" s="11"/>
      <c r="I395" s="11" t="s">
        <v>26552</v>
      </c>
      <c r="J395" s="11" t="s">
        <v>4923</v>
      </c>
      <c r="K395" t="s">
        <v>26553</v>
      </c>
      <c r="L395" t="s">
        <v>26554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1" t="s">
        <v>4</v>
      </c>
      <c r="E396" s="11" t="s">
        <v>8</v>
      </c>
      <c r="F396" s="11"/>
      <c r="H396" s="11"/>
      <c r="I396" s="11" t="s">
        <v>26555</v>
      </c>
      <c r="J396" s="11" t="s">
        <v>4923</v>
      </c>
      <c r="K396" t="s">
        <v>26556</v>
      </c>
      <c r="L396" t="s">
        <v>26557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1" t="s">
        <v>4</v>
      </c>
      <c r="E397" s="11" t="s">
        <v>8</v>
      </c>
      <c r="F397" s="11"/>
      <c r="H397" s="11"/>
      <c r="I397" s="11" t="s">
        <v>26558</v>
      </c>
      <c r="J397" s="11" t="s">
        <v>4923</v>
      </c>
      <c r="K397" t="s">
        <v>26559</v>
      </c>
      <c r="L397" t="s">
        <v>26560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1" t="s">
        <v>4</v>
      </c>
      <c r="E398" s="11" t="s">
        <v>8</v>
      </c>
      <c r="F398" s="11"/>
      <c r="H398" s="11"/>
      <c r="I398" s="11" t="s">
        <v>26561</v>
      </c>
      <c r="J398" s="11" t="s">
        <v>4923</v>
      </c>
      <c r="K398" t="s">
        <v>26562</v>
      </c>
      <c r="L398" t="s">
        <v>26563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1" t="s">
        <v>803</v>
      </c>
      <c r="E399" s="11" t="s">
        <v>8</v>
      </c>
      <c r="F399" s="11"/>
      <c r="H399" s="11"/>
      <c r="I399" s="11" t="s">
        <v>27155</v>
      </c>
      <c r="J399" s="11" t="s">
        <v>4923</v>
      </c>
      <c r="K399" t="s">
        <v>27156</v>
      </c>
      <c r="L399" t="s">
        <v>27157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1" t="s">
        <v>803</v>
      </c>
      <c r="E400" s="11" t="s">
        <v>8</v>
      </c>
      <c r="F400" s="11"/>
      <c r="H400" s="11"/>
      <c r="I400" s="11" t="s">
        <v>27158</v>
      </c>
      <c r="J400" s="11" t="s">
        <v>4923</v>
      </c>
      <c r="K400" t="s">
        <v>27159</v>
      </c>
      <c r="L400" t="s">
        <v>27160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1" t="s">
        <v>803</v>
      </c>
      <c r="E401" s="11" t="s">
        <v>8</v>
      </c>
      <c r="F401" s="11"/>
      <c r="H401" s="11"/>
      <c r="I401" s="11" t="s">
        <v>27161</v>
      </c>
      <c r="J401" s="11" t="s">
        <v>4923</v>
      </c>
      <c r="K401" t="s">
        <v>27162</v>
      </c>
      <c r="L401" t="s">
        <v>27163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1" t="s">
        <v>803</v>
      </c>
      <c r="E402" s="11" t="s">
        <v>8</v>
      </c>
      <c r="F402" s="11"/>
      <c r="H402" s="11"/>
      <c r="I402" s="11" t="s">
        <v>27164</v>
      </c>
      <c r="J402" s="11" t="s">
        <v>4923</v>
      </c>
      <c r="K402" t="s">
        <v>27165</v>
      </c>
      <c r="L402" t="s">
        <v>27166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1" t="s">
        <v>803</v>
      </c>
      <c r="E403" s="11" t="s">
        <v>8</v>
      </c>
      <c r="F403" s="11"/>
      <c r="H403" s="11"/>
      <c r="I403" s="11" t="s">
        <v>27167</v>
      </c>
      <c r="J403" s="11" t="s">
        <v>4923</v>
      </c>
      <c r="K403" t="s">
        <v>27168</v>
      </c>
      <c r="L403" t="s">
        <v>27169</v>
      </c>
      <c r="M403" s="2" t="str">
        <f>HYPERLINK(площадкаСнавесом[[#This Row],[RelativePath]])</f>
        <v>17 Площадка с навесом\GA3948333_10_20260524T202223Z.jpg</v>
      </c>
    </row>
  </sheetData>
  <conditionalFormatting sqref="D404:D414 E404:E417 D2:E403 G2:H403">
    <cfRule type="containsText" dxfId="808" priority="14" operator="containsText" text="Выезд с территории">
      <formula>NOT(ISERROR(SEARCH("Выезд с территории",D2)))</formula>
    </cfRule>
  </conditionalFormatting>
  <conditionalFormatting sqref="F2:F403">
    <cfRule type="notContainsText" dxfId="807" priority="13" operator="notContains" text="порожний">
      <formula>ISERROR(SEARCH("порожний",F2))</formula>
    </cfRule>
  </conditionalFormatting>
  <conditionalFormatting sqref="E2:E417">
    <cfRule type="containsText" dxfId="806" priority="11" operator="containsText" text="Газель базы">
      <formula>NOT(ISERROR(SEARCH("Газель базы",E2)))</formula>
    </cfRule>
    <cfRule type="containsText" dxfId="805" priority="12" operator="containsText" text="Погрузчик базы">
      <formula>NOT(ISERROR(SEARCH("Погрузчик базы",E2)))</formula>
    </cfRule>
  </conditionalFormatting>
  <conditionalFormatting sqref="E2:E417">
    <cfRule type="containsText" dxfId="804" priority="10" operator="containsText" text="Трактор базы">
      <formula>NOT(ISERROR(SEARCH("Трактор базы",E2)))</formula>
    </cfRule>
  </conditionalFormatting>
  <conditionalFormatting sqref="A2:C403">
    <cfRule type="expression" dxfId="803" priority="9">
      <formula>$A2="пн"</formula>
    </cfRule>
  </conditionalFormatting>
  <conditionalFormatting sqref="A2:C405">
    <cfRule type="expression" dxfId="802" priority="3">
      <formula>$A2="вс"</formula>
    </cfRule>
    <cfRule type="expression" dxfId="801" priority="4">
      <formula>$A2="сб"</formula>
    </cfRule>
    <cfRule type="expression" dxfId="800" priority="5">
      <formula>$A2="пт"</formula>
    </cfRule>
    <cfRule type="expression" dxfId="799" priority="6">
      <formula>$A2="чт"</formula>
    </cfRule>
    <cfRule type="expression" dxfId="798" priority="7">
      <formula>$A2="ср"</formula>
    </cfRule>
    <cfRule type="expression" dxfId="797" priority="8">
      <formula>$A2="вт"</formula>
    </cfRule>
  </conditionalFormatting>
  <conditionalFormatting sqref="D2:D414">
    <cfRule type="containsText" dxfId="7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4">
    <cfRule type="containsText" dxfId="7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794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793" priority="13" operator="notContains" text="порожний">
      <formula>ISERROR(SEARCH("порожний",F2))</formula>
    </cfRule>
  </conditionalFormatting>
  <conditionalFormatting sqref="E2:E418">
    <cfRule type="containsText" dxfId="792" priority="11" operator="containsText" text="Газель базы">
      <formula>NOT(ISERROR(SEARCH("Газель базы",E2)))</formula>
    </cfRule>
    <cfRule type="containsText" dxfId="791" priority="12" operator="containsText" text="Погрузчик базы">
      <formula>NOT(ISERROR(SEARCH("Погрузчик базы",E2)))</formula>
    </cfRule>
  </conditionalFormatting>
  <conditionalFormatting sqref="E2:E418">
    <cfRule type="containsText" dxfId="790" priority="10" operator="containsText" text="Трактор базы">
      <formula>NOT(ISERROR(SEARCH("Трактор базы",E2)))</formula>
    </cfRule>
  </conditionalFormatting>
  <conditionalFormatting sqref="A2:C404">
    <cfRule type="expression" dxfId="789" priority="9">
      <formula>$A2="пн"</formula>
    </cfRule>
  </conditionalFormatting>
  <conditionalFormatting sqref="A2:C406">
    <cfRule type="expression" dxfId="788" priority="3">
      <formula>$A2="вс"</formula>
    </cfRule>
    <cfRule type="expression" dxfId="787" priority="4">
      <formula>$A2="сб"</formula>
    </cfRule>
    <cfRule type="expression" dxfId="786" priority="5">
      <formula>$A2="пт"</formula>
    </cfRule>
    <cfRule type="expression" dxfId="785" priority="6">
      <formula>$A2="чт"</formula>
    </cfRule>
    <cfRule type="expression" dxfId="784" priority="7">
      <formula>$A2="ср"</formula>
    </cfRule>
    <cfRule type="expression" dxfId="783" priority="8">
      <formula>$A2="вт"</formula>
    </cfRule>
  </conditionalFormatting>
  <conditionalFormatting sqref="D2:D415">
    <cfRule type="containsText" dxfId="7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7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89"/>
  <sheetViews>
    <sheetView topLeftCell="A166" zoomScale="80" zoomScaleNormal="80" workbookViewId="0">
      <selection activeCell="E187" sqref="E18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16</v>
      </c>
      <c r="B2" s="3">
        <v>46142</v>
      </c>
      <c r="C2" s="5">
        <v>0.39120370370370372</v>
      </c>
      <c r="D2" s="1" t="s">
        <v>91</v>
      </c>
      <c r="E2" t="s">
        <v>17362</v>
      </c>
      <c r="I2" t="s">
        <v>22868</v>
      </c>
      <c r="J2" t="s">
        <v>4957</v>
      </c>
      <c r="K2" t="s">
        <v>22869</v>
      </c>
      <c r="L2" t="s">
        <v>22870</v>
      </c>
      <c r="M2" s="10"/>
      <c r="N2" s="2" t="str">
        <f>HYPERLINK(Таблица3[[#This Row],[RelativePath]])</f>
        <v>1 Въезд на базу\GA3948333_4_20260430T092320Z.jpg</v>
      </c>
    </row>
    <row r="3" spans="1:14" x14ac:dyDescent="0.25">
      <c r="A3" t="s">
        <v>16</v>
      </c>
      <c r="B3" s="3">
        <v>46142</v>
      </c>
      <c r="C3" s="5">
        <v>0.44013888888888891</v>
      </c>
      <c r="D3" s="1" t="s">
        <v>4</v>
      </c>
      <c r="E3" t="s">
        <v>21131</v>
      </c>
      <c r="I3" t="s">
        <v>22937</v>
      </c>
      <c r="J3" t="s">
        <v>4959</v>
      </c>
      <c r="K3" t="s">
        <v>22938</v>
      </c>
      <c r="L3" t="s">
        <v>22939</v>
      </c>
      <c r="M3" s="10"/>
      <c r="N3" s="2" t="str">
        <f>HYPERLINK(Таблица3[[#This Row],[RelativePath]])</f>
        <v>8 Ангар вход\GA3948333_1_20260430T103348Z.jpg</v>
      </c>
    </row>
    <row r="4" spans="1:14" x14ac:dyDescent="0.25">
      <c r="A4" t="s">
        <v>13</v>
      </c>
      <c r="B4" s="3">
        <v>46146</v>
      </c>
      <c r="C4" s="5">
        <v>0.62684027777777773</v>
      </c>
      <c r="D4" s="1" t="s">
        <v>24097</v>
      </c>
      <c r="E4" t="s">
        <v>21131</v>
      </c>
      <c r="I4" t="s">
        <v>23647</v>
      </c>
      <c r="J4" t="s">
        <v>4951</v>
      </c>
      <c r="K4" t="s">
        <v>23648</v>
      </c>
      <c r="L4" t="s">
        <v>23649</v>
      </c>
      <c r="M4" s="10"/>
      <c r="N4" s="2" t="str">
        <f>HYPERLINK(Таблица3[[#This Row],[RelativePath]])</f>
        <v>10 Въезд ангар\GA3948333_6_20260504T150239Z.jpg</v>
      </c>
    </row>
    <row r="5" spans="1:14" x14ac:dyDescent="0.25">
      <c r="A5" t="s">
        <v>13</v>
      </c>
      <c r="B5" s="3">
        <v>46146</v>
      </c>
      <c r="C5" s="5">
        <v>0.61146990740740736</v>
      </c>
      <c r="D5" s="1" t="s">
        <v>304</v>
      </c>
      <c r="E5" t="s">
        <v>17362</v>
      </c>
      <c r="I5" t="s">
        <v>23587</v>
      </c>
      <c r="J5" t="s">
        <v>4928</v>
      </c>
      <c r="K5" t="s">
        <v>23588</v>
      </c>
      <c r="L5" t="s">
        <v>23589</v>
      </c>
      <c r="M5" s="10"/>
      <c r="N5" s="2" t="str">
        <f>HYPERLINK(Таблица3[[#This Row],[RelativePath]])</f>
        <v>3 Парковка офиса\GA3948333_3_20260504T144031Z.jpg</v>
      </c>
    </row>
    <row r="6" spans="1:14" x14ac:dyDescent="0.25">
      <c r="A6" t="s">
        <v>13</v>
      </c>
      <c r="B6" s="3">
        <v>46146</v>
      </c>
      <c r="C6" s="5">
        <v>0.62793981481481487</v>
      </c>
      <c r="D6" s="1" t="s">
        <v>162</v>
      </c>
      <c r="E6" t="s">
        <v>17362</v>
      </c>
      <c r="F6" t="s">
        <v>58</v>
      </c>
      <c r="I6" t="s">
        <v>23449</v>
      </c>
      <c r="J6" t="s">
        <v>4958</v>
      </c>
      <c r="K6" t="s">
        <v>23450</v>
      </c>
      <c r="L6" t="s">
        <v>23451</v>
      </c>
      <c r="M6" s="10"/>
      <c r="N6" s="2" t="str">
        <f>HYPERLINK(Таблица3[[#This Row],[RelativePath]])</f>
        <v>2 Поката пилорама\GA3948333_8_20260504T150414Z.jpg</v>
      </c>
    </row>
    <row r="7" spans="1:14" x14ac:dyDescent="0.25">
      <c r="A7" t="s">
        <v>16</v>
      </c>
      <c r="B7" s="3">
        <v>46142</v>
      </c>
      <c r="C7" s="5">
        <v>0.39129629629629631</v>
      </c>
      <c r="D7" s="1" t="s">
        <v>645</v>
      </c>
      <c r="E7" t="s">
        <v>17362</v>
      </c>
      <c r="I7" t="s">
        <v>22847</v>
      </c>
      <c r="J7" t="s">
        <v>4928</v>
      </c>
      <c r="K7" t="s">
        <v>22848</v>
      </c>
      <c r="L7" t="s">
        <v>22849</v>
      </c>
      <c r="M7" s="10"/>
      <c r="N7" s="2" t="str">
        <f>HYPERLINK(Таблица3[[#This Row],[RelativePath]])</f>
        <v>3 Парковка офиса\GA3948333_3_20260430T092328Z.jpg</v>
      </c>
    </row>
    <row r="8" spans="1:14" x14ac:dyDescent="0.25">
      <c r="A8" t="s">
        <v>16</v>
      </c>
      <c r="B8" s="3">
        <v>46142</v>
      </c>
      <c r="C8" s="5">
        <v>0.64773148148148152</v>
      </c>
      <c r="D8" s="1" t="s">
        <v>304</v>
      </c>
      <c r="E8" t="s">
        <v>17362</v>
      </c>
      <c r="I8" t="s">
        <v>22859</v>
      </c>
      <c r="J8" t="s">
        <v>4928</v>
      </c>
      <c r="K8" t="s">
        <v>22860</v>
      </c>
      <c r="L8" t="s">
        <v>22861</v>
      </c>
      <c r="M8" s="10"/>
      <c r="N8" s="2" t="str">
        <f>HYPERLINK(Таблица3[[#This Row],[RelativePath]])</f>
        <v>3 Парковка офиса\GA3948333_3_20260430T153244Z.jpg</v>
      </c>
    </row>
    <row r="9" spans="1:14" x14ac:dyDescent="0.25">
      <c r="A9" t="s">
        <v>16</v>
      </c>
      <c r="B9" s="3">
        <v>46142</v>
      </c>
      <c r="C9" s="5">
        <v>0.43424768518518519</v>
      </c>
      <c r="D9" s="1" t="s">
        <v>645</v>
      </c>
      <c r="E9" t="s">
        <v>17362</v>
      </c>
      <c r="I9" t="s">
        <v>22853</v>
      </c>
      <c r="J9" t="s">
        <v>4928</v>
      </c>
      <c r="K9" t="s">
        <v>22854</v>
      </c>
      <c r="L9" t="s">
        <v>22855</v>
      </c>
      <c r="M9" s="10"/>
      <c r="N9" s="2" t="str">
        <f>HYPERLINK(Таблица3[[#This Row],[RelativePath]])</f>
        <v>3 Парковка офиса\GA3948333_3_20260430T102519Z.jpg</v>
      </c>
    </row>
    <row r="10" spans="1:14" x14ac:dyDescent="0.25">
      <c r="A10" t="s">
        <v>16</v>
      </c>
      <c r="B10" s="3">
        <v>46142</v>
      </c>
      <c r="C10" s="5">
        <v>0.42905092592592592</v>
      </c>
      <c r="D10" s="1" t="s">
        <v>304</v>
      </c>
      <c r="E10" t="s">
        <v>17362</v>
      </c>
      <c r="I10" t="s">
        <v>22850</v>
      </c>
      <c r="J10" t="s">
        <v>4928</v>
      </c>
      <c r="K10" t="s">
        <v>22851</v>
      </c>
      <c r="L10" t="s">
        <v>22852</v>
      </c>
      <c r="M10" s="10"/>
      <c r="N10" s="2" t="str">
        <f>HYPERLINK(Таблица3[[#This Row],[RelativePath]])</f>
        <v>3 Парковка офиса\GA3948333_3_20260430T101750Z.jpg</v>
      </c>
    </row>
    <row r="11" spans="1:14" x14ac:dyDescent="0.25">
      <c r="A11" t="s">
        <v>16</v>
      </c>
      <c r="B11" s="3">
        <v>46142</v>
      </c>
      <c r="C11" s="5">
        <v>0.64785879629629628</v>
      </c>
      <c r="D11" s="1" t="s">
        <v>62</v>
      </c>
      <c r="E11" t="s">
        <v>17362</v>
      </c>
      <c r="I11" t="s">
        <v>22886</v>
      </c>
      <c r="J11" t="s">
        <v>4957</v>
      </c>
      <c r="K11" t="s">
        <v>22887</v>
      </c>
      <c r="L11" t="s">
        <v>22888</v>
      </c>
      <c r="M11" s="10"/>
      <c r="N11" s="2" t="str">
        <f>HYPERLINK(Таблица3[[#This Row],[RelativePath]])</f>
        <v>1 Въезд на базу\GA3948333_4_20260430T153255Z.jpg</v>
      </c>
    </row>
    <row r="12" spans="1:14" x14ac:dyDescent="0.25">
      <c r="A12" t="s">
        <v>13</v>
      </c>
      <c r="B12" s="3">
        <v>46146</v>
      </c>
      <c r="C12" s="5">
        <v>0.59372685185185181</v>
      </c>
      <c r="D12" s="1" t="s">
        <v>4</v>
      </c>
      <c r="E12" t="s">
        <v>21131</v>
      </c>
      <c r="I12" t="s">
        <v>23983</v>
      </c>
      <c r="J12" t="s">
        <v>4948</v>
      </c>
      <c r="K12" t="s">
        <v>23984</v>
      </c>
      <c r="L12" t="s">
        <v>23985</v>
      </c>
      <c r="M12" s="10"/>
      <c r="N12" s="2" t="str">
        <f>HYPERLINK(Таблица3[[#This Row],[RelativePath]])</f>
        <v>15 Вход столярка\GA3948333_9_20260504T141458Z.jpg</v>
      </c>
    </row>
    <row r="13" spans="1:14" x14ac:dyDescent="0.25">
      <c r="A13" t="s">
        <v>13</v>
      </c>
      <c r="B13" s="3">
        <v>46146</v>
      </c>
      <c r="C13" s="5">
        <v>0.62569444444444444</v>
      </c>
      <c r="D13" s="1" t="s">
        <v>64</v>
      </c>
      <c r="E13" t="s">
        <v>17362</v>
      </c>
      <c r="I13" t="s">
        <v>23473</v>
      </c>
      <c r="J13" t="s">
        <v>4957</v>
      </c>
      <c r="K13" t="s">
        <v>23474</v>
      </c>
      <c r="L13" t="s">
        <v>23475</v>
      </c>
      <c r="M13" s="10"/>
      <c r="N13" s="2" t="str">
        <f>HYPERLINK(Таблица3[[#This Row],[RelativePath]])</f>
        <v>1 Въезд на базу\GA3948333_4_20260504T150100Z.jpg</v>
      </c>
    </row>
    <row r="14" spans="1:14" x14ac:dyDescent="0.25">
      <c r="A14" t="s">
        <v>13</v>
      </c>
      <c r="B14" s="3">
        <v>46146</v>
      </c>
      <c r="C14" s="5">
        <v>0.62892361111111106</v>
      </c>
      <c r="D14" s="1" t="s">
        <v>24097</v>
      </c>
      <c r="E14" t="s">
        <v>21131</v>
      </c>
      <c r="I14" t="s">
        <v>23656</v>
      </c>
      <c r="J14" t="s">
        <v>4951</v>
      </c>
      <c r="K14" t="s">
        <v>23657</v>
      </c>
      <c r="L14" t="s">
        <v>23658</v>
      </c>
      <c r="M14" s="10"/>
      <c r="N14" s="2" t="str">
        <f>HYPERLINK(Таблица3[[#This Row],[RelativePath]])</f>
        <v>10 Въезд ангар\GA3948333_6_20260504T150539Z.jpg</v>
      </c>
    </row>
    <row r="15" spans="1:14" x14ac:dyDescent="0.25">
      <c r="A15" t="s">
        <v>13</v>
      </c>
      <c r="B15" s="3">
        <v>46146</v>
      </c>
      <c r="C15" s="5">
        <v>0.39318287037037036</v>
      </c>
      <c r="D15" s="1" t="s">
        <v>91</v>
      </c>
      <c r="E15" t="s">
        <v>17362</v>
      </c>
      <c r="I15" t="s">
        <v>23216</v>
      </c>
      <c r="J15" t="s">
        <v>4957</v>
      </c>
      <c r="K15" t="s">
        <v>23217</v>
      </c>
      <c r="L15" t="s">
        <v>23218</v>
      </c>
      <c r="M15" s="10"/>
      <c r="N15" s="2" t="str">
        <f>HYPERLINK(Таблица3[[#This Row],[RelativePath]])</f>
        <v>1 Въезд на базу\GA3948333_4_20260504T092611Z.jpg</v>
      </c>
    </row>
    <row r="16" spans="1:14" x14ac:dyDescent="0.25">
      <c r="A16" t="s">
        <v>13</v>
      </c>
      <c r="B16" s="3">
        <v>46146</v>
      </c>
      <c r="C16" s="5">
        <v>0.62738425925925922</v>
      </c>
      <c r="D16" s="1" t="s">
        <v>24097</v>
      </c>
      <c r="E16" t="s">
        <v>21131</v>
      </c>
      <c r="I16" t="s">
        <v>23650</v>
      </c>
      <c r="J16" t="s">
        <v>4951</v>
      </c>
      <c r="K16" t="s">
        <v>23651</v>
      </c>
      <c r="L16" t="s">
        <v>23652</v>
      </c>
      <c r="M16" s="10"/>
      <c r="N16" s="2" t="str">
        <f>HYPERLINK(Таблица3[[#This Row],[RelativePath]])</f>
        <v>10 Въезд ангар\GA3948333_6_20260504T150326Z.jpg</v>
      </c>
    </row>
    <row r="17" spans="1:14" x14ac:dyDescent="0.25">
      <c r="A17" t="s">
        <v>13</v>
      </c>
      <c r="B17" s="3">
        <v>46146</v>
      </c>
      <c r="C17" s="5">
        <v>0.62785879629629626</v>
      </c>
      <c r="D17" s="1" t="s">
        <v>24097</v>
      </c>
      <c r="E17" t="s">
        <v>21131</v>
      </c>
      <c r="I17" t="s">
        <v>23653</v>
      </c>
      <c r="J17" t="s">
        <v>4951</v>
      </c>
      <c r="K17" t="s">
        <v>23654</v>
      </c>
      <c r="L17" t="s">
        <v>23655</v>
      </c>
      <c r="M17" s="10"/>
      <c r="N17" s="2" t="str">
        <f>HYPERLINK(Таблица3[[#This Row],[RelativePath]])</f>
        <v>10 Въезд ангар\GA3948333_6_20260504T150407Z.jpg</v>
      </c>
    </row>
    <row r="18" spans="1:14" x14ac:dyDescent="0.25">
      <c r="A18" t="s">
        <v>13</v>
      </c>
      <c r="B18" s="3">
        <v>46146</v>
      </c>
      <c r="C18" s="5">
        <v>0.58447916666666666</v>
      </c>
      <c r="D18" s="1" t="s">
        <v>4</v>
      </c>
      <c r="E18" t="s">
        <v>21131</v>
      </c>
      <c r="I18" t="s">
        <v>23563</v>
      </c>
      <c r="J18" t="s">
        <v>4959</v>
      </c>
      <c r="K18" t="s">
        <v>23564</v>
      </c>
      <c r="L18" t="s">
        <v>23565</v>
      </c>
      <c r="M18" s="10"/>
      <c r="N18" s="2" t="str">
        <f>HYPERLINK(Таблица3[[#This Row],[RelativePath]])</f>
        <v>8 Ангар вход\GA3948333_1_20260504T140139Z.jpg</v>
      </c>
    </row>
    <row r="19" spans="1:14" x14ac:dyDescent="0.25">
      <c r="A19" t="s">
        <v>13</v>
      </c>
      <c r="B19" s="3">
        <v>46146</v>
      </c>
      <c r="C19" s="5">
        <v>0.51753472222222219</v>
      </c>
      <c r="D19" s="1" t="s">
        <v>4</v>
      </c>
      <c r="E19" t="s">
        <v>21131</v>
      </c>
      <c r="I19" t="s">
        <v>23560</v>
      </c>
      <c r="J19" t="s">
        <v>4959</v>
      </c>
      <c r="K19" t="s">
        <v>23561</v>
      </c>
      <c r="L19" t="s">
        <v>23562</v>
      </c>
      <c r="M19" s="10"/>
      <c r="N19" s="2" t="str">
        <f>HYPERLINK(Таблица3[[#This Row],[RelativePath]])</f>
        <v>8 Ангар вход\GA3948333_1_20260504T122515Z.jpg</v>
      </c>
    </row>
    <row r="20" spans="1:14" x14ac:dyDescent="0.25">
      <c r="A20" t="s">
        <v>13</v>
      </c>
      <c r="B20" s="3">
        <v>46146</v>
      </c>
      <c r="C20" s="5">
        <v>0.58557870370370368</v>
      </c>
      <c r="D20" s="1" t="s">
        <v>4</v>
      </c>
      <c r="E20" t="s">
        <v>21131</v>
      </c>
      <c r="I20" t="s">
        <v>23971</v>
      </c>
      <c r="J20" t="s">
        <v>4948</v>
      </c>
      <c r="K20" t="s">
        <v>23972</v>
      </c>
      <c r="L20" t="s">
        <v>23973</v>
      </c>
      <c r="M20" s="10"/>
      <c r="N20" s="2" t="str">
        <f>HYPERLINK(Таблица3[[#This Row],[RelativePath]])</f>
        <v>15 Вход столярка\GA3948333_9_20260504T140314Z.jpg</v>
      </c>
    </row>
    <row r="21" spans="1:14" x14ac:dyDescent="0.25">
      <c r="A21" t="s">
        <v>13</v>
      </c>
      <c r="B21" s="3">
        <v>46146</v>
      </c>
      <c r="C21" s="5">
        <v>0.58584490740740736</v>
      </c>
      <c r="D21" s="1" t="s">
        <v>4</v>
      </c>
      <c r="E21" t="s">
        <v>21131</v>
      </c>
      <c r="I21" t="s">
        <v>23974</v>
      </c>
      <c r="J21" t="s">
        <v>4948</v>
      </c>
      <c r="K21" t="s">
        <v>23975</v>
      </c>
      <c r="L21" t="s">
        <v>23976</v>
      </c>
      <c r="M21" s="10"/>
      <c r="N21" s="2" t="str">
        <f>HYPERLINK(Таблица3[[#This Row],[RelativePath]])</f>
        <v>15 Вход столярка\GA3948333_9_20260504T140337Z.jpg</v>
      </c>
    </row>
    <row r="22" spans="1:14" x14ac:dyDescent="0.25">
      <c r="A22" t="s">
        <v>13</v>
      </c>
      <c r="B22" s="3">
        <v>46139</v>
      </c>
      <c r="C22" s="5">
        <v>0.70686342592592588</v>
      </c>
      <c r="D22" s="1" t="s">
        <v>62</v>
      </c>
      <c r="E22" t="s">
        <v>17362</v>
      </c>
      <c r="I22" t="s">
        <v>22167</v>
      </c>
      <c r="J22" t="s">
        <v>4957</v>
      </c>
      <c r="K22" t="s">
        <v>22168</v>
      </c>
      <c r="L22" t="s">
        <v>22169</v>
      </c>
      <c r="M22" s="10"/>
      <c r="N22" s="2" t="str">
        <f>HYPERLINK(Таблица3[[#This Row],[RelativePath]])</f>
        <v>1 Въезд на базу\GA3948333_4_20260427T165753Z.jpg</v>
      </c>
    </row>
    <row r="23" spans="1:14" x14ac:dyDescent="0.25">
      <c r="A23" t="s">
        <v>13</v>
      </c>
      <c r="B23" s="3">
        <v>46139</v>
      </c>
      <c r="C23" s="5">
        <v>0.6306018518518518</v>
      </c>
      <c r="D23" s="1" t="s">
        <v>4</v>
      </c>
      <c r="E23" t="s">
        <v>21131</v>
      </c>
      <c r="I23" t="s">
        <v>22326</v>
      </c>
      <c r="J23" t="s">
        <v>4948</v>
      </c>
      <c r="K23" t="s">
        <v>22327</v>
      </c>
      <c r="L23" t="s">
        <v>22328</v>
      </c>
      <c r="M23" s="10"/>
      <c r="N23" s="2" t="str">
        <f>HYPERLINK(Таблица3[[#This Row],[RelativePath]])</f>
        <v>15 Вход столярка\GA3948333_9_20260427T150804Z.jpg</v>
      </c>
    </row>
    <row r="24" spans="1:14" x14ac:dyDescent="0.25">
      <c r="A24" t="s">
        <v>13</v>
      </c>
      <c r="B24" s="3">
        <v>46139</v>
      </c>
      <c r="C24" s="5">
        <v>0.63329861111111108</v>
      </c>
      <c r="D24" s="1" t="s">
        <v>4</v>
      </c>
      <c r="E24" t="s">
        <v>21131</v>
      </c>
      <c r="I24" t="s">
        <v>22329</v>
      </c>
      <c r="J24" t="s">
        <v>4948</v>
      </c>
      <c r="K24" t="s">
        <v>22330</v>
      </c>
      <c r="L24" t="s">
        <v>22331</v>
      </c>
      <c r="M24" s="10"/>
      <c r="N24" s="2" t="str">
        <f>HYPERLINK(Таблица3[[#This Row],[RelativePath]])</f>
        <v>15 Вход столярка\GA3948333_9_20260427T151157Z.jpg</v>
      </c>
    </row>
    <row r="25" spans="1:14" x14ac:dyDescent="0.25">
      <c r="A25" t="s">
        <v>13</v>
      </c>
      <c r="B25" s="3">
        <v>46139</v>
      </c>
      <c r="C25" s="5">
        <v>0.46</v>
      </c>
      <c r="D25" s="1" t="s">
        <v>4</v>
      </c>
      <c r="E25" t="s">
        <v>21131</v>
      </c>
      <c r="I25" t="s">
        <v>22206</v>
      </c>
      <c r="J25" t="s">
        <v>1177</v>
      </c>
      <c r="K25" t="s">
        <v>22207</v>
      </c>
      <c r="L25" t="s">
        <v>22208</v>
      </c>
      <c r="M25" s="10"/>
      <c r="N25" s="2" t="str">
        <f>HYPERLINK(Таблица3[[#This Row],[RelativePath]])</f>
        <v>5 Крыльцо общага\K07156189_22_20260427T110224Z.jpg</v>
      </c>
    </row>
    <row r="26" spans="1:14" x14ac:dyDescent="0.25">
      <c r="A26" t="s">
        <v>13</v>
      </c>
      <c r="B26" s="3">
        <v>46139</v>
      </c>
      <c r="C26" s="5">
        <v>0.35910879629629627</v>
      </c>
      <c r="D26" s="1" t="s">
        <v>645</v>
      </c>
      <c r="E26" t="s">
        <v>17362</v>
      </c>
      <c r="I26" t="s">
        <v>22176</v>
      </c>
      <c r="J26" t="s">
        <v>4928</v>
      </c>
      <c r="K26" t="s">
        <v>22177</v>
      </c>
      <c r="L26" t="s">
        <v>22178</v>
      </c>
      <c r="M26" s="10"/>
      <c r="N26" s="2" t="str">
        <f>HYPERLINK(Таблица3[[#This Row],[RelativePath]])</f>
        <v>3 Парковка офиса\GA3948333_3_20260427T083707Z.jpg</v>
      </c>
    </row>
    <row r="27" spans="1:14" x14ac:dyDescent="0.25">
      <c r="A27" t="s">
        <v>13</v>
      </c>
      <c r="B27" s="3">
        <v>46139</v>
      </c>
      <c r="C27" s="5">
        <v>0.70675925925925931</v>
      </c>
      <c r="D27" s="1" t="s">
        <v>304</v>
      </c>
      <c r="E27" t="s">
        <v>17362</v>
      </c>
      <c r="I27" t="s">
        <v>22182</v>
      </c>
      <c r="J27" t="s">
        <v>4928</v>
      </c>
      <c r="K27" t="s">
        <v>22183</v>
      </c>
      <c r="L27" t="s">
        <v>22184</v>
      </c>
      <c r="M27" s="10"/>
      <c r="N27" s="2" t="str">
        <f>HYPERLINK(Таблица3[[#This Row],[RelativePath]])</f>
        <v>3 Парковка офиса\GA3948333_3_20260427T165744Z.jpg</v>
      </c>
    </row>
    <row r="28" spans="1:14" x14ac:dyDescent="0.25">
      <c r="A28" t="s">
        <v>13</v>
      </c>
      <c r="B28" s="3">
        <v>46139</v>
      </c>
      <c r="C28" s="5">
        <v>0.56575231481481481</v>
      </c>
      <c r="D28" s="1" t="s">
        <v>4</v>
      </c>
      <c r="E28" t="s">
        <v>21131</v>
      </c>
      <c r="I28" t="s">
        <v>22212</v>
      </c>
      <c r="J28" t="s">
        <v>1177</v>
      </c>
      <c r="K28" t="s">
        <v>22213</v>
      </c>
      <c r="L28" t="s">
        <v>22214</v>
      </c>
      <c r="M28" s="10"/>
      <c r="N28" s="2" t="str">
        <f>HYPERLINK(Таблица3[[#This Row],[RelativePath]])</f>
        <v>5 Крыльцо общага\K07156189_22_20260427T133441Z.jpg</v>
      </c>
    </row>
    <row r="29" spans="1:14" x14ac:dyDescent="0.25">
      <c r="A29" t="s">
        <v>13</v>
      </c>
      <c r="B29" s="3">
        <v>46139</v>
      </c>
      <c r="C29" s="5">
        <v>0.38120370370370371</v>
      </c>
      <c r="D29" s="1" t="s">
        <v>4</v>
      </c>
      <c r="E29" t="s">
        <v>21131</v>
      </c>
      <c r="I29" t="s">
        <v>22203</v>
      </c>
      <c r="J29" t="s">
        <v>1177</v>
      </c>
      <c r="K29" t="s">
        <v>22204</v>
      </c>
      <c r="L29" t="s">
        <v>22205</v>
      </c>
      <c r="M29" s="10"/>
      <c r="N29" s="2" t="str">
        <f>HYPERLINK(Таблица3[[#This Row],[RelativePath]])</f>
        <v>5 Крыльцо общага\K07156189_22_20260427T090856Z.jpg</v>
      </c>
    </row>
    <row r="30" spans="1:14" x14ac:dyDescent="0.25">
      <c r="A30" t="s">
        <v>13</v>
      </c>
      <c r="B30" s="3">
        <v>46139</v>
      </c>
      <c r="C30" s="5">
        <v>0.35903935185185187</v>
      </c>
      <c r="D30" s="1" t="s">
        <v>91</v>
      </c>
      <c r="E30" t="s">
        <v>17362</v>
      </c>
      <c r="I30" t="s">
        <v>22164</v>
      </c>
      <c r="J30" t="s">
        <v>4957</v>
      </c>
      <c r="K30" t="s">
        <v>22165</v>
      </c>
      <c r="L30" t="s">
        <v>22166</v>
      </c>
      <c r="M30" s="10"/>
      <c r="N30" s="2" t="str">
        <f>HYPERLINK(Таблица3[[#This Row],[RelativePath]])</f>
        <v>1 Въезд на базу\GA3948333_4_20260427T083701Z.jpg</v>
      </c>
    </row>
    <row r="31" spans="1:14" x14ac:dyDescent="0.25">
      <c r="A31" t="s">
        <v>13</v>
      </c>
      <c r="B31" s="3">
        <v>46139</v>
      </c>
      <c r="C31" s="5">
        <v>0.46350694444444446</v>
      </c>
      <c r="D31" s="1" t="s">
        <v>4</v>
      </c>
      <c r="E31" t="s">
        <v>21131</v>
      </c>
      <c r="I31" t="s">
        <v>22278</v>
      </c>
      <c r="J31" t="s">
        <v>1180</v>
      </c>
      <c r="K31" t="s">
        <v>22279</v>
      </c>
      <c r="L31" t="s">
        <v>22280</v>
      </c>
      <c r="M31" s="10"/>
      <c r="N31" s="2" t="str">
        <f>HYPERLINK(Таблица3[[#This Row],[RelativePath]])</f>
        <v>12 Площадка 3 кран\K07156189_20_20260427T110727Z.jpg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17362</v>
      </c>
      <c r="I32" t="s">
        <v>22405</v>
      </c>
      <c r="J32" t="s">
        <v>4957</v>
      </c>
      <c r="K32" t="s">
        <v>22406</v>
      </c>
      <c r="L32" t="s">
        <v>22407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0.41662037037037036</v>
      </c>
      <c r="D33" s="1" t="s">
        <v>4</v>
      </c>
      <c r="E33" t="s">
        <v>21131</v>
      </c>
      <c r="I33" t="s">
        <v>22741</v>
      </c>
      <c r="J33" t="s">
        <v>22742</v>
      </c>
      <c r="K33" t="s">
        <v>22743</v>
      </c>
      <c r="L33" t="s">
        <v>22744</v>
      </c>
      <c r="M33" s="10"/>
      <c r="N33" s="2" t="str">
        <f>HYPERLINK(Таблица3[[#This Row],[RelativePath]])</f>
        <v>5 Крыльцо общага\K07156189_22_20260428T095956Z.jpg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21131</v>
      </c>
      <c r="I34" t="s">
        <v>22751</v>
      </c>
      <c r="J34" t="s">
        <v>22742</v>
      </c>
      <c r="K34" t="s">
        <v>22752</v>
      </c>
      <c r="L34" t="s">
        <v>22753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0.43414351851851851</v>
      </c>
      <c r="D35" s="1" t="s">
        <v>91</v>
      </c>
      <c r="E35" t="s">
        <v>17362</v>
      </c>
      <c r="I35" t="s">
        <v>22877</v>
      </c>
      <c r="J35" t="s">
        <v>4957</v>
      </c>
      <c r="K35" t="s">
        <v>22878</v>
      </c>
      <c r="L35" t="s">
        <v>22879</v>
      </c>
      <c r="M35" s="10"/>
      <c r="N35" s="2" t="str">
        <f>HYPERLINK(Таблица3[[#This Row],[RelativePath]])</f>
        <v>1 Въезд на базу\GA3948333_4_20260430T102510Z.jpg</v>
      </c>
    </row>
    <row r="36" spans="1:14" x14ac:dyDescent="0.25">
      <c r="A36" t="s">
        <v>16</v>
      </c>
      <c r="B36" s="3">
        <v>46142</v>
      </c>
      <c r="C36" s="5">
        <v>0.42916666666666664</v>
      </c>
      <c r="D36" s="1" t="s">
        <v>62</v>
      </c>
      <c r="E36" t="s">
        <v>17362</v>
      </c>
      <c r="I36" t="s">
        <v>22874</v>
      </c>
      <c r="J36" t="s">
        <v>4957</v>
      </c>
      <c r="K36" t="s">
        <v>22875</v>
      </c>
      <c r="L36" t="s">
        <v>22876</v>
      </c>
      <c r="M36" s="10"/>
      <c r="N36" s="2" t="str">
        <f>HYPERLINK(Таблица3[[#This Row],[RelativePath]])</f>
        <v>1 Въезд на базу\GA3948333_4_20260430T101800Z.jpg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21131</v>
      </c>
      <c r="I37" t="s">
        <v>22745</v>
      </c>
      <c r="J37" t="s">
        <v>22742</v>
      </c>
      <c r="K37" t="s">
        <v>22746</v>
      </c>
      <c r="L37" t="s">
        <v>22747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0.51733796296296297</v>
      </c>
      <c r="D38" s="1" t="s">
        <v>4</v>
      </c>
      <c r="E38" t="s">
        <v>21131</v>
      </c>
      <c r="I38" t="s">
        <v>22209</v>
      </c>
      <c r="J38" t="s">
        <v>1177</v>
      </c>
      <c r="K38" t="s">
        <v>22210</v>
      </c>
      <c r="L38" t="s">
        <v>22211</v>
      </c>
      <c r="M38" s="10"/>
      <c r="N38" s="2" t="str">
        <f>HYPERLINK(Таблица3[[#This Row],[RelativePath]])</f>
        <v>5 Крыльцо общага\K07156189_22_20260427T122458Z.jpg</v>
      </c>
    </row>
    <row r="39" spans="1:14" x14ac:dyDescent="0.25">
      <c r="A39" t="s">
        <v>14</v>
      </c>
      <c r="B39" s="3">
        <v>46140</v>
      </c>
      <c r="C39" s="5">
        <v>0.74881944444444448</v>
      </c>
      <c r="D39" s="1" t="s">
        <v>91</v>
      </c>
      <c r="E39" t="s">
        <v>17362</v>
      </c>
      <c r="H39" t="s">
        <v>1140</v>
      </c>
      <c r="I39" t="s">
        <v>22402</v>
      </c>
      <c r="J39" t="s">
        <v>4957</v>
      </c>
      <c r="K39" t="s">
        <v>22403</v>
      </c>
      <c r="L39" t="s">
        <v>22404</v>
      </c>
      <c r="M39" s="10"/>
      <c r="N39" s="2" t="str">
        <f>HYPERLINK(Таблица3[[#This Row],[RelativePath]])</f>
        <v>1 Въезд на базу\GA3948333_4_20260428T175818Z.jpg</v>
      </c>
    </row>
    <row r="40" spans="1:14" x14ac:dyDescent="0.25">
      <c r="A40" t="s">
        <v>14</v>
      </c>
      <c r="B40" s="3">
        <v>46140</v>
      </c>
      <c r="C40" s="5">
        <v>0.74907407407407411</v>
      </c>
      <c r="D40" s="1" t="s">
        <v>22822</v>
      </c>
      <c r="E40" t="s">
        <v>17362</v>
      </c>
      <c r="I40" t="s">
        <v>22444</v>
      </c>
      <c r="J40" t="s">
        <v>17562</v>
      </c>
      <c r="K40" t="s">
        <v>22445</v>
      </c>
      <c r="L40" t="s">
        <v>22446</v>
      </c>
      <c r="M40" s="10"/>
      <c r="N40" s="2" t="str">
        <f>HYPERLINK(Таблица3[[#This Row],[RelativePath]])</f>
        <v>3 Парковка офиса\GA3948333_3_20260428T175840Z.jpg</v>
      </c>
    </row>
    <row r="41" spans="1:14" x14ac:dyDescent="0.25">
      <c r="A41" t="s">
        <v>14</v>
      </c>
      <c r="B41" s="3">
        <v>46140</v>
      </c>
      <c r="C41" s="5">
        <v>0.7487731481481481</v>
      </c>
      <c r="D41" s="1" t="s">
        <v>22817</v>
      </c>
      <c r="E41" t="s">
        <v>17362</v>
      </c>
      <c r="I41" t="s">
        <v>22399</v>
      </c>
      <c r="J41" t="s">
        <v>4957</v>
      </c>
      <c r="K41" t="s">
        <v>22400</v>
      </c>
      <c r="L41" t="s">
        <v>22401</v>
      </c>
      <c r="M41" s="10"/>
      <c r="N41" s="2" t="str">
        <f>HYPERLINK(Таблица3[[#This Row],[RelativePath]])</f>
        <v>1 Въезд на базу\GA3948333_4_20260428T175814Z.jpg</v>
      </c>
    </row>
    <row r="42" spans="1:14" x14ac:dyDescent="0.25">
      <c r="A42" t="s">
        <v>14</v>
      </c>
      <c r="B42" s="3">
        <v>46147</v>
      </c>
      <c r="C42" s="5">
        <v>0.46127314814814813</v>
      </c>
      <c r="D42" s="1" t="s">
        <v>645</v>
      </c>
      <c r="E42" t="s">
        <v>17362</v>
      </c>
      <c r="I42" t="s">
        <v>23596</v>
      </c>
      <c r="J42" t="s">
        <v>4928</v>
      </c>
      <c r="K42" t="s">
        <v>23597</v>
      </c>
      <c r="L42" t="s">
        <v>23598</v>
      </c>
      <c r="M42" s="10"/>
      <c r="N42" s="2" t="str">
        <f>HYPERLINK(Таблица3[[#This Row],[RelativePath]])</f>
        <v>3 Парковка офиса\GA3948333_3_20260505T110414Z.jpg</v>
      </c>
    </row>
    <row r="43" spans="1:14" x14ac:dyDescent="0.25">
      <c r="A43" t="s">
        <v>14</v>
      </c>
      <c r="B43" s="3">
        <v>46147</v>
      </c>
      <c r="C43" s="5">
        <v>0.50770833333333332</v>
      </c>
      <c r="D43" s="1" t="s">
        <v>4</v>
      </c>
      <c r="E43" t="s">
        <v>21131</v>
      </c>
      <c r="I43" t="s">
        <v>23665</v>
      </c>
      <c r="J43" t="s">
        <v>4951</v>
      </c>
      <c r="K43" t="s">
        <v>23666</v>
      </c>
      <c r="L43" t="s">
        <v>23667</v>
      </c>
      <c r="M43" s="10"/>
      <c r="N43" s="2" t="str">
        <f>HYPERLINK(Таблица3[[#This Row],[RelativePath]])</f>
        <v>10 Въезд ангар\GA3948333_6_20260505T121106Z.jpg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17362</v>
      </c>
      <c r="I44" t="s">
        <v>23488</v>
      </c>
      <c r="J44" t="s">
        <v>4957</v>
      </c>
      <c r="K44" t="s">
        <v>23489</v>
      </c>
      <c r="L44" t="s">
        <v>23490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0.70321759259259264</v>
      </c>
      <c r="D45" s="1" t="s">
        <v>62</v>
      </c>
      <c r="E45" t="s">
        <v>17362</v>
      </c>
      <c r="I45" t="s">
        <v>23500</v>
      </c>
      <c r="J45" t="s">
        <v>4957</v>
      </c>
      <c r="K45" t="s">
        <v>23501</v>
      </c>
      <c r="L45" t="s">
        <v>23502</v>
      </c>
      <c r="M45" s="10"/>
      <c r="N45" s="2" t="str">
        <f>HYPERLINK(Таблица3[[#This Row],[RelativePath]])</f>
        <v>1 Въезд на базу\GA3948333_4_20260505T165238Z.jpg</v>
      </c>
    </row>
    <row r="46" spans="1:14" x14ac:dyDescent="0.25">
      <c r="A46" t="s">
        <v>14</v>
      </c>
      <c r="B46" s="3">
        <v>46147</v>
      </c>
      <c r="C46" s="5">
        <v>0.70306712962962958</v>
      </c>
      <c r="D46" s="1" t="s">
        <v>304</v>
      </c>
      <c r="E46" t="s">
        <v>17362</v>
      </c>
      <c r="I46" t="s">
        <v>23605</v>
      </c>
      <c r="J46" t="s">
        <v>4928</v>
      </c>
      <c r="K46" t="s">
        <v>23606</v>
      </c>
      <c r="L46" t="s">
        <v>23607</v>
      </c>
      <c r="M46" s="10"/>
      <c r="N46" s="2" t="str">
        <f>HYPERLINK(Таблица3[[#This Row],[RelativePath]])</f>
        <v>3 Парковка офиса\GA3948333_3_20260505T165225Z.jpg</v>
      </c>
    </row>
    <row r="47" spans="1:14" x14ac:dyDescent="0.25">
      <c r="A47" t="s">
        <v>13</v>
      </c>
      <c r="B47" s="3">
        <v>46146</v>
      </c>
      <c r="C47" s="5">
        <v>0.62990740740740736</v>
      </c>
      <c r="D47" s="1" t="s">
        <v>91</v>
      </c>
      <c r="E47" t="s">
        <v>17362</v>
      </c>
      <c r="I47" t="s">
        <v>23479</v>
      </c>
      <c r="J47" t="s">
        <v>4957</v>
      </c>
      <c r="K47" t="s">
        <v>23480</v>
      </c>
      <c r="L47" t="s">
        <v>23481</v>
      </c>
      <c r="M47" s="10"/>
      <c r="N47" s="2" t="str">
        <f>HYPERLINK(Таблица3[[#This Row],[RelativePath]])</f>
        <v>1 Въезд на базу\GA3948333_4_20260504T150704Z.jpg</v>
      </c>
    </row>
    <row r="48" spans="1:14" x14ac:dyDescent="0.25">
      <c r="A48" t="s">
        <v>13</v>
      </c>
      <c r="B48" s="3">
        <v>46146</v>
      </c>
      <c r="C48" s="5">
        <v>0.58718749999999997</v>
      </c>
      <c r="D48" s="1" t="s">
        <v>4</v>
      </c>
      <c r="E48" t="s">
        <v>21131</v>
      </c>
      <c r="I48" t="s">
        <v>23977</v>
      </c>
      <c r="J48" t="s">
        <v>4948</v>
      </c>
      <c r="K48" t="s">
        <v>23978</v>
      </c>
      <c r="L48" t="s">
        <v>23979</v>
      </c>
      <c r="M48" s="10"/>
      <c r="N48" s="2" t="str">
        <f>HYPERLINK(Таблица3[[#This Row],[RelativePath]])</f>
        <v>15 Вход столярка\GA3948333_9_20260504T140533Z.jpg</v>
      </c>
    </row>
    <row r="49" spans="1:14" x14ac:dyDescent="0.25">
      <c r="A49" t="s">
        <v>13</v>
      </c>
      <c r="B49" s="3">
        <v>46146</v>
      </c>
      <c r="C49" s="5">
        <v>0.58496527777777774</v>
      </c>
      <c r="D49" s="1" t="s">
        <v>4</v>
      </c>
      <c r="E49" t="s">
        <v>21131</v>
      </c>
      <c r="I49" t="s">
        <v>24073</v>
      </c>
      <c r="J49" t="s">
        <v>4949</v>
      </c>
      <c r="K49" t="s">
        <v>24074</v>
      </c>
      <c r="L49" t="s">
        <v>24075</v>
      </c>
      <c r="M49" s="10"/>
      <c r="N49" s="2" t="str">
        <f>HYPERLINK(Таблица3[[#This Row],[RelativePath]])</f>
        <v>9 Ангар рейсмус\GA3948333_2_20260504T140221Z.jpg</v>
      </c>
    </row>
    <row r="50" spans="1:14" x14ac:dyDescent="0.25">
      <c r="A50" t="s">
        <v>13</v>
      </c>
      <c r="B50" s="3">
        <v>46146</v>
      </c>
      <c r="C50" s="5">
        <v>0.44944444444444442</v>
      </c>
      <c r="D50" s="1" t="s">
        <v>4</v>
      </c>
      <c r="E50" t="s">
        <v>21131</v>
      </c>
      <c r="I50" t="s">
        <v>23965</v>
      </c>
      <c r="J50" t="s">
        <v>4948</v>
      </c>
      <c r="K50" t="s">
        <v>23966</v>
      </c>
      <c r="L50" t="s">
        <v>23967</v>
      </c>
      <c r="M50" s="10"/>
      <c r="N50" s="2" t="str">
        <f>HYPERLINK(Таблица3[[#This Row],[RelativePath]])</f>
        <v>15 Вход столярка\GA3948333_9_20260504T104712Z.jpg</v>
      </c>
    </row>
    <row r="51" spans="1:14" x14ac:dyDescent="0.25">
      <c r="A51" t="s">
        <v>13</v>
      </c>
      <c r="B51" s="3">
        <v>46146</v>
      </c>
      <c r="C51" s="5">
        <v>0.61156250000000001</v>
      </c>
      <c r="D51" s="1" t="s">
        <v>62</v>
      </c>
      <c r="E51" t="s">
        <v>17362</v>
      </c>
      <c r="I51" t="s">
        <v>24088</v>
      </c>
      <c r="J51" t="s">
        <v>4957</v>
      </c>
      <c r="K51" t="s">
        <v>24089</v>
      </c>
      <c r="L51" t="s">
        <v>24090</v>
      </c>
      <c r="M51" s="10"/>
      <c r="N51" s="2" t="str">
        <f>HYPERLINK(Таблица3[[#This Row],[RelativePath]])</f>
        <v>1 Въезд на базу\GA3948333_4_20260504T144039Z.jpg</v>
      </c>
    </row>
    <row r="52" spans="1:14" x14ac:dyDescent="0.25">
      <c r="A52" t="s">
        <v>16</v>
      </c>
      <c r="B52" s="3">
        <v>46149</v>
      </c>
      <c r="C52" s="5">
        <v>0.69859953703703703</v>
      </c>
      <c r="D52" s="1" t="s">
        <v>304</v>
      </c>
      <c r="E52" t="s">
        <v>17362</v>
      </c>
      <c r="I52" t="s">
        <v>24226</v>
      </c>
      <c r="J52" t="s">
        <v>4928</v>
      </c>
      <c r="K52" t="s">
        <v>24227</v>
      </c>
      <c r="L52" t="s">
        <v>24228</v>
      </c>
      <c r="M52" s="10"/>
      <c r="N52" s="2" t="str">
        <f>HYPERLINK(Таблица3[[#This Row],[RelativePath]])</f>
        <v>3 Парковка офиса\GA3948333_3_20260507T164559Z.jpg</v>
      </c>
    </row>
    <row r="53" spans="1:14" x14ac:dyDescent="0.25">
      <c r="A53" t="s">
        <v>16</v>
      </c>
      <c r="B53" s="3">
        <v>46149</v>
      </c>
      <c r="C53" s="5">
        <v>0.4851273148148148</v>
      </c>
      <c r="D53" s="1" t="s">
        <v>645</v>
      </c>
      <c r="E53" t="s">
        <v>17362</v>
      </c>
      <c r="I53" t="s">
        <v>24220</v>
      </c>
      <c r="J53" t="s">
        <v>4928</v>
      </c>
      <c r="K53" t="s">
        <v>24221</v>
      </c>
      <c r="L53" t="s">
        <v>24222</v>
      </c>
      <c r="M53" s="10"/>
      <c r="N53" s="2" t="str">
        <f>HYPERLINK(Таблица3[[#This Row],[RelativePath]])</f>
        <v>3 Парковка офиса\GA3948333_3_20260507T113835Z.jpg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17362</v>
      </c>
      <c r="I54" t="s">
        <v>24259</v>
      </c>
      <c r="J54" t="s">
        <v>24142</v>
      </c>
      <c r="K54" t="s">
        <v>24260</v>
      </c>
      <c r="L54" t="s">
        <v>24261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0.42021990740740739</v>
      </c>
      <c r="D55" s="1" t="s">
        <v>91</v>
      </c>
      <c r="E55" t="s">
        <v>17362</v>
      </c>
      <c r="I55" t="s">
        <v>24181</v>
      </c>
      <c r="J55" t="s">
        <v>24142</v>
      </c>
      <c r="K55" t="s">
        <v>24182</v>
      </c>
      <c r="L55" t="s">
        <v>24183</v>
      </c>
      <c r="M55" s="10"/>
      <c r="N55" s="2" t="str">
        <f>HYPERLINK(Таблица3[[#This Row],[RelativePath]])</f>
        <v>1 Въезд на базу\GA3948333_4_20260508T100507Z.jpg</v>
      </c>
    </row>
    <row r="56" spans="1:14" x14ac:dyDescent="0.25">
      <c r="A56" t="s">
        <v>17</v>
      </c>
      <c r="B56" s="3">
        <v>46150</v>
      </c>
      <c r="C56" s="5">
        <v>0.63402777777777775</v>
      </c>
      <c r="D56" s="1" t="s">
        <v>62</v>
      </c>
      <c r="E56" t="s">
        <v>17362</v>
      </c>
      <c r="I56" t="s">
        <v>24187</v>
      </c>
      <c r="J56" t="s">
        <v>24142</v>
      </c>
      <c r="K56" t="s">
        <v>24188</v>
      </c>
      <c r="L56" t="s">
        <v>24189</v>
      </c>
      <c r="M56" s="10"/>
      <c r="N56" s="2" t="str">
        <f>HYPERLINK(Таблица3[[#This Row],[RelativePath]])</f>
        <v>1 Въезд на базу\GA3948333_4_20260508T151300Z.jpg</v>
      </c>
    </row>
    <row r="57" spans="1:14" x14ac:dyDescent="0.25">
      <c r="A57" t="s">
        <v>15</v>
      </c>
      <c r="B57" s="3">
        <v>46148</v>
      </c>
      <c r="C57" s="5">
        <v>0.68550925925925921</v>
      </c>
      <c r="D57" s="1" t="s">
        <v>304</v>
      </c>
      <c r="E57" t="s">
        <v>17362</v>
      </c>
      <c r="I57" t="s">
        <v>23617</v>
      </c>
      <c r="J57" t="s">
        <v>4928</v>
      </c>
      <c r="K57" t="s">
        <v>23618</v>
      </c>
      <c r="L57" t="s">
        <v>23619</v>
      </c>
      <c r="M57" s="10"/>
      <c r="N57" s="2" t="str">
        <f>HYPERLINK(Таблица3[[#This Row],[RelativePath]])</f>
        <v>3 Парковка офиса\GA3948333_3_20260506T162708Z.jpg</v>
      </c>
    </row>
    <row r="58" spans="1:14" x14ac:dyDescent="0.25">
      <c r="A58" t="s">
        <v>15</v>
      </c>
      <c r="B58" s="3">
        <v>46148</v>
      </c>
      <c r="C58" s="5">
        <v>0.43026620370370372</v>
      </c>
      <c r="D58" s="1" t="s">
        <v>91</v>
      </c>
      <c r="E58" t="s">
        <v>17362</v>
      </c>
      <c r="I58" t="s">
        <v>23506</v>
      </c>
      <c r="J58" t="s">
        <v>4957</v>
      </c>
      <c r="K58" t="s">
        <v>23507</v>
      </c>
      <c r="L58" t="s">
        <v>23508</v>
      </c>
      <c r="M58" s="10"/>
      <c r="N58" s="2" t="str">
        <f>HYPERLINK(Таблица3[[#This Row],[RelativePath]])</f>
        <v>1 Въезд на базу\GA3948333_4_20260506T101935Z.jpg</v>
      </c>
    </row>
    <row r="59" spans="1:14" x14ac:dyDescent="0.25">
      <c r="A59" t="s">
        <v>15</v>
      </c>
      <c r="B59" s="3">
        <v>46148</v>
      </c>
      <c r="C59" s="5">
        <v>0.68559027777777781</v>
      </c>
      <c r="D59" s="1" t="s">
        <v>62</v>
      </c>
      <c r="E59" t="s">
        <v>17362</v>
      </c>
      <c r="I59" t="s">
        <v>23515</v>
      </c>
      <c r="J59" t="s">
        <v>4957</v>
      </c>
      <c r="K59" t="s">
        <v>23516</v>
      </c>
      <c r="L59" t="s">
        <v>23517</v>
      </c>
      <c r="M59" s="10"/>
      <c r="N59" s="2" t="str">
        <f>HYPERLINK(Таблица3[[#This Row],[RelativePath]])</f>
        <v>1 Въезд на базу\GA3948333_4_20260506T162715Z.jpg</v>
      </c>
    </row>
    <row r="60" spans="1:14" x14ac:dyDescent="0.25">
      <c r="A60" t="s">
        <v>16</v>
      </c>
      <c r="B60" s="3">
        <v>46149</v>
      </c>
      <c r="C60" s="5">
        <v>0.48493055555555553</v>
      </c>
      <c r="D60" s="1" t="s">
        <v>91</v>
      </c>
      <c r="E60" t="s">
        <v>17362</v>
      </c>
      <c r="I60" t="s">
        <v>24151</v>
      </c>
      <c r="J60" t="s">
        <v>24142</v>
      </c>
      <c r="K60" t="s">
        <v>24152</v>
      </c>
      <c r="L60" t="s">
        <v>24153</v>
      </c>
      <c r="M60" s="10"/>
      <c r="N60" s="2" t="str">
        <f>HYPERLINK(Таблица3[[#This Row],[RelativePath]])</f>
        <v>1 Въезд на базу\GA3948333_4_20260507T113818Z.jpg</v>
      </c>
    </row>
    <row r="61" spans="1:14" x14ac:dyDescent="0.25">
      <c r="A61" t="s">
        <v>15</v>
      </c>
      <c r="B61" s="3">
        <v>46148</v>
      </c>
      <c r="C61" s="5">
        <v>0.43033564814814818</v>
      </c>
      <c r="D61" s="1" t="s">
        <v>645</v>
      </c>
      <c r="E61" t="s">
        <v>17362</v>
      </c>
      <c r="I61" t="s">
        <v>23611</v>
      </c>
      <c r="J61" t="s">
        <v>4928</v>
      </c>
      <c r="K61" t="s">
        <v>23612</v>
      </c>
      <c r="L61" t="s">
        <v>23613</v>
      </c>
      <c r="M61" s="10"/>
      <c r="N61" s="2" t="str">
        <f>HYPERLINK(Таблица3[[#This Row],[RelativePath]])</f>
        <v>3 Парковка офиса\GA3948333_3_20260506T101941Z.jpg</v>
      </c>
    </row>
    <row r="62" spans="1:14" x14ac:dyDescent="0.25">
      <c r="A62" t="s">
        <v>13</v>
      </c>
      <c r="B62" s="3">
        <v>46146</v>
      </c>
      <c r="C62" s="5">
        <v>0.45045138888888892</v>
      </c>
      <c r="D62" s="1" t="s">
        <v>4</v>
      </c>
      <c r="E62" t="s">
        <v>21131</v>
      </c>
      <c r="I62" t="s">
        <v>23557</v>
      </c>
      <c r="J62" t="s">
        <v>4959</v>
      </c>
      <c r="K62" t="s">
        <v>23558</v>
      </c>
      <c r="L62" t="s">
        <v>23559</v>
      </c>
      <c r="M62" s="10"/>
      <c r="N62" s="2" t="str">
        <f>HYPERLINK(Таблица3[[#This Row],[RelativePath]])</f>
        <v>8 Ангар вход\GA3948333_1_20260504T104839Z.jpg</v>
      </c>
    </row>
    <row r="63" spans="1:14" x14ac:dyDescent="0.25">
      <c r="A63" t="s">
        <v>13</v>
      </c>
      <c r="B63" s="3">
        <v>46146</v>
      </c>
      <c r="C63" s="5">
        <v>0.58392361111111113</v>
      </c>
      <c r="D63" s="1" t="s">
        <v>4</v>
      </c>
      <c r="E63" t="s">
        <v>21131</v>
      </c>
      <c r="I63" t="s">
        <v>23641</v>
      </c>
      <c r="J63" t="s">
        <v>4951</v>
      </c>
      <c r="K63" t="s">
        <v>23642</v>
      </c>
      <c r="L63" t="s">
        <v>23643</v>
      </c>
      <c r="M63" s="10"/>
      <c r="N63" s="2" t="str">
        <f>HYPERLINK(Таблица3[[#This Row],[RelativePath]])</f>
        <v>10 Въезд ангар\GA3948333_6_20260504T140051Z.jpg</v>
      </c>
    </row>
    <row r="64" spans="1:14" x14ac:dyDescent="0.25">
      <c r="A64" t="s">
        <v>13</v>
      </c>
      <c r="B64" s="3">
        <v>46146</v>
      </c>
      <c r="C64" s="5">
        <v>0.39324074074074072</v>
      </c>
      <c r="D64" s="1" t="s">
        <v>645</v>
      </c>
      <c r="E64" t="s">
        <v>17362</v>
      </c>
      <c r="I64" t="s">
        <v>23584</v>
      </c>
      <c r="J64" t="s">
        <v>4928</v>
      </c>
      <c r="K64" t="s">
        <v>23585</v>
      </c>
      <c r="L64" t="s">
        <v>23586</v>
      </c>
      <c r="M64" s="10"/>
      <c r="N64" s="2" t="str">
        <f>HYPERLINK(Таблица3[[#This Row],[RelativePath]])</f>
        <v>3 Парковка офиса\GA3948333_3_20260504T092616Z.jpg</v>
      </c>
    </row>
    <row r="65" spans="1:14" x14ac:dyDescent="0.25">
      <c r="A65" t="s">
        <v>13</v>
      </c>
      <c r="B65" s="3">
        <v>46146</v>
      </c>
      <c r="C65" s="5">
        <v>0.62984953703703705</v>
      </c>
      <c r="D65" s="1" t="s">
        <v>85</v>
      </c>
      <c r="E65" t="s">
        <v>17362</v>
      </c>
      <c r="I65" t="s">
        <v>23476</v>
      </c>
      <c r="J65" t="s">
        <v>4957</v>
      </c>
      <c r="K65" t="s">
        <v>23477</v>
      </c>
      <c r="L65" t="s">
        <v>23478</v>
      </c>
      <c r="M65" s="10"/>
      <c r="N65" s="2" t="str">
        <f>HYPERLINK(Таблица3[[#This Row],[RelativePath]])</f>
        <v>1 Въезд на базу\GA3948333_4_20260504T150659Z.jpg</v>
      </c>
    </row>
    <row r="66" spans="1:14" x14ac:dyDescent="0.25">
      <c r="A66" t="s">
        <v>13</v>
      </c>
      <c r="B66" s="3">
        <v>46146</v>
      </c>
      <c r="C66" s="5">
        <v>0.62601851851851853</v>
      </c>
      <c r="D66" s="1" t="s">
        <v>115</v>
      </c>
      <c r="E66" t="s">
        <v>17362</v>
      </c>
      <c r="I66" t="s">
        <v>23440</v>
      </c>
      <c r="J66" t="s">
        <v>4958</v>
      </c>
      <c r="K66" t="s">
        <v>23441</v>
      </c>
      <c r="L66" t="s">
        <v>23442</v>
      </c>
      <c r="M66" s="10"/>
      <c r="N66" s="2" t="str">
        <f>HYPERLINK(Таблица3[[#This Row],[RelativePath]])</f>
        <v>2 Поката пилорама\GA3948333_8_20260504T150128Z.jpg</v>
      </c>
    </row>
    <row r="67" spans="1:14" x14ac:dyDescent="0.25">
      <c r="A67" t="s">
        <v>13</v>
      </c>
      <c r="B67" s="3">
        <v>46146</v>
      </c>
      <c r="C67" s="5">
        <v>0.59075231481481483</v>
      </c>
      <c r="D67" s="1" t="s">
        <v>4</v>
      </c>
      <c r="E67" t="s">
        <v>21131</v>
      </c>
      <c r="I67" t="s">
        <v>23980</v>
      </c>
      <c r="J67" t="s">
        <v>4948</v>
      </c>
      <c r="K67" t="s">
        <v>23981</v>
      </c>
      <c r="L67" t="s">
        <v>23982</v>
      </c>
      <c r="M67" s="10"/>
      <c r="N67" s="2" t="str">
        <f>HYPERLINK(Таблица3[[#This Row],[RelativePath]])</f>
        <v>15 Вход столярка\GA3948333_9_20260504T141041Z.jpg</v>
      </c>
    </row>
    <row r="68" spans="1:14" x14ac:dyDescent="0.25">
      <c r="A68" t="s">
        <v>13</v>
      </c>
      <c r="B68" s="3">
        <v>46146</v>
      </c>
      <c r="C68" s="5">
        <v>0.62995370370370374</v>
      </c>
      <c r="D68" s="1" t="s">
        <v>645</v>
      </c>
      <c r="E68" t="s">
        <v>17362</v>
      </c>
      <c r="I68" t="s">
        <v>23590</v>
      </c>
      <c r="J68" t="s">
        <v>4928</v>
      </c>
      <c r="K68" t="s">
        <v>23591</v>
      </c>
      <c r="L68" t="s">
        <v>23592</v>
      </c>
      <c r="M68" s="10"/>
      <c r="N68" s="2" t="str">
        <f>HYPERLINK(Таблица3[[#This Row],[RelativePath]])</f>
        <v>3 Парковка офиса\GA3948333_3_20260504T150708Z.jpg</v>
      </c>
    </row>
    <row r="69" spans="1:14" x14ac:dyDescent="0.25">
      <c r="A69" t="s">
        <v>13</v>
      </c>
      <c r="B69" s="3">
        <v>46146</v>
      </c>
      <c r="C69" s="5">
        <v>0.51831018518518523</v>
      </c>
      <c r="D69" s="1" t="s">
        <v>4</v>
      </c>
      <c r="E69" t="s">
        <v>21131</v>
      </c>
      <c r="I69" t="s">
        <v>23632</v>
      </c>
      <c r="J69" t="s">
        <v>4951</v>
      </c>
      <c r="K69" t="s">
        <v>23633</v>
      </c>
      <c r="L69" t="s">
        <v>23634</v>
      </c>
      <c r="M69" s="10"/>
      <c r="N69" s="2" t="str">
        <f>HYPERLINK(Таблица3[[#This Row],[RelativePath]])</f>
        <v>10 Въезд ангар\GA3948333_6_20260504T122622Z.jpg</v>
      </c>
    </row>
    <row r="70" spans="1:14" x14ac:dyDescent="0.25">
      <c r="A70" t="s">
        <v>13</v>
      </c>
      <c r="B70" s="3">
        <v>46146</v>
      </c>
      <c r="C70" s="5">
        <v>0.62694444444444442</v>
      </c>
      <c r="D70" s="1" t="s">
        <v>162</v>
      </c>
      <c r="E70" t="s">
        <v>17362</v>
      </c>
      <c r="F70" t="s">
        <v>58</v>
      </c>
      <c r="I70" t="s">
        <v>23443</v>
      </c>
      <c r="J70" t="s">
        <v>4958</v>
      </c>
      <c r="K70" t="s">
        <v>23444</v>
      </c>
      <c r="L70" t="s">
        <v>23445</v>
      </c>
      <c r="M70" s="10"/>
      <c r="N70" s="2" t="str">
        <f>HYPERLINK(Таблица3[[#This Row],[RelativePath]])</f>
        <v>2 Поката пилорама\GA3948333_8_20260504T150248Z.jpg</v>
      </c>
    </row>
    <row r="71" spans="1:14" x14ac:dyDescent="0.25">
      <c r="A71" t="s">
        <v>13</v>
      </c>
      <c r="B71" s="3">
        <v>46146</v>
      </c>
      <c r="C71" s="5">
        <v>0.45028935185185187</v>
      </c>
      <c r="D71" s="1" t="s">
        <v>4</v>
      </c>
      <c r="E71" t="s">
        <v>21131</v>
      </c>
      <c r="I71" t="s">
        <v>23626</v>
      </c>
      <c r="J71" t="s">
        <v>4951</v>
      </c>
      <c r="K71" t="s">
        <v>23627</v>
      </c>
      <c r="L71" t="s">
        <v>23628</v>
      </c>
      <c r="M71" s="10"/>
      <c r="N71" s="2" t="str">
        <f>HYPERLINK(Таблица3[[#This Row],[RelativePath]])</f>
        <v>10 Въезд ангар\GA3948333_6_20260504T104825Z.jpg</v>
      </c>
    </row>
    <row r="72" spans="1:14" x14ac:dyDescent="0.25">
      <c r="A72" t="s">
        <v>13</v>
      </c>
      <c r="B72" s="3">
        <v>46146</v>
      </c>
      <c r="C72" s="5">
        <v>0.51918981481481485</v>
      </c>
      <c r="D72" s="1" t="s">
        <v>4</v>
      </c>
      <c r="E72" t="s">
        <v>21131</v>
      </c>
      <c r="I72" t="s">
        <v>23635</v>
      </c>
      <c r="J72" t="s">
        <v>4951</v>
      </c>
      <c r="K72" t="s">
        <v>23636</v>
      </c>
      <c r="L72" t="s">
        <v>23637</v>
      </c>
      <c r="M72" s="10"/>
      <c r="N72" s="2" t="str">
        <f>HYPERLINK(Таблица3[[#This Row],[RelativePath]])</f>
        <v>10 Въезд ангар\GA3948333_6_20260504T122738Z.jpg</v>
      </c>
    </row>
    <row r="73" spans="1:14" x14ac:dyDescent="0.25">
      <c r="A73" t="s">
        <v>13</v>
      </c>
      <c r="B73" s="3">
        <v>46146</v>
      </c>
      <c r="C73" s="5">
        <v>0.44959490740740743</v>
      </c>
      <c r="D73" s="1" t="s">
        <v>4</v>
      </c>
      <c r="E73" t="s">
        <v>21131</v>
      </c>
      <c r="I73" t="s">
        <v>23968</v>
      </c>
      <c r="J73" t="s">
        <v>4948</v>
      </c>
      <c r="K73" t="s">
        <v>23969</v>
      </c>
      <c r="L73" t="s">
        <v>23970</v>
      </c>
      <c r="M73" s="10"/>
      <c r="N73" s="2" t="str">
        <f>HYPERLINK(Таблица3[[#This Row],[RelativePath]])</f>
        <v>15 Вход столярка\GA3948333_9_20260504T104725Z.jpg</v>
      </c>
    </row>
    <row r="74" spans="1:14" x14ac:dyDescent="0.25">
      <c r="A74" t="s">
        <v>13</v>
      </c>
      <c r="B74" s="3">
        <v>46146</v>
      </c>
      <c r="C74" s="5">
        <v>0.70098379629629626</v>
      </c>
      <c r="D74" s="1" t="s">
        <v>62</v>
      </c>
      <c r="E74" t="s">
        <v>17362</v>
      </c>
      <c r="I74" t="s">
        <v>23485</v>
      </c>
      <c r="J74" t="s">
        <v>4957</v>
      </c>
      <c r="K74" t="s">
        <v>23486</v>
      </c>
      <c r="L74" t="s">
        <v>23487</v>
      </c>
      <c r="M74" s="10"/>
      <c r="N74" s="2" t="str">
        <f>HYPERLINK(Таблица3[[#This Row],[RelativePath]])</f>
        <v>1 Въезд на базу\GA3948333_4_20260504T164925Z.jpg</v>
      </c>
    </row>
    <row r="75" spans="1:14" x14ac:dyDescent="0.25">
      <c r="A75" t="s">
        <v>13</v>
      </c>
      <c r="B75" s="3">
        <v>46146</v>
      </c>
      <c r="C75" s="5">
        <v>0.62861111111111112</v>
      </c>
      <c r="D75" s="1" t="s">
        <v>4</v>
      </c>
      <c r="E75" t="s">
        <v>21131</v>
      </c>
      <c r="I75" t="s">
        <v>23992</v>
      </c>
      <c r="J75" t="s">
        <v>4948</v>
      </c>
      <c r="K75" t="s">
        <v>23993</v>
      </c>
      <c r="L75" t="s">
        <v>23994</v>
      </c>
      <c r="M75" s="10"/>
      <c r="N75" s="2" t="str">
        <f>HYPERLINK(Таблица3[[#This Row],[RelativePath]])</f>
        <v>15 Вход столярка\GA3948333_9_20260504T150512Z.jpg</v>
      </c>
    </row>
    <row r="76" spans="1:14" x14ac:dyDescent="0.25">
      <c r="A76" t="s">
        <v>13</v>
      </c>
      <c r="B76" s="3">
        <v>46146</v>
      </c>
      <c r="C76" s="5">
        <v>0.55239583333333331</v>
      </c>
      <c r="D76" s="1" t="s">
        <v>4</v>
      </c>
      <c r="E76" t="s">
        <v>21131</v>
      </c>
      <c r="I76" t="s">
        <v>23638</v>
      </c>
      <c r="J76" t="s">
        <v>4951</v>
      </c>
      <c r="K76" t="s">
        <v>23639</v>
      </c>
      <c r="L76" t="s">
        <v>23640</v>
      </c>
      <c r="M76" s="10"/>
      <c r="N76" s="2" t="str">
        <f>HYPERLINK(Таблица3[[#This Row],[RelativePath]])</f>
        <v>10 Въезд ангар\GA3948333_6_20260504T131527Z.jpg</v>
      </c>
    </row>
    <row r="77" spans="1:14" x14ac:dyDescent="0.25">
      <c r="A77" t="s">
        <v>13</v>
      </c>
      <c r="B77" s="3">
        <v>46146</v>
      </c>
      <c r="C77" s="5">
        <v>0.60069444444444442</v>
      </c>
      <c r="D77" s="1" t="s">
        <v>4</v>
      </c>
      <c r="E77" t="s">
        <v>21131</v>
      </c>
      <c r="I77" t="s">
        <v>23989</v>
      </c>
      <c r="J77" t="s">
        <v>4948</v>
      </c>
      <c r="K77" t="s">
        <v>23990</v>
      </c>
      <c r="L77" t="s">
        <v>23991</v>
      </c>
      <c r="M77" s="10"/>
      <c r="N77" s="2" t="str">
        <f>HYPERLINK(Таблица3[[#This Row],[RelativePath]])</f>
        <v>15 Вход столярка\GA3948333_9_20260504T142500Z.jpg</v>
      </c>
    </row>
    <row r="78" spans="1:14" x14ac:dyDescent="0.25">
      <c r="A78" t="s">
        <v>13</v>
      </c>
      <c r="B78" s="3">
        <v>46146</v>
      </c>
      <c r="C78" s="5">
        <v>0.62745370370370368</v>
      </c>
      <c r="D78" s="1" t="s">
        <v>162</v>
      </c>
      <c r="E78" t="s">
        <v>17362</v>
      </c>
      <c r="F78" t="s">
        <v>58</v>
      </c>
      <c r="I78" t="s">
        <v>23446</v>
      </c>
      <c r="J78" t="s">
        <v>4958</v>
      </c>
      <c r="K78" t="s">
        <v>23447</v>
      </c>
      <c r="L78" t="s">
        <v>23448</v>
      </c>
      <c r="M78" s="10"/>
      <c r="N78" s="2" t="str">
        <f>HYPERLINK(Таблица3[[#This Row],[RelativePath]])</f>
        <v>2 Поката пилорама\GA3948333_8_20260504T150332Z.jpg</v>
      </c>
    </row>
    <row r="79" spans="1:14" x14ac:dyDescent="0.25">
      <c r="A79" t="s">
        <v>13</v>
      </c>
      <c r="B79" s="3">
        <v>46146</v>
      </c>
      <c r="C79" s="5">
        <v>0.70084490740740746</v>
      </c>
      <c r="D79" s="1" t="s">
        <v>304</v>
      </c>
      <c r="E79" t="s">
        <v>17362</v>
      </c>
      <c r="I79" t="s">
        <v>23593</v>
      </c>
      <c r="J79" t="s">
        <v>4928</v>
      </c>
      <c r="K79" t="s">
        <v>23594</v>
      </c>
      <c r="L79" t="s">
        <v>23595</v>
      </c>
      <c r="M79" s="10"/>
      <c r="N79" s="2" t="str">
        <f>HYPERLINK(Таблица3[[#This Row],[RelativePath]])</f>
        <v>3 Парковка офиса\GA3948333_3_20260504T164913Z.jpg</v>
      </c>
    </row>
    <row r="80" spans="1:14" x14ac:dyDescent="0.25">
      <c r="A80" t="s">
        <v>13</v>
      </c>
      <c r="B80" s="3">
        <v>46146</v>
      </c>
      <c r="C80" s="5">
        <v>0.59670138888888891</v>
      </c>
      <c r="D80" s="1" t="s">
        <v>4</v>
      </c>
      <c r="E80" t="s">
        <v>21131</v>
      </c>
      <c r="I80" t="s">
        <v>23986</v>
      </c>
      <c r="J80" t="s">
        <v>4948</v>
      </c>
      <c r="K80" t="s">
        <v>23987</v>
      </c>
      <c r="L80" t="s">
        <v>23988</v>
      </c>
      <c r="M80" s="10"/>
      <c r="N80" s="2" t="str">
        <f>HYPERLINK(Таблица3[[#This Row],[RelativePath]])</f>
        <v>15 Вход столярка\GA3948333_9_20260504T141915Z.jpg</v>
      </c>
    </row>
    <row r="81" spans="1:14" x14ac:dyDescent="0.25">
      <c r="A81" t="s">
        <v>13</v>
      </c>
      <c r="B81" s="3">
        <v>46146</v>
      </c>
      <c r="C81" s="5">
        <v>0.62943287037037032</v>
      </c>
      <c r="D81" s="1" t="s">
        <v>304</v>
      </c>
      <c r="E81" t="s">
        <v>17362</v>
      </c>
      <c r="F81" t="s">
        <v>58</v>
      </c>
      <c r="I81" t="s">
        <v>23452</v>
      </c>
      <c r="J81" t="s">
        <v>4958</v>
      </c>
      <c r="K81" t="s">
        <v>23453</v>
      </c>
      <c r="L81" t="s">
        <v>23454</v>
      </c>
      <c r="M81" s="10"/>
      <c r="N81" s="2" t="str">
        <f>HYPERLINK(Таблица3[[#This Row],[RelativePath]])</f>
        <v>2 Поката пилорама\GA3948333_8_20260504T150623Z.jpg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645</v>
      </c>
      <c r="E82" t="s">
        <v>17362</v>
      </c>
      <c r="I82" t="s">
        <v>16665</v>
      </c>
      <c r="J82" t="s">
        <v>4928</v>
      </c>
      <c r="K82" t="s">
        <v>16666</v>
      </c>
      <c r="L82" t="s">
        <v>16667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304</v>
      </c>
      <c r="E83" t="s">
        <v>17362</v>
      </c>
      <c r="I83" t="s">
        <v>16677</v>
      </c>
      <c r="J83" t="s">
        <v>4928</v>
      </c>
      <c r="K83" t="s">
        <v>16678</v>
      </c>
      <c r="L83" t="s">
        <v>16679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17362</v>
      </c>
      <c r="I84" t="s">
        <v>16632</v>
      </c>
      <c r="J84" t="s">
        <v>4957</v>
      </c>
      <c r="K84" t="s">
        <v>16633</v>
      </c>
      <c r="L84" t="s">
        <v>16634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645</v>
      </c>
      <c r="E85" t="s">
        <v>17362</v>
      </c>
      <c r="I85" t="s">
        <v>16692</v>
      </c>
      <c r="J85" t="s">
        <v>4928</v>
      </c>
      <c r="K85" t="s">
        <v>16693</v>
      </c>
      <c r="L85" t="s">
        <v>16694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304</v>
      </c>
      <c r="E86" t="s">
        <v>17362</v>
      </c>
      <c r="I86" t="s">
        <v>16701</v>
      </c>
      <c r="J86" t="s">
        <v>4928</v>
      </c>
      <c r="K86" t="s">
        <v>16702</v>
      </c>
      <c r="L86" t="s">
        <v>16703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17362</v>
      </c>
      <c r="I87" t="s">
        <v>16641</v>
      </c>
      <c r="J87" t="s">
        <v>4957</v>
      </c>
      <c r="K87" t="s">
        <v>16642</v>
      </c>
      <c r="L87" t="s">
        <v>16643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17362</v>
      </c>
      <c r="I88" t="s">
        <v>17459</v>
      </c>
      <c r="J88" t="s">
        <v>4957</v>
      </c>
      <c r="K88" t="s">
        <v>17460</v>
      </c>
      <c r="L88" t="s">
        <v>17461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645</v>
      </c>
      <c r="E89" t="s">
        <v>17362</v>
      </c>
      <c r="I89" t="s">
        <v>17568</v>
      </c>
      <c r="J89" t="s">
        <v>4928</v>
      </c>
      <c r="K89" t="s">
        <v>17569</v>
      </c>
      <c r="L89" t="s">
        <v>17570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17362</v>
      </c>
      <c r="I90" t="s">
        <v>17471</v>
      </c>
      <c r="J90" t="s">
        <v>4957</v>
      </c>
      <c r="K90" t="s">
        <v>17472</v>
      </c>
      <c r="L90" t="s">
        <v>17473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17362</v>
      </c>
      <c r="I91" t="s">
        <v>17480</v>
      </c>
      <c r="J91" t="s">
        <v>4957</v>
      </c>
      <c r="K91" t="s">
        <v>17481</v>
      </c>
      <c r="L91" t="s">
        <v>17482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645</v>
      </c>
      <c r="E92" t="s">
        <v>17362</v>
      </c>
      <c r="I92" t="s">
        <v>17586</v>
      </c>
      <c r="J92" t="s">
        <v>4928</v>
      </c>
      <c r="K92" t="s">
        <v>17587</v>
      </c>
      <c r="L92" t="s">
        <v>17588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304</v>
      </c>
      <c r="E93" t="s">
        <v>17362</v>
      </c>
      <c r="I93" t="s">
        <v>17592</v>
      </c>
      <c r="J93" t="s">
        <v>4928</v>
      </c>
      <c r="K93" t="s">
        <v>17593</v>
      </c>
      <c r="L93" t="s">
        <v>17594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17362</v>
      </c>
      <c r="I94" t="s">
        <v>17492</v>
      </c>
      <c r="J94" t="s">
        <v>4957</v>
      </c>
      <c r="K94" t="s">
        <v>17493</v>
      </c>
      <c r="L94" t="s">
        <v>17494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17362</v>
      </c>
      <c r="I95" t="s">
        <v>17495</v>
      </c>
      <c r="J95" t="s">
        <v>4957</v>
      </c>
      <c r="K95" t="s">
        <v>17496</v>
      </c>
      <c r="L95" t="s">
        <v>17497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645</v>
      </c>
      <c r="E96" t="s">
        <v>17362</v>
      </c>
      <c r="I96" t="s">
        <v>17598</v>
      </c>
      <c r="J96" t="s">
        <v>4928</v>
      </c>
      <c r="K96" t="s">
        <v>17599</v>
      </c>
      <c r="L96" t="s">
        <v>17600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18390</v>
      </c>
      <c r="E97" t="s">
        <v>17362</v>
      </c>
      <c r="I97" t="s">
        <v>17616</v>
      </c>
      <c r="J97" t="s">
        <v>4928</v>
      </c>
      <c r="K97" t="s">
        <v>17617</v>
      </c>
      <c r="L97" t="s">
        <v>17618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162</v>
      </c>
      <c r="E98" t="s">
        <v>17362</v>
      </c>
      <c r="F98" t="s">
        <v>58</v>
      </c>
      <c r="H98" t="s">
        <v>18391</v>
      </c>
      <c r="I98" t="s">
        <v>17619</v>
      </c>
      <c r="J98" t="s">
        <v>17562</v>
      </c>
      <c r="K98" t="s">
        <v>17620</v>
      </c>
      <c r="L98" t="s">
        <v>17621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162</v>
      </c>
      <c r="E99" t="s">
        <v>17362</v>
      </c>
      <c r="F99" t="s">
        <v>58</v>
      </c>
      <c r="I99" t="s">
        <v>17528</v>
      </c>
      <c r="J99" t="s">
        <v>1182</v>
      </c>
      <c r="K99" t="s">
        <v>17529</v>
      </c>
      <c r="L99" t="s">
        <v>17530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162</v>
      </c>
      <c r="E100" t="s">
        <v>17362</v>
      </c>
      <c r="F100" t="s">
        <v>58</v>
      </c>
      <c r="H100" t="s">
        <v>18391</v>
      </c>
      <c r="I100" t="s">
        <v>17622</v>
      </c>
      <c r="J100" t="s">
        <v>17562</v>
      </c>
      <c r="K100" t="s">
        <v>17623</v>
      </c>
      <c r="L100" t="s">
        <v>17533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162</v>
      </c>
      <c r="E101" t="s">
        <v>17362</v>
      </c>
      <c r="F101" t="s">
        <v>58</v>
      </c>
      <c r="H101" t="s">
        <v>1140</v>
      </c>
      <c r="I101" t="s">
        <v>17534</v>
      </c>
      <c r="J101" t="s">
        <v>1182</v>
      </c>
      <c r="K101" t="s">
        <v>17535</v>
      </c>
      <c r="L101" t="s">
        <v>17536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162</v>
      </c>
      <c r="E102" t="s">
        <v>17362</v>
      </c>
      <c r="F102" t="s">
        <v>58</v>
      </c>
      <c r="H102" t="s">
        <v>1140</v>
      </c>
      <c r="I102" t="s">
        <v>17537</v>
      </c>
      <c r="J102" t="s">
        <v>1182</v>
      </c>
      <c r="K102" t="s">
        <v>17538</v>
      </c>
      <c r="L102" t="s">
        <v>17539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162</v>
      </c>
      <c r="E103" t="s">
        <v>17362</v>
      </c>
      <c r="F103" t="s">
        <v>58</v>
      </c>
      <c r="H103" t="s">
        <v>1140</v>
      </c>
      <c r="I103" t="s">
        <v>17540</v>
      </c>
      <c r="J103" t="s">
        <v>1182</v>
      </c>
      <c r="K103" t="s">
        <v>17541</v>
      </c>
      <c r="L103" t="s">
        <v>17542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162</v>
      </c>
      <c r="E104" t="s">
        <v>17362</v>
      </c>
      <c r="F104" t="s">
        <v>58</v>
      </c>
      <c r="H104" t="s">
        <v>1140</v>
      </c>
      <c r="I104" t="s">
        <v>17543</v>
      </c>
      <c r="J104" t="s">
        <v>1182</v>
      </c>
      <c r="K104" t="s">
        <v>17544</v>
      </c>
      <c r="L104" t="s">
        <v>17545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162</v>
      </c>
      <c r="E105" t="s">
        <v>17362</v>
      </c>
      <c r="F105" t="s">
        <v>58</v>
      </c>
      <c r="H105" t="s">
        <v>1140</v>
      </c>
      <c r="I105" t="s">
        <v>17546</v>
      </c>
      <c r="J105" t="s">
        <v>1182</v>
      </c>
      <c r="K105" t="s">
        <v>17547</v>
      </c>
      <c r="L105" t="s">
        <v>17548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162</v>
      </c>
      <c r="E106" t="s">
        <v>17362</v>
      </c>
      <c r="F106" t="s">
        <v>58</v>
      </c>
      <c r="H106" t="s">
        <v>1140</v>
      </c>
      <c r="I106" t="s">
        <v>17549</v>
      </c>
      <c r="J106" t="s">
        <v>1182</v>
      </c>
      <c r="K106" t="s">
        <v>17550</v>
      </c>
      <c r="L106" t="s">
        <v>17551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162</v>
      </c>
      <c r="E107" t="s">
        <v>17362</v>
      </c>
      <c r="F107" t="s">
        <v>58</v>
      </c>
      <c r="H107" t="s">
        <v>1140</v>
      </c>
      <c r="I107" t="s">
        <v>17552</v>
      </c>
      <c r="J107" t="s">
        <v>1182</v>
      </c>
      <c r="K107" t="s">
        <v>17553</v>
      </c>
      <c r="L107" t="s">
        <v>17554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1587</v>
      </c>
      <c r="E108" t="s">
        <v>17362</v>
      </c>
      <c r="F108" t="s">
        <v>58</v>
      </c>
      <c r="I108" t="s">
        <v>17555</v>
      </c>
      <c r="J108" t="s">
        <v>1182</v>
      </c>
      <c r="K108" t="s">
        <v>17556</v>
      </c>
      <c r="L108" t="s">
        <v>17557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304</v>
      </c>
      <c r="E109" t="s">
        <v>17362</v>
      </c>
      <c r="F109" t="s">
        <v>58</v>
      </c>
      <c r="I109" t="s">
        <v>17558</v>
      </c>
      <c r="J109" t="s">
        <v>1182</v>
      </c>
      <c r="K109" t="s">
        <v>17559</v>
      </c>
      <c r="L109" t="s">
        <v>17560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304</v>
      </c>
      <c r="E110" t="s">
        <v>17362</v>
      </c>
      <c r="F110" t="s">
        <v>58</v>
      </c>
      <c r="H110" t="s">
        <v>3823</v>
      </c>
      <c r="I110" t="s">
        <v>17624</v>
      </c>
      <c r="J110" t="s">
        <v>4928</v>
      </c>
      <c r="K110" t="s">
        <v>17625</v>
      </c>
      <c r="L110" t="s">
        <v>17626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17362</v>
      </c>
      <c r="I111" t="s">
        <v>17498</v>
      </c>
      <c r="J111" t="s">
        <v>4957</v>
      </c>
      <c r="K111" t="s">
        <v>17499</v>
      </c>
      <c r="L111" t="s">
        <v>17500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17362</v>
      </c>
      <c r="I112" t="s">
        <v>19026</v>
      </c>
      <c r="J112" t="s">
        <v>4957</v>
      </c>
      <c r="K112" t="s">
        <v>19027</v>
      </c>
      <c r="L112" t="s">
        <v>19028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645</v>
      </c>
      <c r="E113" t="s">
        <v>17362</v>
      </c>
      <c r="I113" t="s">
        <v>18789</v>
      </c>
      <c r="J113" t="s">
        <v>4928</v>
      </c>
      <c r="K113" t="s">
        <v>18790</v>
      </c>
      <c r="L113" t="s">
        <v>18791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304</v>
      </c>
      <c r="E114" t="s">
        <v>17362</v>
      </c>
      <c r="I114" t="s">
        <v>18795</v>
      </c>
      <c r="J114" t="s">
        <v>4928</v>
      </c>
      <c r="K114" t="s">
        <v>18796</v>
      </c>
      <c r="L114" t="s">
        <v>18797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17362</v>
      </c>
      <c r="I115" t="s">
        <v>19035</v>
      </c>
      <c r="J115" t="s">
        <v>4957</v>
      </c>
      <c r="K115" t="s">
        <v>19036</v>
      </c>
      <c r="L115" t="s">
        <v>19037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17362</v>
      </c>
      <c r="I116" t="s">
        <v>19047</v>
      </c>
      <c r="J116" t="s">
        <v>4957</v>
      </c>
      <c r="K116" t="s">
        <v>19048</v>
      </c>
      <c r="L116" t="s">
        <v>19049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645</v>
      </c>
      <c r="E117" t="s">
        <v>17362</v>
      </c>
      <c r="I117" t="s">
        <v>18804</v>
      </c>
      <c r="J117" t="s">
        <v>4928</v>
      </c>
      <c r="K117" t="s">
        <v>18805</v>
      </c>
      <c r="L117" t="s">
        <v>18806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17362</v>
      </c>
      <c r="I118" t="s">
        <v>19050</v>
      </c>
      <c r="J118" t="s">
        <v>4957</v>
      </c>
      <c r="K118" t="s">
        <v>19051</v>
      </c>
      <c r="L118" t="s">
        <v>19052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17362</v>
      </c>
      <c r="I119" t="s">
        <v>19053</v>
      </c>
      <c r="J119" t="s">
        <v>4957</v>
      </c>
      <c r="K119" t="s">
        <v>19054</v>
      </c>
      <c r="L119" t="s">
        <v>19055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17362</v>
      </c>
      <c r="I120" t="s">
        <v>19056</v>
      </c>
      <c r="J120" t="s">
        <v>4957</v>
      </c>
      <c r="K120" t="s">
        <v>19057</v>
      </c>
      <c r="L120" t="s">
        <v>19058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17362</v>
      </c>
      <c r="I121" t="s">
        <v>19062</v>
      </c>
      <c r="J121" t="s">
        <v>4957</v>
      </c>
      <c r="K121" t="s">
        <v>19063</v>
      </c>
      <c r="L121" t="s">
        <v>19064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645</v>
      </c>
      <c r="E122" t="s">
        <v>17362</v>
      </c>
      <c r="I122" t="s">
        <v>18819</v>
      </c>
      <c r="J122" t="s">
        <v>4928</v>
      </c>
      <c r="K122" t="s">
        <v>18820</v>
      </c>
      <c r="L122" t="s">
        <v>18821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17362</v>
      </c>
      <c r="I123" t="s">
        <v>19074</v>
      </c>
      <c r="J123" t="s">
        <v>4957</v>
      </c>
      <c r="K123" t="s">
        <v>19075</v>
      </c>
      <c r="L123" t="s">
        <v>19076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17362</v>
      </c>
      <c r="I124" t="s">
        <v>19618</v>
      </c>
      <c r="J124" t="s">
        <v>4957</v>
      </c>
      <c r="K124" t="s">
        <v>19619</v>
      </c>
      <c r="L124" t="s">
        <v>19620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645</v>
      </c>
      <c r="E125" t="s">
        <v>17362</v>
      </c>
      <c r="I125" t="s">
        <v>19831</v>
      </c>
      <c r="J125" t="s">
        <v>4928</v>
      </c>
      <c r="K125" t="s">
        <v>19832</v>
      </c>
      <c r="L125" t="s">
        <v>19833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304</v>
      </c>
      <c r="E126" t="s">
        <v>17362</v>
      </c>
      <c r="I126" t="s">
        <v>19837</v>
      </c>
      <c r="J126" t="s">
        <v>4928</v>
      </c>
      <c r="K126" t="s">
        <v>19838</v>
      </c>
      <c r="L126" t="s">
        <v>19839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17362</v>
      </c>
      <c r="I127" t="s">
        <v>19624</v>
      </c>
      <c r="J127" t="s">
        <v>4957</v>
      </c>
      <c r="K127" t="s">
        <v>19625</v>
      </c>
      <c r="L127" t="s">
        <v>19626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17362</v>
      </c>
      <c r="I128" t="s">
        <v>19633</v>
      </c>
      <c r="J128" t="s">
        <v>4957</v>
      </c>
      <c r="K128" t="s">
        <v>19634</v>
      </c>
      <c r="L128" t="s">
        <v>19635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645</v>
      </c>
      <c r="E129" t="s">
        <v>17362</v>
      </c>
      <c r="I129" t="s">
        <v>19840</v>
      </c>
      <c r="J129" t="s">
        <v>4928</v>
      </c>
      <c r="K129" t="s">
        <v>19841</v>
      </c>
      <c r="L129" t="s">
        <v>19842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304</v>
      </c>
      <c r="E130" t="s">
        <v>17362</v>
      </c>
      <c r="I130" t="s">
        <v>19846</v>
      </c>
      <c r="J130" t="s">
        <v>4928</v>
      </c>
      <c r="K130" t="s">
        <v>19847</v>
      </c>
      <c r="L130" t="s">
        <v>19848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17362</v>
      </c>
      <c r="I131" t="s">
        <v>19642</v>
      </c>
      <c r="J131" t="s">
        <v>4957</v>
      </c>
      <c r="K131" t="s">
        <v>19643</v>
      </c>
      <c r="L131" t="s">
        <v>19644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17362</v>
      </c>
      <c r="I132" t="s">
        <v>20468</v>
      </c>
      <c r="J132" t="s">
        <v>4957</v>
      </c>
      <c r="K132" t="s">
        <v>20469</v>
      </c>
      <c r="L132" t="s">
        <v>20470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645</v>
      </c>
      <c r="E133" t="s">
        <v>17362</v>
      </c>
      <c r="I133" t="s">
        <v>20561</v>
      </c>
      <c r="J133" t="s">
        <v>4928</v>
      </c>
      <c r="K133" t="s">
        <v>21095</v>
      </c>
      <c r="L133" t="s">
        <v>20562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21131</v>
      </c>
      <c r="I134" t="s">
        <v>20999</v>
      </c>
      <c r="J134" t="s">
        <v>4960</v>
      </c>
      <c r="K134" t="s">
        <v>21000</v>
      </c>
      <c r="L134" t="s">
        <v>21001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21131</v>
      </c>
      <c r="I135" t="s">
        <v>21002</v>
      </c>
      <c r="J135" t="s">
        <v>4960</v>
      </c>
      <c r="K135" t="s">
        <v>21003</v>
      </c>
      <c r="L135" t="s">
        <v>21004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21131</v>
      </c>
      <c r="I136" t="s">
        <v>20957</v>
      </c>
      <c r="J136" t="s">
        <v>4948</v>
      </c>
      <c r="K136" t="s">
        <v>20958</v>
      </c>
      <c r="L136" t="s">
        <v>20959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21131</v>
      </c>
      <c r="I137" t="s">
        <v>20960</v>
      </c>
      <c r="J137" t="s">
        <v>4948</v>
      </c>
      <c r="K137" t="s">
        <v>20961</v>
      </c>
      <c r="L137" t="s">
        <v>20962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21131</v>
      </c>
      <c r="I138" t="s">
        <v>20728</v>
      </c>
      <c r="J138" t="s">
        <v>4959</v>
      </c>
      <c r="K138" t="s">
        <v>20729</v>
      </c>
      <c r="L138" t="s">
        <v>20730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21131</v>
      </c>
      <c r="I139" t="s">
        <v>20731</v>
      </c>
      <c r="J139" t="s">
        <v>4959</v>
      </c>
      <c r="K139" t="s">
        <v>20732</v>
      </c>
      <c r="L139" t="s">
        <v>20733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21131</v>
      </c>
      <c r="I140" t="s">
        <v>20734</v>
      </c>
      <c r="J140" t="s">
        <v>4959</v>
      </c>
      <c r="K140" t="s">
        <v>20735</v>
      </c>
      <c r="L140" t="s">
        <v>20736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21131</v>
      </c>
      <c r="I141" t="s">
        <v>20828</v>
      </c>
      <c r="J141" t="s">
        <v>4951</v>
      </c>
      <c r="K141" t="s">
        <v>20829</v>
      </c>
      <c r="L141" t="s">
        <v>20830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304</v>
      </c>
      <c r="E142" t="s">
        <v>17362</v>
      </c>
      <c r="I142" t="s">
        <v>20573</v>
      </c>
      <c r="J142" t="s">
        <v>4928</v>
      </c>
      <c r="K142" t="s">
        <v>21098</v>
      </c>
      <c r="L142" t="s">
        <v>20574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17362</v>
      </c>
      <c r="I143" t="s">
        <v>20486</v>
      </c>
      <c r="J143" t="s">
        <v>4957</v>
      </c>
      <c r="K143" t="s">
        <v>20487</v>
      </c>
      <c r="L143" t="s">
        <v>20488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17362</v>
      </c>
      <c r="I144" t="s">
        <v>20495</v>
      </c>
      <c r="J144" t="s">
        <v>4957</v>
      </c>
      <c r="K144" t="s">
        <v>20496</v>
      </c>
      <c r="L144" t="s">
        <v>20497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645</v>
      </c>
      <c r="E145" t="s">
        <v>17362</v>
      </c>
      <c r="I145" t="s">
        <v>20581</v>
      </c>
      <c r="J145" t="s">
        <v>4928</v>
      </c>
      <c r="K145" t="s">
        <v>20582</v>
      </c>
      <c r="L145" t="s">
        <v>20583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21131</v>
      </c>
      <c r="I146" t="s">
        <v>20635</v>
      </c>
      <c r="J146" t="s">
        <v>1177</v>
      </c>
      <c r="K146" t="s">
        <v>20636</v>
      </c>
      <c r="L146" t="s">
        <v>20637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21131</v>
      </c>
      <c r="I147" t="s">
        <v>20638</v>
      </c>
      <c r="J147" t="s">
        <v>1177</v>
      </c>
      <c r="K147" t="s">
        <v>20639</v>
      </c>
      <c r="L147" t="s">
        <v>20640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21131</v>
      </c>
      <c r="I148" t="s">
        <v>20810</v>
      </c>
      <c r="J148" t="s">
        <v>4949</v>
      </c>
      <c r="K148" t="s">
        <v>20811</v>
      </c>
      <c r="L148" t="s">
        <v>20812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21131</v>
      </c>
      <c r="I149" t="s">
        <v>20813</v>
      </c>
      <c r="J149" t="s">
        <v>4949</v>
      </c>
      <c r="K149" t="s">
        <v>20814</v>
      </c>
      <c r="L149" t="s">
        <v>20815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21131</v>
      </c>
      <c r="I150" t="s">
        <v>20761</v>
      </c>
      <c r="J150" t="s">
        <v>4959</v>
      </c>
      <c r="K150" t="s">
        <v>20762</v>
      </c>
      <c r="L150" t="s">
        <v>20763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21131</v>
      </c>
      <c r="I151" t="s">
        <v>20764</v>
      </c>
      <c r="J151" t="s">
        <v>4959</v>
      </c>
      <c r="K151" t="s">
        <v>20765</v>
      </c>
      <c r="L151" t="s">
        <v>20766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21131</v>
      </c>
      <c r="I152" t="s">
        <v>20767</v>
      </c>
      <c r="J152" t="s">
        <v>4959</v>
      </c>
      <c r="K152" t="s">
        <v>20768</v>
      </c>
      <c r="L152" t="s">
        <v>20769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21131</v>
      </c>
      <c r="I153" t="s">
        <v>20770</v>
      </c>
      <c r="J153" t="s">
        <v>4959</v>
      </c>
      <c r="K153" t="s">
        <v>20771</v>
      </c>
      <c r="L153" t="s">
        <v>20772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21131</v>
      </c>
      <c r="I154" t="s">
        <v>20849</v>
      </c>
      <c r="J154" t="s">
        <v>4951</v>
      </c>
      <c r="K154" t="s">
        <v>20850</v>
      </c>
      <c r="L154" t="s">
        <v>20851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304</v>
      </c>
      <c r="E155" t="s">
        <v>17362</v>
      </c>
      <c r="I155" t="s">
        <v>21118</v>
      </c>
      <c r="J155" t="s">
        <v>4928</v>
      </c>
      <c r="K155" t="s">
        <v>21119</v>
      </c>
      <c r="L155" t="s">
        <v>21120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17362</v>
      </c>
      <c r="I156" t="s">
        <v>20504</v>
      </c>
      <c r="J156" t="s">
        <v>4957</v>
      </c>
      <c r="K156" t="s">
        <v>20505</v>
      </c>
      <c r="L156" t="s">
        <v>20506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17362</v>
      </c>
      <c r="I157" t="s">
        <v>20525</v>
      </c>
      <c r="J157" t="s">
        <v>4957</v>
      </c>
      <c r="K157" t="s">
        <v>20526</v>
      </c>
      <c r="L157" t="s">
        <v>20527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645</v>
      </c>
      <c r="E158" t="s">
        <v>17362</v>
      </c>
      <c r="I158" t="s">
        <v>21100</v>
      </c>
      <c r="J158" t="s">
        <v>4928</v>
      </c>
      <c r="K158" t="s">
        <v>21101</v>
      </c>
      <c r="L158" t="s">
        <v>21102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21131</v>
      </c>
      <c r="I159" t="s">
        <v>21124</v>
      </c>
      <c r="J159" t="s">
        <v>1177</v>
      </c>
      <c r="K159" t="s">
        <v>21125</v>
      </c>
      <c r="L159" t="s">
        <v>21126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304</v>
      </c>
      <c r="E160" t="s">
        <v>17362</v>
      </c>
      <c r="I160" t="s">
        <v>21109</v>
      </c>
      <c r="J160" t="s">
        <v>4928</v>
      </c>
      <c r="K160" t="s">
        <v>21110</v>
      </c>
      <c r="L160" t="s">
        <v>21111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17362</v>
      </c>
      <c r="I161" t="s">
        <v>20546</v>
      </c>
      <c r="J161" t="s">
        <v>4957</v>
      </c>
      <c r="K161" t="s">
        <v>20547</v>
      </c>
      <c r="L161" t="s">
        <v>20548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17362</v>
      </c>
      <c r="I162" t="s">
        <v>21059</v>
      </c>
      <c r="J162" t="s">
        <v>4957</v>
      </c>
      <c r="K162" t="s">
        <v>21060</v>
      </c>
      <c r="L162" t="s">
        <v>21061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645</v>
      </c>
      <c r="E163" t="s">
        <v>17362</v>
      </c>
      <c r="I163" t="s">
        <v>21121</v>
      </c>
      <c r="J163" t="s">
        <v>4928</v>
      </c>
      <c r="K163" t="s">
        <v>21122</v>
      </c>
      <c r="L163" t="s">
        <v>21123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304</v>
      </c>
      <c r="E164" t="s">
        <v>17362</v>
      </c>
      <c r="I164" t="s">
        <v>21112</v>
      </c>
      <c r="J164" t="s">
        <v>4928</v>
      </c>
      <c r="K164" t="s">
        <v>21113</v>
      </c>
      <c r="L164" t="s">
        <v>21114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17362</v>
      </c>
      <c r="I165" t="s">
        <v>20552</v>
      </c>
      <c r="J165" t="s">
        <v>4957</v>
      </c>
      <c r="K165" t="s">
        <v>20553</v>
      </c>
      <c r="L165" t="s">
        <v>20554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17362</v>
      </c>
      <c r="I166" t="s">
        <v>21504</v>
      </c>
      <c r="J166" t="s">
        <v>4957</v>
      </c>
      <c r="K166" t="s">
        <v>21505</v>
      </c>
      <c r="L166" t="s">
        <v>21506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645</v>
      </c>
      <c r="E167" t="s">
        <v>17362</v>
      </c>
      <c r="I167" t="s">
        <v>21582</v>
      </c>
      <c r="J167" t="s">
        <v>4928</v>
      </c>
      <c r="K167" t="s">
        <v>21583</v>
      </c>
      <c r="L167" t="s">
        <v>21584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21131</v>
      </c>
      <c r="I168" t="s">
        <v>21723</v>
      </c>
      <c r="J168" t="s">
        <v>4951</v>
      </c>
      <c r="K168" t="s">
        <v>21724</v>
      </c>
      <c r="L168" t="s">
        <v>21725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21131</v>
      </c>
      <c r="I169" t="s">
        <v>21543</v>
      </c>
      <c r="J169" t="s">
        <v>4959</v>
      </c>
      <c r="K169" t="s">
        <v>21544</v>
      </c>
      <c r="L169" t="s">
        <v>21545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21131</v>
      </c>
      <c r="I170" t="s">
        <v>21546</v>
      </c>
      <c r="J170" t="s">
        <v>4959</v>
      </c>
      <c r="K170" t="s">
        <v>21547</v>
      </c>
      <c r="L170" t="s">
        <v>21548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21131</v>
      </c>
      <c r="I171" t="s">
        <v>21549</v>
      </c>
      <c r="J171" t="s">
        <v>4959</v>
      </c>
      <c r="K171" t="s">
        <v>21550</v>
      </c>
      <c r="L171" t="s">
        <v>21551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21131</v>
      </c>
      <c r="I172" t="s">
        <v>21726</v>
      </c>
      <c r="J172" t="s">
        <v>4951</v>
      </c>
      <c r="K172" t="s">
        <v>21727</v>
      </c>
      <c r="L172" t="s">
        <v>21728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21131</v>
      </c>
      <c r="I173" t="s">
        <v>21729</v>
      </c>
      <c r="J173" t="s">
        <v>4951</v>
      </c>
      <c r="K173" t="s">
        <v>21730</v>
      </c>
      <c r="L173" t="s">
        <v>21731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21131</v>
      </c>
      <c r="I174" t="s">
        <v>21732</v>
      </c>
      <c r="J174" t="s">
        <v>4951</v>
      </c>
      <c r="K174" t="s">
        <v>21733</v>
      </c>
      <c r="L174" t="s">
        <v>21734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21131</v>
      </c>
      <c r="I175" t="s">
        <v>21735</v>
      </c>
      <c r="J175" t="s">
        <v>4951</v>
      </c>
      <c r="K175" t="s">
        <v>21736</v>
      </c>
      <c r="L175" t="s">
        <v>21737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21131</v>
      </c>
      <c r="I176" t="s">
        <v>21738</v>
      </c>
      <c r="J176" t="s">
        <v>4951</v>
      </c>
      <c r="K176" t="s">
        <v>21739</v>
      </c>
      <c r="L176" t="s">
        <v>21740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21131</v>
      </c>
      <c r="I177" t="s">
        <v>21741</v>
      </c>
      <c r="J177" t="s">
        <v>4951</v>
      </c>
      <c r="K177" t="s">
        <v>21742</v>
      </c>
      <c r="L177" t="s">
        <v>21743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21131</v>
      </c>
      <c r="I178" t="s">
        <v>21555</v>
      </c>
      <c r="J178" t="s">
        <v>4959</v>
      </c>
      <c r="K178" t="s">
        <v>21556</v>
      </c>
      <c r="L178" t="s">
        <v>21557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21131</v>
      </c>
      <c r="I179" t="s">
        <v>21480</v>
      </c>
      <c r="J179" t="s">
        <v>1177</v>
      </c>
      <c r="K179" t="s">
        <v>21481</v>
      </c>
      <c r="L179" t="s">
        <v>21482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304</v>
      </c>
      <c r="E180" t="s">
        <v>17362</v>
      </c>
      <c r="I180" t="s">
        <v>21588</v>
      </c>
      <c r="J180" t="s">
        <v>4928</v>
      </c>
      <c r="K180" t="s">
        <v>21589</v>
      </c>
      <c r="L180" t="s">
        <v>21590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17362</v>
      </c>
      <c r="I181" t="s">
        <v>21513</v>
      </c>
      <c r="J181" t="s">
        <v>4957</v>
      </c>
      <c r="K181" t="s">
        <v>21514</v>
      </c>
      <c r="L181" t="s">
        <v>21515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17362</v>
      </c>
      <c r="I182" t="s">
        <v>21519</v>
      </c>
      <c r="J182" t="s">
        <v>4957</v>
      </c>
      <c r="K182" t="s">
        <v>21520</v>
      </c>
      <c r="L182" t="s">
        <v>21521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645</v>
      </c>
      <c r="E183" t="s">
        <v>17362</v>
      </c>
      <c r="I183" t="s">
        <v>21594</v>
      </c>
      <c r="J183" t="s">
        <v>4928</v>
      </c>
      <c r="K183" t="s">
        <v>21595</v>
      </c>
      <c r="L183" t="s">
        <v>21596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21131</v>
      </c>
      <c r="I184" t="s">
        <v>21849</v>
      </c>
      <c r="J184" t="s">
        <v>1180</v>
      </c>
      <c r="K184" t="s">
        <v>21850</v>
      </c>
      <c r="L184" t="s">
        <v>21851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21131</v>
      </c>
      <c r="I185" t="s">
        <v>21852</v>
      </c>
      <c r="J185" t="s">
        <v>1180</v>
      </c>
      <c r="K185" t="s">
        <v>21853</v>
      </c>
      <c r="L185" t="s">
        <v>21854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21131</v>
      </c>
      <c r="I186" t="s">
        <v>21855</v>
      </c>
      <c r="J186" t="s">
        <v>1180</v>
      </c>
      <c r="K186" t="s">
        <v>21856</v>
      </c>
      <c r="L186" t="s">
        <v>21857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304</v>
      </c>
      <c r="E187" t="s">
        <v>17362</v>
      </c>
      <c r="I187" t="s">
        <v>21606</v>
      </c>
      <c r="J187" t="s">
        <v>4928</v>
      </c>
      <c r="K187" t="s">
        <v>21607</v>
      </c>
      <c r="L187" t="s">
        <v>21608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17362</v>
      </c>
      <c r="I188" t="s">
        <v>21525</v>
      </c>
      <c r="J188" t="s">
        <v>4957</v>
      </c>
      <c r="K188" t="s">
        <v>21526</v>
      </c>
      <c r="L188" t="s">
        <v>21527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17362</v>
      </c>
      <c r="I189" t="s">
        <v>21528</v>
      </c>
      <c r="J189" t="s">
        <v>4957</v>
      </c>
      <c r="K189" t="s">
        <v>21529</v>
      </c>
      <c r="L189" t="s">
        <v>21530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780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77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77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777" priority="2" operator="containsText" text="Газель базы">
      <formula>NOT(ISERROR(SEARCH("Газель базы",E2)))</formula>
    </cfRule>
    <cfRule type="containsText" dxfId="776" priority="3" operator="containsText" text="Погрузчик базы">
      <formula>NOT(ISERROR(SEARCH("Погрузчик базы",E2)))</formula>
    </cfRule>
  </conditionalFormatting>
  <conditionalFormatting sqref="E2:E211">
    <cfRule type="containsText" dxfId="77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269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1" t="s">
        <v>5289</v>
      </c>
      <c r="J2" s="11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4929</v>
      </c>
      <c r="F3" t="s">
        <v>1884</v>
      </c>
      <c r="I3" s="11" t="s">
        <v>5286</v>
      </c>
      <c r="J3" s="11" t="s">
        <v>4957</v>
      </c>
      <c r="K3" t="s">
        <v>5287</v>
      </c>
      <c r="L3" t="s">
        <v>5288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14</v>
      </c>
      <c r="B4" s="3">
        <v>46084</v>
      </c>
      <c r="C4" s="5">
        <v>0.65601851851851856</v>
      </c>
      <c r="D4" s="6" t="s">
        <v>62</v>
      </c>
      <c r="E4" t="s">
        <v>4360</v>
      </c>
      <c r="I4" s="11" t="s">
        <v>5295</v>
      </c>
      <c r="J4" s="11" t="s">
        <v>4957</v>
      </c>
      <c r="K4" t="s">
        <v>5296</v>
      </c>
      <c r="L4" t="s">
        <v>5297</v>
      </c>
      <c r="N4" s="2" t="str">
        <f>HYPERLINK(СторонТрансп[[#This Row],[RelativePath]])</f>
        <v>1 Въезд на базу\GA3948333_4_20260303T154440Z.jpg</v>
      </c>
    </row>
    <row r="5" spans="1:14" x14ac:dyDescent="0.25">
      <c r="A5" t="s">
        <v>16</v>
      </c>
      <c r="B5" s="3">
        <v>46093</v>
      </c>
      <c r="C5" s="5">
        <v>0.65744212962962967</v>
      </c>
      <c r="D5" s="6" t="s">
        <v>62</v>
      </c>
      <c r="E5" t="s">
        <v>4929</v>
      </c>
      <c r="I5" s="11" t="s">
        <v>9594</v>
      </c>
      <c r="J5" s="11" t="s">
        <v>4957</v>
      </c>
      <c r="K5" t="s">
        <v>9595</v>
      </c>
      <c r="L5" t="s">
        <v>9596</v>
      </c>
      <c r="N5" s="2" t="str">
        <f>HYPERLINK(СторонТрансп[[#This Row],[RelativePath]])</f>
        <v>1 Въезд на базу\GA3948333_4_20260312T154643Z.jpg</v>
      </c>
    </row>
    <row r="6" spans="1:14" x14ac:dyDescent="0.25">
      <c r="A6" t="s">
        <v>16</v>
      </c>
      <c r="B6" s="3">
        <v>46093</v>
      </c>
      <c r="C6" s="5">
        <v>0.62711805555555555</v>
      </c>
      <c r="D6" s="6" t="s">
        <v>91</v>
      </c>
      <c r="E6" t="s">
        <v>10074</v>
      </c>
      <c r="H6" t="s">
        <v>5082</v>
      </c>
      <c r="I6" s="11" t="s">
        <v>9588</v>
      </c>
      <c r="J6" s="11" t="s">
        <v>4957</v>
      </c>
      <c r="K6" t="s">
        <v>9589</v>
      </c>
      <c r="L6" t="s">
        <v>9590</v>
      </c>
      <c r="N6" s="2" t="str">
        <f>HYPERLINK(СторонТрансп[[#This Row],[RelativePath]])</f>
        <v>1 Въезд на базу\GA3948333_4_20260312T150303Z.jpg</v>
      </c>
    </row>
    <row r="7" spans="1:14" x14ac:dyDescent="0.25">
      <c r="A7" t="s">
        <v>16</v>
      </c>
      <c r="B7" s="3">
        <v>46093</v>
      </c>
      <c r="C7" s="5">
        <v>0.41454861111111113</v>
      </c>
      <c r="D7" s="6" t="s">
        <v>91</v>
      </c>
      <c r="E7" t="s">
        <v>4929</v>
      </c>
      <c r="I7" s="11" t="s">
        <v>9582</v>
      </c>
      <c r="J7" s="11" t="s">
        <v>4957</v>
      </c>
      <c r="K7" t="s">
        <v>9583</v>
      </c>
      <c r="L7" t="s">
        <v>9584</v>
      </c>
      <c r="N7" s="2" t="str">
        <f>HYPERLINK(СторонТрансп[[#This Row],[RelativePath]])</f>
        <v>1 Въезд на базу\GA3948333_4_20260312T095657Z.jpg</v>
      </c>
    </row>
    <row r="8" spans="1:14" x14ac:dyDescent="0.25">
      <c r="A8" t="s">
        <v>17</v>
      </c>
      <c r="B8" s="3">
        <v>46094</v>
      </c>
      <c r="C8" s="5">
        <v>0.41781249999999998</v>
      </c>
      <c r="D8" s="6" t="s">
        <v>62</v>
      </c>
      <c r="E8" t="s">
        <v>10599</v>
      </c>
      <c r="I8" s="11" t="s">
        <v>10096</v>
      </c>
      <c r="J8" s="11" t="s">
        <v>4957</v>
      </c>
      <c r="K8" t="s">
        <v>10097</v>
      </c>
      <c r="L8" t="s">
        <v>10098</v>
      </c>
      <c r="N8" s="2" t="str">
        <f>HYPERLINK(СторонТрансп[[#This Row],[RelativePath]])</f>
        <v>1 Въезд на базу\GA3948333_4_20260313T100139Z.jpg</v>
      </c>
    </row>
    <row r="9" spans="1:14" x14ac:dyDescent="0.25">
      <c r="A9" t="s">
        <v>17</v>
      </c>
      <c r="B9" s="3">
        <v>46094</v>
      </c>
      <c r="C9" s="5">
        <v>0.78589120370370369</v>
      </c>
      <c r="D9" s="6" t="s">
        <v>91</v>
      </c>
      <c r="E9" t="s">
        <v>10601</v>
      </c>
      <c r="F9" t="s">
        <v>51</v>
      </c>
      <c r="I9" s="11" t="s">
        <v>10141</v>
      </c>
      <c r="J9" s="11" t="s">
        <v>4957</v>
      </c>
      <c r="K9" t="s">
        <v>10142</v>
      </c>
      <c r="L9" t="s">
        <v>10143</v>
      </c>
      <c r="N9" s="2" t="str">
        <f>HYPERLINK(СторонТрансп[[#This Row],[RelativePath]])</f>
        <v>1 Въезд на базу\GA3948333_4_20260313T185141Z.jpg</v>
      </c>
    </row>
    <row r="10" spans="1:14" x14ac:dyDescent="0.25">
      <c r="A10" t="s">
        <v>17</v>
      </c>
      <c r="B10" s="3">
        <v>46094</v>
      </c>
      <c r="C10" s="5">
        <v>0.83332175925925922</v>
      </c>
      <c r="D10" s="6" t="s">
        <v>62</v>
      </c>
      <c r="E10" t="s">
        <v>10601</v>
      </c>
      <c r="F10" t="s">
        <v>1965</v>
      </c>
      <c r="I10" s="11" t="s">
        <v>10144</v>
      </c>
      <c r="J10" s="11" t="s">
        <v>4957</v>
      </c>
      <c r="K10" t="s">
        <v>10145</v>
      </c>
      <c r="L10" t="s">
        <v>10146</v>
      </c>
      <c r="N10" s="2" t="str">
        <f>HYPERLINK(СторонТрансп[[#This Row],[RelativePath]])</f>
        <v>1 Въезд на базу\GA3948333_4_20260313T195959Z.jpg</v>
      </c>
    </row>
    <row r="11" spans="1:14" x14ac:dyDescent="0.25">
      <c r="A11" t="s">
        <v>17</v>
      </c>
      <c r="B11" s="3">
        <v>46094</v>
      </c>
      <c r="C11" s="5">
        <v>0.38642361111111112</v>
      </c>
      <c r="D11" s="6" t="s">
        <v>91</v>
      </c>
      <c r="E11" t="s">
        <v>10598</v>
      </c>
      <c r="F11" t="s">
        <v>60</v>
      </c>
      <c r="I11" s="11" t="s">
        <v>10075</v>
      </c>
      <c r="J11" s="11" t="s">
        <v>4957</v>
      </c>
      <c r="K11" t="s">
        <v>10076</v>
      </c>
      <c r="L11" t="s">
        <v>10077</v>
      </c>
      <c r="N11" s="2" t="str">
        <f>HYPERLINK(СторонТрансп[[#This Row],[RelativePath]])</f>
        <v>1 Въезд на базу\GA3948333_4_20260313T091627Z.jpg</v>
      </c>
    </row>
    <row r="12" spans="1:14" x14ac:dyDescent="0.25">
      <c r="A12" t="s">
        <v>17</v>
      </c>
      <c r="B12" s="3">
        <v>46094</v>
      </c>
      <c r="C12" s="5">
        <v>0.38671296296296298</v>
      </c>
      <c r="D12" s="6" t="s">
        <v>91</v>
      </c>
      <c r="E12" t="s">
        <v>10598</v>
      </c>
      <c r="F12" t="s">
        <v>60</v>
      </c>
      <c r="H12" t="s">
        <v>1140</v>
      </c>
      <c r="I12" s="11" t="s">
        <v>10078</v>
      </c>
      <c r="J12" s="11" t="s">
        <v>4957</v>
      </c>
      <c r="K12" t="s">
        <v>10079</v>
      </c>
      <c r="L12" t="s">
        <v>10080</v>
      </c>
      <c r="N12" s="2" t="str">
        <f>HYPERLINK(СторонТрансп[[#This Row],[RelativePath]])</f>
        <v>1 Въезд на базу\GA3948333_4_20260313T091652Z.jpg</v>
      </c>
    </row>
    <row r="13" spans="1:14" x14ac:dyDescent="0.25">
      <c r="A13" t="s">
        <v>17</v>
      </c>
      <c r="B13" s="3">
        <v>46094</v>
      </c>
      <c r="C13" s="5">
        <v>0.41082175925925923</v>
      </c>
      <c r="D13" s="6" t="s">
        <v>91</v>
      </c>
      <c r="E13" t="s">
        <v>10599</v>
      </c>
      <c r="I13" s="11" t="s">
        <v>10093</v>
      </c>
      <c r="J13" s="11" t="s">
        <v>4957</v>
      </c>
      <c r="K13" t="s">
        <v>10094</v>
      </c>
      <c r="L13" t="s">
        <v>10095</v>
      </c>
      <c r="N13" s="2" t="str">
        <f>HYPERLINK(СторонТрансп[[#This Row],[RelativePath]])</f>
        <v>1 Въезд на базу\GA3948333_4_20260313T095135Z.jpg</v>
      </c>
    </row>
    <row r="14" spans="1:14" x14ac:dyDescent="0.25">
      <c r="A14" t="s">
        <v>18</v>
      </c>
      <c r="B14" s="3">
        <v>46095</v>
      </c>
      <c r="C14" s="5">
        <v>0.73909722222222218</v>
      </c>
      <c r="D14" s="6" t="s">
        <v>62</v>
      </c>
      <c r="E14" t="s">
        <v>4933</v>
      </c>
      <c r="I14" s="11" t="s">
        <v>10623</v>
      </c>
      <c r="J14" s="11" t="s">
        <v>4957</v>
      </c>
      <c r="K14" t="s">
        <v>10624</v>
      </c>
      <c r="L14" t="s">
        <v>10625</v>
      </c>
      <c r="N14" s="2" t="str">
        <f>HYPERLINK(СторонТрансп[[#This Row],[RelativePath]])</f>
        <v>1 Въезд на базу\GA3948333_4_20260314T174418Z.jpg</v>
      </c>
    </row>
    <row r="15" spans="1:14" x14ac:dyDescent="0.25">
      <c r="A15" t="s">
        <v>18</v>
      </c>
      <c r="B15" s="3">
        <v>46095</v>
      </c>
      <c r="C15" s="5">
        <v>0.37562499999999999</v>
      </c>
      <c r="D15" s="6" t="s">
        <v>91</v>
      </c>
      <c r="E15" t="s">
        <v>4933</v>
      </c>
      <c r="I15" s="11" t="s">
        <v>10620</v>
      </c>
      <c r="J15" s="11" t="s">
        <v>4957</v>
      </c>
      <c r="K15" t="s">
        <v>10621</v>
      </c>
      <c r="L15" t="s">
        <v>10622</v>
      </c>
      <c r="N15" s="2" t="str">
        <f>HYPERLINK(СторонТрансп[[#This Row],[RelativePath]])</f>
        <v>1 Въезд на базу\GA3948333_4_20260314T090054Z.jpg</v>
      </c>
    </row>
    <row r="16" spans="1:14" x14ac:dyDescent="0.25">
      <c r="A16" t="s">
        <v>22</v>
      </c>
      <c r="B16" s="3">
        <v>46096</v>
      </c>
      <c r="C16" s="5">
        <v>0.7468055555555555</v>
      </c>
      <c r="D16" s="6" t="s">
        <v>62</v>
      </c>
      <c r="E16" t="s">
        <v>4933</v>
      </c>
      <c r="I16" s="11" t="s">
        <v>10629</v>
      </c>
      <c r="J16" s="11" t="s">
        <v>4957</v>
      </c>
      <c r="K16" t="s">
        <v>10630</v>
      </c>
      <c r="L16" t="s">
        <v>10631</v>
      </c>
      <c r="N16" s="2" t="str">
        <f>HYPERLINK(СторонТрансп[[#This Row],[RelativePath]])</f>
        <v>1 Въезд на базу\GA3948333_4_20260315T175524Z.jpg</v>
      </c>
    </row>
    <row r="17" spans="1:14" x14ac:dyDescent="0.25">
      <c r="A17" t="s">
        <v>22</v>
      </c>
      <c r="B17" s="3">
        <v>46096</v>
      </c>
      <c r="C17" s="5">
        <v>0.37252314814814813</v>
      </c>
      <c r="D17" s="6" t="s">
        <v>91</v>
      </c>
      <c r="E17" t="s">
        <v>4933</v>
      </c>
      <c r="I17" s="11" t="s">
        <v>10626</v>
      </c>
      <c r="J17" s="11" t="s">
        <v>4957</v>
      </c>
      <c r="K17" t="s">
        <v>10627</v>
      </c>
      <c r="L17" t="s">
        <v>10628</v>
      </c>
      <c r="N17" s="2" t="str">
        <f>HYPERLINK(СторонТрансп[[#This Row],[RelativePath]])</f>
        <v>1 Въезд на базу\GA3948333_4_20260315T085626Z.jpg</v>
      </c>
    </row>
    <row r="18" spans="1:14" x14ac:dyDescent="0.25">
      <c r="A18" t="s">
        <v>16</v>
      </c>
      <c r="B18" s="3">
        <v>46100</v>
      </c>
      <c r="C18" s="5">
        <v>0.6159027777777778</v>
      </c>
      <c r="D18" s="6" t="s">
        <v>62</v>
      </c>
      <c r="E18" t="s">
        <v>11902</v>
      </c>
      <c r="F18" t="s">
        <v>2650</v>
      </c>
      <c r="I18" s="11" t="s">
        <v>11261</v>
      </c>
      <c r="J18" s="11" t="s">
        <v>4957</v>
      </c>
      <c r="K18" t="s">
        <v>11262</v>
      </c>
      <c r="L18" t="s">
        <v>11263</v>
      </c>
      <c r="N18" s="2" t="str">
        <f>HYPERLINK(СторонТрансп[[#This Row],[RelativePath]])</f>
        <v>1 Въезд на базу\GA3948333_4_20260319T144654Z.jpg</v>
      </c>
    </row>
    <row r="19" spans="1:14" x14ac:dyDescent="0.25">
      <c r="A19" t="s">
        <v>18</v>
      </c>
      <c r="B19" s="3">
        <v>46102</v>
      </c>
      <c r="C19" s="5">
        <v>0.79628472222222224</v>
      </c>
      <c r="D19" s="6" t="s">
        <v>91</v>
      </c>
      <c r="E19" t="s">
        <v>12240</v>
      </c>
      <c r="F19" t="s">
        <v>2470</v>
      </c>
      <c r="I19" s="11" t="s">
        <v>11948</v>
      </c>
      <c r="J19" s="11" t="s">
        <v>4957</v>
      </c>
      <c r="K19" t="s">
        <v>11949</v>
      </c>
      <c r="L19" t="s">
        <v>11950</v>
      </c>
      <c r="N19" s="2" t="str">
        <f>HYPERLINK(СторонТрансп[[#This Row],[RelativePath]])</f>
        <v>1 Въезд на базу\GA3948333_4_20260321T190639Z.jpg</v>
      </c>
    </row>
    <row r="20" spans="1:14" x14ac:dyDescent="0.25">
      <c r="A20" t="s">
        <v>18</v>
      </c>
      <c r="B20" s="3">
        <v>46102</v>
      </c>
      <c r="C20" s="5">
        <v>0.80402777777777779</v>
      </c>
      <c r="D20" s="6" t="s">
        <v>62</v>
      </c>
      <c r="E20" t="s">
        <v>12240</v>
      </c>
      <c r="F20" t="s">
        <v>2470</v>
      </c>
      <c r="I20" s="11" t="s">
        <v>11951</v>
      </c>
      <c r="J20" s="11" t="s">
        <v>4957</v>
      </c>
      <c r="K20" t="s">
        <v>11952</v>
      </c>
      <c r="L20" t="s">
        <v>11953</v>
      </c>
      <c r="N20" s="2" t="str">
        <f>HYPERLINK(СторонТрансп[[#This Row],[RelativePath]])</f>
        <v>1 Въезд на базу\GA3948333_4_20260321T191748Z.jpg</v>
      </c>
    </row>
    <row r="21" spans="1:14" x14ac:dyDescent="0.25">
      <c r="A21" t="s">
        <v>18</v>
      </c>
      <c r="B21" s="3">
        <v>46102</v>
      </c>
      <c r="C21" s="5">
        <v>0.42343750000000002</v>
      </c>
      <c r="D21" s="6" t="s">
        <v>91</v>
      </c>
      <c r="E21" t="s">
        <v>12239</v>
      </c>
      <c r="F21" t="s">
        <v>51</v>
      </c>
      <c r="I21" s="11" t="s">
        <v>11942</v>
      </c>
      <c r="J21" s="11" t="s">
        <v>4957</v>
      </c>
      <c r="K21" t="s">
        <v>11943</v>
      </c>
      <c r="L21" t="s">
        <v>11944</v>
      </c>
      <c r="N21" s="2" t="str">
        <f>HYPERLINK(СторонТрансп[[#This Row],[RelativePath]])</f>
        <v>1 Въезд на базу\GA3948333_4_20260321T100945Z.jpg</v>
      </c>
    </row>
    <row r="22" spans="1:14" x14ac:dyDescent="0.25">
      <c r="A22" t="s">
        <v>18</v>
      </c>
      <c r="B22" s="3">
        <v>46102</v>
      </c>
      <c r="C22" s="5">
        <v>0.43847222222222221</v>
      </c>
      <c r="D22" s="6" t="s">
        <v>62</v>
      </c>
      <c r="E22" t="s">
        <v>12239</v>
      </c>
      <c r="F22" t="s">
        <v>799</v>
      </c>
      <c r="I22" s="11" t="s">
        <v>11945</v>
      </c>
      <c r="J22" s="11" t="s">
        <v>4957</v>
      </c>
      <c r="K22" t="s">
        <v>11946</v>
      </c>
      <c r="L22" t="s">
        <v>11947</v>
      </c>
      <c r="N22" s="2" t="str">
        <f>HYPERLINK(СторонТрансп[[#This Row],[RelativePath]])</f>
        <v>1 Въезд на базу\GA3948333_4_20260321T103124Z.jpg</v>
      </c>
    </row>
    <row r="23" spans="1:14" x14ac:dyDescent="0.25">
      <c r="A23" t="s">
        <v>13</v>
      </c>
      <c r="B23" s="3">
        <v>46104</v>
      </c>
      <c r="C23" s="5">
        <v>0.56130787037037033</v>
      </c>
      <c r="D23" s="6" t="s">
        <v>91</v>
      </c>
      <c r="E23" t="s">
        <v>66</v>
      </c>
      <c r="I23" s="11" t="s">
        <v>12269</v>
      </c>
      <c r="J23" s="11" t="s">
        <v>4957</v>
      </c>
      <c r="K23" t="s">
        <v>12270</v>
      </c>
      <c r="L23" t="s">
        <v>12271</v>
      </c>
      <c r="N23" s="2" t="str">
        <f>HYPERLINK(СторонТрансп[[#This Row],[RelativePath]])</f>
        <v>1 Въезд на базу\GA3948333_4_20260323T132817Z.jpg</v>
      </c>
    </row>
    <row r="24" spans="1:14" x14ac:dyDescent="0.25">
      <c r="A24" t="s">
        <v>13</v>
      </c>
      <c r="B24" s="3">
        <v>46104</v>
      </c>
      <c r="C24" s="5">
        <v>0.57054398148148144</v>
      </c>
      <c r="D24" s="6" t="s">
        <v>62</v>
      </c>
      <c r="E24" t="s">
        <v>66</v>
      </c>
      <c r="I24" s="11" t="s">
        <v>12272</v>
      </c>
      <c r="J24" s="11" t="s">
        <v>4957</v>
      </c>
      <c r="K24" t="s">
        <v>12273</v>
      </c>
      <c r="L24" t="s">
        <v>12274</v>
      </c>
      <c r="N24" s="2" t="str">
        <f>HYPERLINK(СторонТрансп[[#This Row],[RelativePath]])</f>
        <v>1 Въезд на базу\GA3948333_4_20260323T134135Z.jpg</v>
      </c>
    </row>
    <row r="25" spans="1:14" x14ac:dyDescent="0.25">
      <c r="A25" t="s">
        <v>13</v>
      </c>
      <c r="B25" s="3">
        <v>46104</v>
      </c>
      <c r="C25" s="5">
        <v>0.61436342592592597</v>
      </c>
      <c r="D25" s="6" t="s">
        <v>62</v>
      </c>
      <c r="E25" t="s">
        <v>10599</v>
      </c>
      <c r="I25" s="11" t="s">
        <v>12275</v>
      </c>
      <c r="J25" s="11" t="s">
        <v>4957</v>
      </c>
      <c r="K25" t="s">
        <v>12276</v>
      </c>
      <c r="L25" t="s">
        <v>12277</v>
      </c>
      <c r="N25" s="2" t="str">
        <f>HYPERLINK(СторонТрансп[[#This Row],[RelativePath]])</f>
        <v>1 Въезд на базу\GA3948333_4_20260323T144441Z.jpg</v>
      </c>
    </row>
    <row r="26" spans="1:14" x14ac:dyDescent="0.25">
      <c r="A26" t="s">
        <v>13</v>
      </c>
      <c r="B26" s="3">
        <v>46104</v>
      </c>
      <c r="C26" s="5">
        <v>0.34434027777777776</v>
      </c>
      <c r="D26" s="6" t="s">
        <v>91</v>
      </c>
      <c r="E26" t="s">
        <v>66</v>
      </c>
      <c r="I26" s="11" t="s">
        <v>12260</v>
      </c>
      <c r="J26" s="11" t="s">
        <v>4957</v>
      </c>
      <c r="K26" t="s">
        <v>12261</v>
      </c>
      <c r="L26" t="s">
        <v>12262</v>
      </c>
      <c r="N26" s="2" t="str">
        <f>HYPERLINK(СторонТрансп[[#This Row],[RelativePath]])</f>
        <v>1 Въезд на базу\GA3948333_4_20260323T081551Z.jpg</v>
      </c>
    </row>
    <row r="27" spans="1:14" x14ac:dyDescent="0.25">
      <c r="A27" t="s">
        <v>13</v>
      </c>
      <c r="B27" s="3">
        <v>46104</v>
      </c>
      <c r="C27" s="5">
        <v>0.3498148148148148</v>
      </c>
      <c r="D27" s="6" t="s">
        <v>62</v>
      </c>
      <c r="E27" t="s">
        <v>66</v>
      </c>
      <c r="H27" t="s">
        <v>12922</v>
      </c>
      <c r="I27" s="11" t="s">
        <v>12263</v>
      </c>
      <c r="J27" s="11" t="s">
        <v>4957</v>
      </c>
      <c r="K27" t="s">
        <v>12264</v>
      </c>
      <c r="L27" t="s">
        <v>12265</v>
      </c>
      <c r="N27" s="2" t="str">
        <f>HYPERLINK(СторонТрансп[[#This Row],[RelativePath]])</f>
        <v>1 Въезд на базу\GA3948333_4_20260323T082344Z.jpg</v>
      </c>
    </row>
    <row r="28" spans="1:14" x14ac:dyDescent="0.25">
      <c r="A28" t="s">
        <v>13</v>
      </c>
      <c r="B28" s="3">
        <v>46104</v>
      </c>
      <c r="C28" s="5">
        <v>0.41168981481481481</v>
      </c>
      <c r="D28" s="6" t="s">
        <v>91</v>
      </c>
      <c r="E28" t="s">
        <v>10599</v>
      </c>
      <c r="I28" s="11" t="s">
        <v>12266</v>
      </c>
      <c r="J28" s="11" t="s">
        <v>4957</v>
      </c>
      <c r="K28" t="s">
        <v>12267</v>
      </c>
      <c r="L28" t="s">
        <v>12268</v>
      </c>
      <c r="N28" s="2" t="str">
        <f>HYPERLINK(СторонТрансп[[#This Row],[RelativePath]])</f>
        <v>1 Въезд на базу\GA3948333_4_20260323T095250Z.jpg</v>
      </c>
    </row>
    <row r="29" spans="1:14" x14ac:dyDescent="0.25">
      <c r="A29" t="s">
        <v>14</v>
      </c>
      <c r="B29" s="3">
        <v>46105</v>
      </c>
      <c r="C29" s="5">
        <v>0.48366898148148146</v>
      </c>
      <c r="D29" s="6" t="s">
        <v>62</v>
      </c>
      <c r="E29" t="s">
        <v>12240</v>
      </c>
      <c r="F29" t="s">
        <v>13441</v>
      </c>
      <c r="I29" s="11" t="s">
        <v>12985</v>
      </c>
      <c r="J29" s="11" t="s">
        <v>4957</v>
      </c>
      <c r="K29" t="s">
        <v>12986</v>
      </c>
      <c r="L29" t="s">
        <v>12987</v>
      </c>
      <c r="N29" s="2" t="str">
        <f>HYPERLINK(СторонТрансп[[#This Row],[RelativePath]])</f>
        <v>1 Въезд на базу\GA3948333_4_20260324T113629Z.jpg</v>
      </c>
    </row>
    <row r="30" spans="1:14" x14ac:dyDescent="0.25">
      <c r="A30" t="s">
        <v>14</v>
      </c>
      <c r="B30" s="3">
        <v>46105</v>
      </c>
      <c r="C30" s="5">
        <v>0.48628472222222224</v>
      </c>
      <c r="D30" s="6" t="s">
        <v>62</v>
      </c>
      <c r="E30" t="s">
        <v>13437</v>
      </c>
      <c r="F30" t="s">
        <v>1555</v>
      </c>
      <c r="I30" s="11" t="s">
        <v>12988</v>
      </c>
      <c r="J30" s="11" t="s">
        <v>4957</v>
      </c>
      <c r="K30" t="s">
        <v>12989</v>
      </c>
      <c r="L30" t="s">
        <v>12990</v>
      </c>
      <c r="N30" s="2" t="str">
        <f>HYPERLINK(СторонТрансп[[#This Row],[RelativePath]])</f>
        <v>1 Въезд на базу\GA3948333_4_20260324T114015Z.jpg</v>
      </c>
    </row>
    <row r="31" spans="1:14" x14ac:dyDescent="0.25">
      <c r="A31" t="s">
        <v>14</v>
      </c>
      <c r="B31" s="3">
        <v>46105</v>
      </c>
      <c r="C31" s="5">
        <v>0.55700231481481477</v>
      </c>
      <c r="D31" s="6" t="s">
        <v>62</v>
      </c>
      <c r="E31" t="s">
        <v>1552</v>
      </c>
      <c r="I31" s="11" t="s">
        <v>12997</v>
      </c>
      <c r="J31" s="11" t="s">
        <v>4957</v>
      </c>
      <c r="K31" t="s">
        <v>12998</v>
      </c>
      <c r="L31" t="s">
        <v>12999</v>
      </c>
      <c r="N31" s="2" t="str">
        <f>HYPERLINK(СторонТрансп[[#This Row],[RelativePath]])</f>
        <v>1 Въезд на базу\GA3948333_4_20260324T132205Z.jpg</v>
      </c>
    </row>
    <row r="32" spans="1:14" x14ac:dyDescent="0.25">
      <c r="A32" t="s">
        <v>14</v>
      </c>
      <c r="B32" s="3">
        <v>46105</v>
      </c>
      <c r="C32" s="5">
        <v>0.450625</v>
      </c>
      <c r="D32" s="6" t="s">
        <v>91</v>
      </c>
      <c r="E32" t="s">
        <v>12240</v>
      </c>
      <c r="F32" t="s">
        <v>13438</v>
      </c>
      <c r="I32" s="11" t="s">
        <v>12979</v>
      </c>
      <c r="J32" s="11" t="s">
        <v>4957</v>
      </c>
      <c r="K32" t="s">
        <v>12980</v>
      </c>
      <c r="L32" t="s">
        <v>12981</v>
      </c>
      <c r="N32" s="2" t="str">
        <f>HYPERLINK(СторонТрансп[[#This Row],[RelativePath]])</f>
        <v>1 Въезд на базу\GA3948333_4_20260324T104854Z.jpg</v>
      </c>
    </row>
    <row r="33" spans="1:14" x14ac:dyDescent="0.25">
      <c r="A33" t="s">
        <v>14</v>
      </c>
      <c r="B33" s="3">
        <v>46105</v>
      </c>
      <c r="C33" s="5">
        <v>0.37506944444444446</v>
      </c>
      <c r="D33" s="6" t="s">
        <v>91</v>
      </c>
      <c r="E33" t="s">
        <v>1552</v>
      </c>
      <c r="I33" s="11" t="s">
        <v>12967</v>
      </c>
      <c r="J33" s="11" t="s">
        <v>4957</v>
      </c>
      <c r="K33" t="s">
        <v>12968</v>
      </c>
      <c r="L33" t="s">
        <v>12969</v>
      </c>
      <c r="N33" s="2" t="str">
        <f>HYPERLINK(СторонТрансп[[#This Row],[RelativePath]])</f>
        <v>1 Въезд на базу\GA3948333_4_20260324T090006Z.jpg</v>
      </c>
    </row>
    <row r="34" spans="1:14" x14ac:dyDescent="0.25">
      <c r="A34" t="s">
        <v>14</v>
      </c>
      <c r="B34" s="3">
        <v>46105</v>
      </c>
      <c r="C34" s="5">
        <v>0.4158101851851852</v>
      </c>
      <c r="D34" s="6" t="s">
        <v>62</v>
      </c>
      <c r="E34" t="s">
        <v>4933</v>
      </c>
      <c r="F34" t="s">
        <v>58</v>
      </c>
      <c r="H34" t="s">
        <v>3425</v>
      </c>
      <c r="I34" s="11" t="s">
        <v>12973</v>
      </c>
      <c r="J34" s="11" t="s">
        <v>4957</v>
      </c>
      <c r="K34" t="s">
        <v>12974</v>
      </c>
      <c r="L34" t="s">
        <v>12975</v>
      </c>
      <c r="N34" s="2" t="str">
        <f>HYPERLINK(СторонТрансп[[#This Row],[RelativePath]])</f>
        <v>1 Въезд на базу\GA3948333_4_20260324T095846Z.jpg</v>
      </c>
    </row>
    <row r="35" spans="1:14" x14ac:dyDescent="0.25">
      <c r="A35" t="s">
        <v>14</v>
      </c>
      <c r="B35" s="3">
        <v>46105</v>
      </c>
      <c r="C35" s="5">
        <v>0.41724537037037035</v>
      </c>
      <c r="D35" s="6" t="s">
        <v>91</v>
      </c>
      <c r="E35" t="s">
        <v>13437</v>
      </c>
      <c r="F35" t="s">
        <v>51</v>
      </c>
      <c r="I35" s="11" t="s">
        <v>12976</v>
      </c>
      <c r="J35" s="11" t="s">
        <v>4957</v>
      </c>
      <c r="K35" t="s">
        <v>12977</v>
      </c>
      <c r="L35" t="s">
        <v>12978</v>
      </c>
      <c r="N35" s="2" t="str">
        <f>HYPERLINK(СторонТрансп[[#This Row],[RelativePath]])</f>
        <v>1 Въезд на базу\GA3948333_4_20260324T100050Z.jpg</v>
      </c>
    </row>
    <row r="36" spans="1:14" x14ac:dyDescent="0.25">
      <c r="A36" t="s">
        <v>15</v>
      </c>
      <c r="B36" s="3">
        <v>46106</v>
      </c>
      <c r="C36" s="5">
        <v>0.56366898148148148</v>
      </c>
      <c r="D36" s="6" t="s">
        <v>62</v>
      </c>
      <c r="E36" t="s">
        <v>10089</v>
      </c>
      <c r="H36" t="s">
        <v>13715</v>
      </c>
      <c r="I36" s="11" t="s">
        <v>13006</v>
      </c>
      <c r="J36" s="11" t="s">
        <v>4957</v>
      </c>
      <c r="K36" t="s">
        <v>13007</v>
      </c>
      <c r="L36" t="s">
        <v>13008</v>
      </c>
      <c r="N36" s="2" t="str">
        <f>HYPERLINK(СторонТрансп[[#This Row],[RelativePath]])</f>
        <v>1 Въезд на базу\GA3948333_4_20260325T133141Z.jpg</v>
      </c>
    </row>
    <row r="37" spans="1:14" x14ac:dyDescent="0.25">
      <c r="A37" t="s">
        <v>16</v>
      </c>
      <c r="B37" s="3">
        <v>46107</v>
      </c>
      <c r="C37" s="5">
        <v>0.58479166666666671</v>
      </c>
      <c r="D37" s="6" t="s">
        <v>62</v>
      </c>
      <c r="E37" t="s">
        <v>1552</v>
      </c>
      <c r="F37" t="s">
        <v>9104</v>
      </c>
      <c r="I37" s="11" t="s">
        <v>13731</v>
      </c>
      <c r="J37" s="11" t="s">
        <v>4957</v>
      </c>
      <c r="K37" t="s">
        <v>13732</v>
      </c>
      <c r="L37" t="s">
        <v>13733</v>
      </c>
      <c r="N37" s="2" t="str">
        <f>HYPERLINK(СторонТрансп[[#This Row],[RelativePath]])</f>
        <v>1 Въезд на базу\GA3948333_4_20260326T140206Z.jpg</v>
      </c>
    </row>
    <row r="38" spans="1:14" x14ac:dyDescent="0.25">
      <c r="A38" t="s">
        <v>16</v>
      </c>
      <c r="B38" s="3">
        <v>46107</v>
      </c>
      <c r="C38" s="5">
        <v>0.42736111111111114</v>
      </c>
      <c r="D38" s="6" t="s">
        <v>91</v>
      </c>
      <c r="E38" t="s">
        <v>1552</v>
      </c>
      <c r="I38" s="11" t="s">
        <v>13722</v>
      </c>
      <c r="J38" s="11" t="s">
        <v>4957</v>
      </c>
      <c r="K38" t="s">
        <v>13723</v>
      </c>
      <c r="L38" t="s">
        <v>13724</v>
      </c>
      <c r="N38" s="2" t="str">
        <f>HYPERLINK(СторонТрансп[[#This Row],[RelativePath]])</f>
        <v>1 Въезд на базу\GA3948333_4_20260326T101524Z.jpg</v>
      </c>
    </row>
    <row r="39" spans="1:14" x14ac:dyDescent="0.25">
      <c r="A39" t="s">
        <v>17</v>
      </c>
      <c r="B39" s="3">
        <v>46108</v>
      </c>
      <c r="C39" s="5">
        <v>0.68631944444444448</v>
      </c>
      <c r="D39" s="6" t="s">
        <v>62</v>
      </c>
      <c r="E39" t="s">
        <v>1552</v>
      </c>
      <c r="I39" s="11" t="s">
        <v>13938</v>
      </c>
      <c r="J39" s="11" t="s">
        <v>4957</v>
      </c>
      <c r="K39" t="s">
        <v>13939</v>
      </c>
      <c r="L39" t="s">
        <v>13940</v>
      </c>
      <c r="N39" s="2" t="str">
        <f>HYPERLINK(СторонТрансп[[#This Row],[RelativePath]])</f>
        <v>1 Въезд на базу\GA3948333_4_20260327T162818Z.jpg</v>
      </c>
    </row>
    <row r="40" spans="1:14" x14ac:dyDescent="0.25">
      <c r="A40" t="s">
        <v>17</v>
      </c>
      <c r="B40" s="3">
        <v>46108</v>
      </c>
      <c r="C40" s="5">
        <v>0.52590277777777783</v>
      </c>
      <c r="D40" s="6" t="s">
        <v>91</v>
      </c>
      <c r="E40" t="s">
        <v>1552</v>
      </c>
      <c r="I40" s="11" t="s">
        <v>13734</v>
      </c>
      <c r="J40" s="11" t="s">
        <v>4957</v>
      </c>
      <c r="K40" t="s">
        <v>13735</v>
      </c>
      <c r="L40" t="s">
        <v>13736</v>
      </c>
      <c r="N40" s="2" t="str">
        <f>HYPERLINK(СторонТрансп[[#This Row],[RelativePath]])</f>
        <v>1 Въезд на базу\GA3948333_4_20260327T123718Z.jpg</v>
      </c>
    </row>
    <row r="41" spans="1:14" x14ac:dyDescent="0.25">
      <c r="A41" t="s">
        <v>18</v>
      </c>
      <c r="B41" s="3">
        <v>46109</v>
      </c>
      <c r="C41" s="5">
        <v>0.89506944444444447</v>
      </c>
      <c r="D41" s="6" t="s">
        <v>62</v>
      </c>
      <c r="E41" t="s">
        <v>14563</v>
      </c>
      <c r="F41" t="s">
        <v>51</v>
      </c>
      <c r="I41" s="11" t="s">
        <v>14168</v>
      </c>
      <c r="J41" s="11" t="s">
        <v>4957</v>
      </c>
      <c r="K41" t="s">
        <v>14169</v>
      </c>
      <c r="L41" t="s">
        <v>14170</v>
      </c>
      <c r="N41" s="2" t="str">
        <f>HYPERLINK(СторонТрансп[[#This Row],[RelativePath]])</f>
        <v>1 Въезд на базу\GA3948333_4_20260328T212854Z.jpg</v>
      </c>
    </row>
    <row r="42" spans="1:14" x14ac:dyDescent="0.25">
      <c r="A42" t="s">
        <v>18</v>
      </c>
      <c r="B42" s="3">
        <v>46109</v>
      </c>
      <c r="C42" s="5">
        <v>0.8024189814814815</v>
      </c>
      <c r="D42" s="6" t="s">
        <v>91</v>
      </c>
      <c r="E42" t="s">
        <v>14563</v>
      </c>
      <c r="F42" t="s">
        <v>60</v>
      </c>
      <c r="I42" s="11" t="s">
        <v>14165</v>
      </c>
      <c r="J42" s="11" t="s">
        <v>4957</v>
      </c>
      <c r="K42" t="s">
        <v>14166</v>
      </c>
      <c r="L42" t="s">
        <v>14167</v>
      </c>
      <c r="N42" s="2" t="str">
        <f>HYPERLINK(СторонТрансп[[#This Row],[RelativePath]])</f>
        <v>1 Въезд на базу\GA3948333_4_20260328T191529Z.jpg</v>
      </c>
    </row>
    <row r="43" spans="1:14" x14ac:dyDescent="0.25">
      <c r="A43" t="s">
        <v>13</v>
      </c>
      <c r="B43" s="3">
        <v>46111</v>
      </c>
      <c r="C43" s="5">
        <v>0.54586805555555551</v>
      </c>
      <c r="D43" s="6" t="s">
        <v>62</v>
      </c>
      <c r="E43" t="s">
        <v>1552</v>
      </c>
      <c r="I43" s="11" t="s">
        <v>14581</v>
      </c>
      <c r="J43" s="11" t="s">
        <v>4957</v>
      </c>
      <c r="K43" t="s">
        <v>14582</v>
      </c>
      <c r="L43" t="s">
        <v>14583</v>
      </c>
      <c r="N43" s="2" t="str">
        <f>HYPERLINK(СторонТрансп[[#This Row],[RelativePath]])</f>
        <v>1 Въезд на базу\GA3948333_4_20260330T130603Z.jpg</v>
      </c>
    </row>
    <row r="44" spans="1:14" x14ac:dyDescent="0.25">
      <c r="A44" t="s">
        <v>13</v>
      </c>
      <c r="B44" s="3">
        <v>46111</v>
      </c>
      <c r="C44" s="5">
        <v>0.37872685185185184</v>
      </c>
      <c r="D44" s="6" t="s">
        <v>91</v>
      </c>
      <c r="E44" t="s">
        <v>1552</v>
      </c>
      <c r="I44" s="11" t="s">
        <v>14578</v>
      </c>
      <c r="J44" s="11" t="s">
        <v>4957</v>
      </c>
      <c r="K44" t="s">
        <v>14579</v>
      </c>
      <c r="L44" t="s">
        <v>14580</v>
      </c>
      <c r="N44" s="2" t="str">
        <f>HYPERLINK(СторонТрансп[[#This Row],[RelativePath]])</f>
        <v>1 Въезд на базу\GA3948333_4_20260330T090522Z.jpg</v>
      </c>
    </row>
    <row r="45" spans="1:14" x14ac:dyDescent="0.25">
      <c r="A45" t="s">
        <v>14</v>
      </c>
      <c r="B45" s="3">
        <v>46112</v>
      </c>
      <c r="C45" s="5">
        <v>0.98884259259259255</v>
      </c>
      <c r="D45" s="6" t="s">
        <v>91</v>
      </c>
      <c r="E45" t="s">
        <v>15600</v>
      </c>
      <c r="F45" t="s">
        <v>60</v>
      </c>
      <c r="I45" s="11" t="s">
        <v>15228</v>
      </c>
      <c r="J45" s="11" t="s">
        <v>4957</v>
      </c>
      <c r="K45" t="s">
        <v>15229</v>
      </c>
      <c r="L45" t="s">
        <v>15230</v>
      </c>
      <c r="N45" s="2" t="str">
        <f>HYPERLINK(СторонТрансп[[#This Row],[RelativePath]])</f>
        <v>1 Въезд на базу\GA3948333_4_20260331T234356Z.jpg</v>
      </c>
    </row>
    <row r="46" spans="1:14" x14ac:dyDescent="0.25">
      <c r="A46" t="s">
        <v>14</v>
      </c>
      <c r="B46" s="3">
        <v>46112</v>
      </c>
      <c r="C46" s="5">
        <v>0.89473379629629635</v>
      </c>
      <c r="D46" s="6" t="s">
        <v>62</v>
      </c>
      <c r="E46" t="s">
        <v>15181</v>
      </c>
      <c r="F46" t="s">
        <v>51</v>
      </c>
      <c r="I46" s="11" t="s">
        <v>14587</v>
      </c>
      <c r="J46" s="11" t="s">
        <v>4957</v>
      </c>
      <c r="K46" t="s">
        <v>14588</v>
      </c>
      <c r="L46" t="s">
        <v>14589</v>
      </c>
      <c r="N46" s="2" t="str">
        <f>HYPERLINK(СторонТрансп[[#This Row],[RelativePath]])</f>
        <v>1 Въезд на базу\GA3948333_4_20260331T212825Z.jpg</v>
      </c>
    </row>
    <row r="47" spans="1:14" x14ac:dyDescent="0.25">
      <c r="A47" t="s">
        <v>14</v>
      </c>
      <c r="B47" s="3">
        <v>46112</v>
      </c>
      <c r="C47" s="5">
        <v>0.81518518518518523</v>
      </c>
      <c r="D47" s="6" t="s">
        <v>91</v>
      </c>
      <c r="E47" t="s">
        <v>15181</v>
      </c>
      <c r="F47" t="s">
        <v>60</v>
      </c>
      <c r="I47" s="11" t="s">
        <v>14584</v>
      </c>
      <c r="J47" s="11" t="s">
        <v>4957</v>
      </c>
      <c r="K47" t="s">
        <v>14585</v>
      </c>
      <c r="L47" t="s">
        <v>14586</v>
      </c>
      <c r="N47" s="2" t="str">
        <f>HYPERLINK(СторонТрансп[[#This Row],[RelativePath]])</f>
        <v>1 Въезд на базу\GA3948333_4_20260331T193352Z.jpg</v>
      </c>
    </row>
    <row r="48" spans="1:14" x14ac:dyDescent="0.25">
      <c r="A48" t="s">
        <v>15</v>
      </c>
      <c r="B48" s="3">
        <v>46113</v>
      </c>
      <c r="C48" s="5">
        <v>0.38540509259259259</v>
      </c>
      <c r="D48" s="6" t="s">
        <v>62</v>
      </c>
      <c r="E48" t="s">
        <v>15600</v>
      </c>
      <c r="F48" t="s">
        <v>51</v>
      </c>
      <c r="I48" s="11" t="s">
        <v>15231</v>
      </c>
      <c r="J48" s="11" t="s">
        <v>4957</v>
      </c>
      <c r="K48" t="s">
        <v>15232</v>
      </c>
      <c r="L48" t="s">
        <v>15233</v>
      </c>
      <c r="N48" s="2" t="str">
        <f>HYPERLINK(СторонТрансп[[#This Row],[RelativePath]])</f>
        <v>1 Въезд на базу\GA3948333_4_20260401T091459Z.jpg</v>
      </c>
    </row>
    <row r="49" spans="1:14" x14ac:dyDescent="0.25">
      <c r="A49" t="s">
        <v>16</v>
      </c>
      <c r="B49" s="3">
        <v>46114</v>
      </c>
      <c r="C49" s="5">
        <v>0.79472222222222222</v>
      </c>
      <c r="D49" s="6" t="s">
        <v>91</v>
      </c>
      <c r="E49" t="s">
        <v>15602</v>
      </c>
      <c r="I49" s="11" t="s">
        <v>15255</v>
      </c>
      <c r="J49" s="11" t="s">
        <v>4957</v>
      </c>
      <c r="K49" t="s">
        <v>15256</v>
      </c>
      <c r="L49" t="s">
        <v>15257</v>
      </c>
      <c r="N49" s="2" t="str">
        <f>HYPERLINK(СторонТрансп[[#This Row],[RelativePath]])</f>
        <v>1 Въезд на базу\GA3948333_4_20260402T190424Z.jpg</v>
      </c>
    </row>
    <row r="50" spans="1:14" x14ac:dyDescent="0.25">
      <c r="A50" t="s">
        <v>16</v>
      </c>
      <c r="B50" s="3">
        <v>46114</v>
      </c>
      <c r="C50" s="5">
        <v>0.49194444444444446</v>
      </c>
      <c r="D50" s="6" t="s">
        <v>62</v>
      </c>
      <c r="E50" t="s">
        <v>15601</v>
      </c>
      <c r="I50" s="11" t="s">
        <v>15249</v>
      </c>
      <c r="J50" s="11" t="s">
        <v>4957</v>
      </c>
      <c r="K50" t="s">
        <v>15250</v>
      </c>
      <c r="L50" t="s">
        <v>15251</v>
      </c>
      <c r="N50" s="2" t="str">
        <f>HYPERLINK(СторонТрансп[[#This Row],[RelativePath]])</f>
        <v>1 Въезд на базу\GA3948333_4_20260402T114824Z.jpg</v>
      </c>
    </row>
    <row r="51" spans="1:14" x14ac:dyDescent="0.25">
      <c r="A51" t="s">
        <v>16</v>
      </c>
      <c r="B51" s="3">
        <v>46114</v>
      </c>
      <c r="C51" s="5">
        <v>0.48370370370370369</v>
      </c>
      <c r="D51" s="6" t="s">
        <v>91</v>
      </c>
      <c r="E51" t="s">
        <v>15601</v>
      </c>
      <c r="I51" s="11" t="s">
        <v>15246</v>
      </c>
      <c r="J51" s="11" t="s">
        <v>4957</v>
      </c>
      <c r="K51" t="s">
        <v>15247</v>
      </c>
      <c r="L51" t="s">
        <v>15248</v>
      </c>
      <c r="N51" s="2" t="str">
        <f>HYPERLINK(СторонТрансп[[#This Row],[RelativePath]])</f>
        <v>1 Въезд на базу\GA3948333_4_20260402T113632Z.jpg</v>
      </c>
    </row>
    <row r="52" spans="1:14" x14ac:dyDescent="0.25">
      <c r="A52" t="s">
        <v>13</v>
      </c>
      <c r="B52" s="3">
        <v>46118</v>
      </c>
      <c r="C52" s="5">
        <v>0.61557870370370371</v>
      </c>
      <c r="D52" s="6" t="s">
        <v>62</v>
      </c>
      <c r="E52" t="s">
        <v>17361</v>
      </c>
      <c r="F52" t="s">
        <v>58</v>
      </c>
      <c r="I52" s="11" t="s">
        <v>16629</v>
      </c>
      <c r="J52" s="11" t="s">
        <v>4957</v>
      </c>
      <c r="K52" t="s">
        <v>16630</v>
      </c>
      <c r="L52" t="s">
        <v>16631</v>
      </c>
      <c r="N52" s="2" t="str">
        <f>HYPERLINK(СторонТрансп[[#This Row],[RelativePath]])</f>
        <v>1 Въезд на базу\GA3948333_4_20260406T144626Z.jpg</v>
      </c>
    </row>
    <row r="53" spans="1:14" x14ac:dyDescent="0.25">
      <c r="A53" t="s">
        <v>13</v>
      </c>
      <c r="B53" s="3">
        <v>46118</v>
      </c>
      <c r="C53" s="5">
        <v>0.60586805555555556</v>
      </c>
      <c r="D53" s="6" t="s">
        <v>91</v>
      </c>
      <c r="E53" t="s">
        <v>17361</v>
      </c>
      <c r="I53" s="11" t="s">
        <v>16626</v>
      </c>
      <c r="J53" s="11" t="s">
        <v>4957</v>
      </c>
      <c r="K53" t="s">
        <v>16627</v>
      </c>
      <c r="L53" t="s">
        <v>16628</v>
      </c>
      <c r="N53" s="2" t="str">
        <f>HYPERLINK(СторонТрансп[[#This Row],[RelativePath]])</f>
        <v>1 Въезд на базу\GA3948333_4_20260406T143227Z.jpg</v>
      </c>
    </row>
    <row r="54" spans="1:14" x14ac:dyDescent="0.25">
      <c r="A54" t="s">
        <v>14</v>
      </c>
      <c r="B54" s="3">
        <v>46119</v>
      </c>
      <c r="C54" s="5">
        <v>0.67437499999999995</v>
      </c>
      <c r="D54" s="6" t="s">
        <v>62</v>
      </c>
      <c r="E54" t="s">
        <v>17362</v>
      </c>
      <c r="I54" s="11" t="s">
        <v>16641</v>
      </c>
      <c r="J54" s="11" t="s">
        <v>4957</v>
      </c>
      <c r="K54" t="s">
        <v>16642</v>
      </c>
      <c r="L54" t="s">
        <v>16643</v>
      </c>
      <c r="M54">
        <v>46119.674375000002</v>
      </c>
      <c r="N54" s="2" t="str">
        <f>HYPERLINK(СторонТрансп[[#This Row],[RelativePath]])</f>
        <v>1 Въезд на базу\GA3948333_4_20260407T161106Z.jpg</v>
      </c>
    </row>
    <row r="55" spans="1:14" x14ac:dyDescent="0.25">
      <c r="A55" t="s">
        <v>14</v>
      </c>
      <c r="B55" s="3">
        <v>46119</v>
      </c>
      <c r="C55" s="5">
        <v>0.67437499999999995</v>
      </c>
      <c r="D55" s="6" t="s">
        <v>62</v>
      </c>
      <c r="E55" t="s">
        <v>17362</v>
      </c>
      <c r="I55" s="11" t="s">
        <v>16641</v>
      </c>
      <c r="J55" s="11" t="s">
        <v>4957</v>
      </c>
      <c r="K55" t="s">
        <v>16642</v>
      </c>
      <c r="L55" t="s">
        <v>16643</v>
      </c>
      <c r="N55" s="2" t="str">
        <f>HYPERLINK(СторонТрансп[[#This Row],[RelativePath]])</f>
        <v>1 Въезд на базу\GA3948333_4_20260407T161106Z.jpg</v>
      </c>
    </row>
    <row r="56" spans="1:14" x14ac:dyDescent="0.25">
      <c r="A56" t="s">
        <v>14</v>
      </c>
      <c r="B56" s="3">
        <v>46119</v>
      </c>
      <c r="C56" s="5">
        <v>0.41337962962962965</v>
      </c>
      <c r="D56" s="6" t="s">
        <v>91</v>
      </c>
      <c r="E56" t="s">
        <v>17362</v>
      </c>
      <c r="I56" s="11" t="s">
        <v>16632</v>
      </c>
      <c r="J56" s="11" t="s">
        <v>4957</v>
      </c>
      <c r="K56" t="s">
        <v>16633</v>
      </c>
      <c r="L56" t="s">
        <v>16634</v>
      </c>
      <c r="M56">
        <v>46119.41337962963</v>
      </c>
      <c r="N56" s="2" t="str">
        <f>HYPERLINK(СторонТрансп[[#This Row],[RelativePath]])</f>
        <v>1 Въезд на базу\GA3948333_4_20260407T095516Z.jpg</v>
      </c>
    </row>
    <row r="57" spans="1:14" x14ac:dyDescent="0.25">
      <c r="A57" t="s">
        <v>14</v>
      </c>
      <c r="B57" s="3">
        <v>46119</v>
      </c>
      <c r="C57" s="5">
        <v>0.41337962962962965</v>
      </c>
      <c r="D57" s="6" t="s">
        <v>91</v>
      </c>
      <c r="E57" t="s">
        <v>17362</v>
      </c>
      <c r="I57" s="11" t="s">
        <v>16632</v>
      </c>
      <c r="J57" s="11" t="s">
        <v>4957</v>
      </c>
      <c r="K57" t="s">
        <v>16633</v>
      </c>
      <c r="L57" t="s">
        <v>16634</v>
      </c>
      <c r="N57" s="2" t="str">
        <f>HYPERLINK(СторонТрансп[[#This Row],[RelativePath]])</f>
        <v>1 Въезд на базу\GA3948333_4_20260407T095516Z.jpg</v>
      </c>
    </row>
    <row r="58" spans="1:14" x14ac:dyDescent="0.25">
      <c r="A58" t="s">
        <v>15</v>
      </c>
      <c r="B58" s="3">
        <v>46120</v>
      </c>
      <c r="C58" s="5">
        <v>0.68459490740740736</v>
      </c>
      <c r="D58" s="6" t="s">
        <v>62</v>
      </c>
      <c r="E58" t="s">
        <v>17362</v>
      </c>
      <c r="I58" s="11" t="s">
        <v>17471</v>
      </c>
      <c r="J58" s="11" t="s">
        <v>4957</v>
      </c>
      <c r="K58" t="s">
        <v>17472</v>
      </c>
      <c r="L58" t="s">
        <v>17473</v>
      </c>
      <c r="M58">
        <v>46120.684594907405</v>
      </c>
      <c r="N58" s="2" t="str">
        <f>HYPERLINK(СторонТрансп[[#This Row],[RelativePath]])</f>
        <v>1 Въезд на базу\GA3948333_4_20260408T162549Z.jpg</v>
      </c>
    </row>
    <row r="59" spans="1:14" x14ac:dyDescent="0.25">
      <c r="A59" t="s">
        <v>15</v>
      </c>
      <c r="B59" s="3">
        <v>46120</v>
      </c>
      <c r="C59" s="5">
        <v>0.51703703703703707</v>
      </c>
      <c r="D59" s="6" t="s">
        <v>62</v>
      </c>
      <c r="E59" t="s">
        <v>1552</v>
      </c>
      <c r="I59" s="11" t="s">
        <v>17462</v>
      </c>
      <c r="J59" s="11" t="s">
        <v>4957</v>
      </c>
      <c r="K59" t="s">
        <v>17463</v>
      </c>
      <c r="L59" t="s">
        <v>17464</v>
      </c>
      <c r="N59" s="2" t="str">
        <f>HYPERLINK(СторонТрансп[[#This Row],[RelativePath]])</f>
        <v>1 Въезд на базу\GA3948333_4_20260408T122432Z.jpg</v>
      </c>
    </row>
    <row r="60" spans="1:14" x14ac:dyDescent="0.25">
      <c r="A60" t="s">
        <v>15</v>
      </c>
      <c r="B60" s="3">
        <v>46120</v>
      </c>
      <c r="C60" s="5">
        <v>0.41931712962962964</v>
      </c>
      <c r="D60" s="6" t="s">
        <v>91</v>
      </c>
      <c r="E60" t="s">
        <v>17362</v>
      </c>
      <c r="I60" s="11" t="s">
        <v>17459</v>
      </c>
      <c r="J60" s="11" t="s">
        <v>4957</v>
      </c>
      <c r="K60" t="s">
        <v>17460</v>
      </c>
      <c r="L60" t="s">
        <v>17461</v>
      </c>
      <c r="M60">
        <v>46120.419317129628</v>
      </c>
      <c r="N60" s="2" t="str">
        <f>HYPERLINK(СторонТрансп[[#This Row],[RelativePath]])</f>
        <v>1 Въезд на базу\GA3948333_4_20260408T100349Z.jpg</v>
      </c>
    </row>
    <row r="61" spans="1:14" x14ac:dyDescent="0.25">
      <c r="A61" t="s">
        <v>15</v>
      </c>
      <c r="B61" s="3">
        <v>46120</v>
      </c>
      <c r="C61" s="5">
        <v>0.68459490740740736</v>
      </c>
      <c r="D61" s="6" t="s">
        <v>62</v>
      </c>
      <c r="E61" t="s">
        <v>17362</v>
      </c>
      <c r="I61" s="11" t="s">
        <v>17471</v>
      </c>
      <c r="J61" s="11" t="s">
        <v>4957</v>
      </c>
      <c r="K61" t="s">
        <v>17472</v>
      </c>
      <c r="L61" t="s">
        <v>17473</v>
      </c>
      <c r="N61" s="2" t="str">
        <f>HYPERLINK(СторонТрансп[[#This Row],[RelativePath]])</f>
        <v>1 Въезд на базу\GA3948333_4_20260408T162549Z.jpg</v>
      </c>
    </row>
    <row r="62" spans="1:14" x14ac:dyDescent="0.25">
      <c r="A62" t="s">
        <v>15</v>
      </c>
      <c r="B62" s="3">
        <v>46120</v>
      </c>
      <c r="C62" s="5">
        <v>0.39568287037037037</v>
      </c>
      <c r="D62" s="6" t="s">
        <v>91</v>
      </c>
      <c r="E62" t="s">
        <v>1552</v>
      </c>
      <c r="I62" s="11" t="s">
        <v>17456</v>
      </c>
      <c r="J62" s="11" t="s">
        <v>4957</v>
      </c>
      <c r="K62" t="s">
        <v>17457</v>
      </c>
      <c r="L62" t="s">
        <v>17458</v>
      </c>
      <c r="N62" s="2" t="str">
        <f>HYPERLINK(СторонТрансп[[#This Row],[RelativePath]])</f>
        <v>1 Въезд на базу\GA3948333_4_20260408T092947Z.jpg</v>
      </c>
    </row>
    <row r="63" spans="1:14" x14ac:dyDescent="0.25">
      <c r="A63" t="s">
        <v>15</v>
      </c>
      <c r="B63" s="3">
        <v>46120</v>
      </c>
      <c r="C63" s="5">
        <v>0.41931712962962964</v>
      </c>
      <c r="D63" s="6" t="s">
        <v>91</v>
      </c>
      <c r="E63" t="s">
        <v>17362</v>
      </c>
      <c r="I63" s="11" t="s">
        <v>17459</v>
      </c>
      <c r="J63" s="11" t="s">
        <v>4957</v>
      </c>
      <c r="K63" t="s">
        <v>17460</v>
      </c>
      <c r="L63" t="s">
        <v>17461</v>
      </c>
      <c r="N63" s="2" t="str">
        <f>HYPERLINK(СторонТрансп[[#This Row],[RelativePath]])</f>
        <v>1 Въезд на базу\GA3948333_4_20260408T100349Z.jpg</v>
      </c>
    </row>
    <row r="64" spans="1:14" x14ac:dyDescent="0.25">
      <c r="A64" t="s">
        <v>16</v>
      </c>
      <c r="B64" s="3">
        <v>46121</v>
      </c>
      <c r="C64" s="5">
        <v>0.41606481481481483</v>
      </c>
      <c r="D64" s="6" t="s">
        <v>91</v>
      </c>
      <c r="E64" t="s">
        <v>17362</v>
      </c>
      <c r="I64" s="11" t="s">
        <v>17480</v>
      </c>
      <c r="J64" s="11" t="s">
        <v>4957</v>
      </c>
      <c r="K64" t="s">
        <v>17481</v>
      </c>
      <c r="L64" t="s">
        <v>17482</v>
      </c>
      <c r="M64">
        <v>46121.416064814817</v>
      </c>
      <c r="N64" s="2" t="str">
        <f>HYPERLINK(СторонТрансп[[#This Row],[RelativePath]])</f>
        <v>1 Въезд на базу\GA3948333_4_20260409T095908Z.jpg</v>
      </c>
    </row>
    <row r="65" spans="1:14" x14ac:dyDescent="0.25">
      <c r="A65" t="s">
        <v>16</v>
      </c>
      <c r="B65" s="3">
        <v>46121</v>
      </c>
      <c r="C65" s="5">
        <v>0.51576388888888891</v>
      </c>
      <c r="D65" s="6" t="s">
        <v>85</v>
      </c>
      <c r="E65" t="s">
        <v>3431</v>
      </c>
      <c r="F65" t="s">
        <v>18385</v>
      </c>
      <c r="I65" s="11" t="s">
        <v>17486</v>
      </c>
      <c r="J65" s="11" t="s">
        <v>4957</v>
      </c>
      <c r="K65" t="s">
        <v>17487</v>
      </c>
      <c r="L65" t="s">
        <v>17488</v>
      </c>
      <c r="N65" s="2" t="str">
        <f>HYPERLINK(СторонТрансп[[#This Row],[RelativePath]])</f>
        <v>1 Въезд на базу\GA3948333_4_20260409T122242Z.jpg</v>
      </c>
    </row>
    <row r="66" spans="1:14" x14ac:dyDescent="0.25">
      <c r="A66" t="s">
        <v>16</v>
      </c>
      <c r="B66" s="3">
        <v>46121</v>
      </c>
      <c r="C66" s="5">
        <v>0.70379629629629625</v>
      </c>
      <c r="D66" s="6" t="s">
        <v>62</v>
      </c>
      <c r="E66" t="s">
        <v>17362</v>
      </c>
      <c r="I66" s="11" t="s">
        <v>17492</v>
      </c>
      <c r="J66" s="11" t="s">
        <v>4957</v>
      </c>
      <c r="K66" t="s">
        <v>17493</v>
      </c>
      <c r="L66" t="s">
        <v>17494</v>
      </c>
      <c r="M66">
        <v>46121.703796296293</v>
      </c>
      <c r="N66" s="2" t="str">
        <f>HYPERLINK(СторонТрансп[[#This Row],[RelativePath]])</f>
        <v>1 Въезд на базу\GA3948333_4_20260409T165328Z.jpg</v>
      </c>
    </row>
    <row r="67" spans="1:14" x14ac:dyDescent="0.25">
      <c r="A67" t="s">
        <v>16</v>
      </c>
      <c r="B67" s="3">
        <v>46121</v>
      </c>
      <c r="C67" s="5">
        <v>0.51593750000000005</v>
      </c>
      <c r="D67" s="6" t="s">
        <v>85</v>
      </c>
      <c r="E67" t="s">
        <v>3431</v>
      </c>
      <c r="F67" t="s">
        <v>18385</v>
      </c>
      <c r="H67" t="s">
        <v>1140</v>
      </c>
      <c r="I67" s="11" t="s">
        <v>17489</v>
      </c>
      <c r="J67" s="11" t="s">
        <v>4957</v>
      </c>
      <c r="K67" t="s">
        <v>17490</v>
      </c>
      <c r="L67" t="s">
        <v>17491</v>
      </c>
      <c r="N67" s="2" t="str">
        <f>HYPERLINK(СторонТрансп[[#This Row],[RelativePath]])</f>
        <v>1 Въезд на базу\GA3948333_4_20260409T122257Z.jpg</v>
      </c>
    </row>
    <row r="68" spans="1:14" x14ac:dyDescent="0.25">
      <c r="A68" t="s">
        <v>16</v>
      </c>
      <c r="B68" s="3">
        <v>46121</v>
      </c>
      <c r="C68" s="5">
        <v>0.70379629629629625</v>
      </c>
      <c r="D68" s="6" t="s">
        <v>62</v>
      </c>
      <c r="E68" t="s">
        <v>17362</v>
      </c>
      <c r="I68" s="11" t="s">
        <v>17492</v>
      </c>
      <c r="J68" s="11" t="s">
        <v>4957</v>
      </c>
      <c r="K68" t="s">
        <v>17493</v>
      </c>
      <c r="L68" t="s">
        <v>17494</v>
      </c>
      <c r="N68" s="2" t="str">
        <f>HYPERLINK(СторонТрансп[[#This Row],[RelativePath]])</f>
        <v>1 Въезд на базу\GA3948333_4_20260409T165328Z.jpg</v>
      </c>
    </row>
    <row r="69" spans="1:14" x14ac:dyDescent="0.25">
      <c r="A69" t="s">
        <v>16</v>
      </c>
      <c r="B69" s="3">
        <v>46121</v>
      </c>
      <c r="C69" s="5">
        <v>0.38289351851851849</v>
      </c>
      <c r="D69" s="6" t="s">
        <v>91</v>
      </c>
      <c r="E69" t="s">
        <v>1552</v>
      </c>
      <c r="I69" s="11" t="s">
        <v>17477</v>
      </c>
      <c r="J69" s="11" t="s">
        <v>4957</v>
      </c>
      <c r="K69" t="s">
        <v>17478</v>
      </c>
      <c r="L69" t="s">
        <v>17479</v>
      </c>
      <c r="N69" s="2" t="str">
        <f>HYPERLINK(СторонТрансп[[#This Row],[RelativePath]])</f>
        <v>1 Въезд на базу\GA3948333_4_20260409T091122Z.jpg</v>
      </c>
    </row>
    <row r="70" spans="1:14" x14ac:dyDescent="0.25">
      <c r="A70" t="s">
        <v>16</v>
      </c>
      <c r="B70" s="3">
        <v>46121</v>
      </c>
      <c r="C70" s="5">
        <v>0.41606481481481483</v>
      </c>
      <c r="D70" s="6" t="s">
        <v>91</v>
      </c>
      <c r="E70" t="s">
        <v>17362</v>
      </c>
      <c r="I70" s="11" t="s">
        <v>17480</v>
      </c>
      <c r="J70" s="11" t="s">
        <v>4957</v>
      </c>
      <c r="K70" t="s">
        <v>17481</v>
      </c>
      <c r="L70" t="s">
        <v>17482</v>
      </c>
      <c r="N70" s="2" t="str">
        <f>HYPERLINK(СторонТрансп[[#This Row],[RelativePath]])</f>
        <v>1 Въезд на базу\GA3948333_4_20260409T095908Z.jpg</v>
      </c>
    </row>
    <row r="71" spans="1:14" x14ac:dyDescent="0.25">
      <c r="A71" t="s">
        <v>16</v>
      </c>
      <c r="B71" s="3">
        <v>46121</v>
      </c>
      <c r="C71" s="5">
        <v>0.48377314814814815</v>
      </c>
      <c r="D71" s="6" t="s">
        <v>62</v>
      </c>
      <c r="E71" t="s">
        <v>1552</v>
      </c>
      <c r="I71" s="11" t="s">
        <v>17483</v>
      </c>
      <c r="J71" s="11" t="s">
        <v>4957</v>
      </c>
      <c r="K71" t="s">
        <v>17484</v>
      </c>
      <c r="L71" t="s">
        <v>17485</v>
      </c>
      <c r="N71" s="2" t="str">
        <f>HYPERLINK(СторонТрансп[[#This Row],[RelativePath]])</f>
        <v>1 Въезд на базу\GA3948333_4_20260409T113638Z.jpg</v>
      </c>
    </row>
    <row r="72" spans="1:14" x14ac:dyDescent="0.25">
      <c r="A72" t="s">
        <v>17</v>
      </c>
      <c r="B72" s="3">
        <v>46122</v>
      </c>
      <c r="C72" s="5">
        <v>0.4026851851851852</v>
      </c>
      <c r="D72" s="6" t="s">
        <v>91</v>
      </c>
      <c r="E72" t="s">
        <v>17362</v>
      </c>
      <c r="I72" s="11" t="s">
        <v>17495</v>
      </c>
      <c r="J72" s="11" t="s">
        <v>4957</v>
      </c>
      <c r="K72" t="s">
        <v>17496</v>
      </c>
      <c r="L72" t="s">
        <v>17497</v>
      </c>
      <c r="M72">
        <v>46122.402685185189</v>
      </c>
      <c r="N72" s="2" t="str">
        <f>HYPERLINK(СторонТрансп[[#This Row],[RelativePath]])</f>
        <v>1 Въезд на базу\GA3948333_4_20260410T093952Z.jpg</v>
      </c>
    </row>
    <row r="73" spans="1:14" x14ac:dyDescent="0.25">
      <c r="A73" t="s">
        <v>17</v>
      </c>
      <c r="B73" s="3">
        <v>46122</v>
      </c>
      <c r="C73" s="5">
        <v>0.73828703703703702</v>
      </c>
      <c r="D73" s="6" t="s">
        <v>62</v>
      </c>
      <c r="E73" t="s">
        <v>17362</v>
      </c>
      <c r="I73" s="11" t="s">
        <v>17498</v>
      </c>
      <c r="J73" s="11" t="s">
        <v>4957</v>
      </c>
      <c r="K73" t="s">
        <v>17499</v>
      </c>
      <c r="L73" t="s">
        <v>17500</v>
      </c>
      <c r="N73" s="2" t="str">
        <f>HYPERLINK(СторонТрансп[[#This Row],[RelativePath]])</f>
        <v>1 Въезд на базу\GA3948333_4_20260410T174308Z.jpg</v>
      </c>
    </row>
    <row r="74" spans="1:14" x14ac:dyDescent="0.25">
      <c r="A74" t="s">
        <v>17</v>
      </c>
      <c r="B74" s="3">
        <v>46122</v>
      </c>
      <c r="C74" s="5">
        <v>0.73828703703703702</v>
      </c>
      <c r="D74" s="6" t="s">
        <v>62</v>
      </c>
      <c r="E74" t="s">
        <v>17362</v>
      </c>
      <c r="I74" s="11" t="s">
        <v>17498</v>
      </c>
      <c r="J74" s="11" t="s">
        <v>4957</v>
      </c>
      <c r="K74" t="s">
        <v>17499</v>
      </c>
      <c r="L74" t="s">
        <v>17500</v>
      </c>
      <c r="M74">
        <v>46122.738287037035</v>
      </c>
      <c r="N74" s="2" t="str">
        <f>HYPERLINK(СторонТрансп[[#This Row],[RelativePath]])</f>
        <v>1 Въезд на базу\GA3948333_4_20260410T174308Z.jpg</v>
      </c>
    </row>
    <row r="75" spans="1:14" x14ac:dyDescent="0.25">
      <c r="A75" t="s">
        <v>17</v>
      </c>
      <c r="B75" s="3">
        <v>46122</v>
      </c>
      <c r="C75" s="5">
        <v>0.4026851851851852</v>
      </c>
      <c r="D75" s="6" t="s">
        <v>91</v>
      </c>
      <c r="E75" t="s">
        <v>17362</v>
      </c>
      <c r="I75" s="11" t="s">
        <v>17495</v>
      </c>
      <c r="J75" s="11" t="s">
        <v>4957</v>
      </c>
      <c r="K75" t="s">
        <v>17496</v>
      </c>
      <c r="L75" t="s">
        <v>17497</v>
      </c>
      <c r="N75" s="2" t="str">
        <f>HYPERLINK(СторонТрансп[[#This Row],[RelativePath]])</f>
        <v>1 Въезд на базу\GA3948333_4_20260410T093952Z.jpg</v>
      </c>
    </row>
    <row r="76" spans="1:14" x14ac:dyDescent="0.25">
      <c r="A76" t="s">
        <v>13</v>
      </c>
      <c r="B76" s="3">
        <v>46125</v>
      </c>
      <c r="C76" s="5">
        <v>0.64899305555555553</v>
      </c>
      <c r="D76" s="6" t="s">
        <v>62</v>
      </c>
      <c r="E76" t="s">
        <v>17362</v>
      </c>
      <c r="I76" s="11" t="s">
        <v>19035</v>
      </c>
      <c r="J76" s="11" t="s">
        <v>4957</v>
      </c>
      <c r="K76" t="s">
        <v>19036</v>
      </c>
      <c r="L76" t="s">
        <v>19037</v>
      </c>
      <c r="M76">
        <v>46125.648993055554</v>
      </c>
      <c r="N76" s="2" t="str">
        <f>HYPERLINK(СторонТрансп[[#This Row],[RelativePath]])</f>
        <v>1 Въезд на базу\GA3948333_4_20260413T153433Z.jpg</v>
      </c>
    </row>
    <row r="77" spans="1:14" x14ac:dyDescent="0.25">
      <c r="A77" t="s">
        <v>13</v>
      </c>
      <c r="B77" s="3">
        <v>46125</v>
      </c>
      <c r="C77" s="5">
        <v>0.83221064814814816</v>
      </c>
      <c r="D77" s="6" t="s">
        <v>64</v>
      </c>
      <c r="E77" t="s">
        <v>1550</v>
      </c>
      <c r="I77" s="11" t="s">
        <v>19038</v>
      </c>
      <c r="J77" s="11" t="s">
        <v>4957</v>
      </c>
      <c r="K77" t="s">
        <v>19039</v>
      </c>
      <c r="L77" t="s">
        <v>19040</v>
      </c>
      <c r="N77" s="2" t="str">
        <f>HYPERLINK(СторонТрансп[[#This Row],[RelativePath]])</f>
        <v>1 Въезд на базу\GA3948333_4_20260413T195823Z.jpg</v>
      </c>
    </row>
    <row r="78" spans="1:14" x14ac:dyDescent="0.25">
      <c r="A78" t="s">
        <v>13</v>
      </c>
      <c r="B78" s="3">
        <v>46125</v>
      </c>
      <c r="C78" s="5">
        <v>0.35431712962962963</v>
      </c>
      <c r="D78" s="6" t="s">
        <v>91</v>
      </c>
      <c r="E78" t="s">
        <v>17362</v>
      </c>
      <c r="I78" s="11" t="s">
        <v>19026</v>
      </c>
      <c r="J78" s="11" t="s">
        <v>4957</v>
      </c>
      <c r="K78" t="s">
        <v>19027</v>
      </c>
      <c r="L78" t="s">
        <v>19028</v>
      </c>
      <c r="M78">
        <v>46125.354317129626</v>
      </c>
      <c r="N78" s="2" t="str">
        <f>HYPERLINK(СторонТрансп[[#This Row],[RelativePath]])</f>
        <v>1 Въезд на базу\GA3948333_4_20260413T083013Z.jpg</v>
      </c>
    </row>
    <row r="79" spans="1:14" x14ac:dyDescent="0.25">
      <c r="A79" t="s">
        <v>13</v>
      </c>
      <c r="B79" s="3">
        <v>46125</v>
      </c>
      <c r="C79" s="5">
        <v>0.83437499999999998</v>
      </c>
      <c r="D79" s="6" t="s">
        <v>85</v>
      </c>
      <c r="E79" t="s">
        <v>1550</v>
      </c>
      <c r="H79" t="s">
        <v>1140</v>
      </c>
      <c r="I79" s="11" t="s">
        <v>19041</v>
      </c>
      <c r="J79" s="11" t="s">
        <v>4957</v>
      </c>
      <c r="K79" t="s">
        <v>19042</v>
      </c>
      <c r="L79" t="s">
        <v>19043</v>
      </c>
      <c r="N79" s="2" t="str">
        <f>HYPERLINK(СторонТрансп[[#This Row],[RelativePath]])</f>
        <v>1 Въезд на базу\GA3948333_4_20260413T200130Z.jpg</v>
      </c>
    </row>
    <row r="80" spans="1:14" x14ac:dyDescent="0.25">
      <c r="A80" t="s">
        <v>13</v>
      </c>
      <c r="B80" s="3">
        <v>46125</v>
      </c>
      <c r="C80" s="5">
        <v>0.8344907407407407</v>
      </c>
      <c r="D80" s="6" t="s">
        <v>91</v>
      </c>
      <c r="E80" t="s">
        <v>1550</v>
      </c>
      <c r="H80" t="s">
        <v>1140</v>
      </c>
      <c r="I80" s="11" t="s">
        <v>19044</v>
      </c>
      <c r="J80" s="11" t="s">
        <v>4957</v>
      </c>
      <c r="K80" t="s">
        <v>19045</v>
      </c>
      <c r="L80" t="s">
        <v>19046</v>
      </c>
      <c r="N80" s="2" t="str">
        <f>HYPERLINK(СторонТрансп[[#This Row],[RelativePath]])</f>
        <v>1 Въезд на базу\GA3948333_4_20260413T200140Z.jpg</v>
      </c>
    </row>
    <row r="81" spans="1:14" x14ac:dyDescent="0.25">
      <c r="A81" t="s">
        <v>13</v>
      </c>
      <c r="B81" s="3">
        <v>46125</v>
      </c>
      <c r="C81" s="5">
        <v>0.64899305555555553</v>
      </c>
      <c r="D81" s="6" t="s">
        <v>62</v>
      </c>
      <c r="E81" t="s">
        <v>17362</v>
      </c>
      <c r="I81" s="11" t="s">
        <v>19035</v>
      </c>
      <c r="J81" s="11" t="s">
        <v>4957</v>
      </c>
      <c r="K81" t="s">
        <v>19036</v>
      </c>
      <c r="L81" t="s">
        <v>19037</v>
      </c>
      <c r="N81" s="2" t="str">
        <f>HYPERLINK(СторонТрансп[[#This Row],[RelativePath]])</f>
        <v>1 Въезд на базу\GA3948333_4_20260413T153433Z.jpg</v>
      </c>
    </row>
    <row r="82" spans="1:14" x14ac:dyDescent="0.25">
      <c r="A82" t="s">
        <v>13</v>
      </c>
      <c r="B82" s="3">
        <v>46125</v>
      </c>
      <c r="C82" s="5">
        <v>0.35431712962962963</v>
      </c>
      <c r="D82" s="6" t="s">
        <v>91</v>
      </c>
      <c r="E82" t="s">
        <v>17362</v>
      </c>
      <c r="I82" s="11" t="s">
        <v>19026</v>
      </c>
      <c r="J82" s="11" t="s">
        <v>4957</v>
      </c>
      <c r="K82" t="s">
        <v>19027</v>
      </c>
      <c r="L82" t="s">
        <v>19028</v>
      </c>
      <c r="N82" s="2" t="str">
        <f>HYPERLINK(СторонТрансп[[#This Row],[RelativePath]])</f>
        <v>1 Въезд на базу\GA3948333_4_20260413T083013Z.jpg</v>
      </c>
    </row>
    <row r="83" spans="1:14" x14ac:dyDescent="0.25">
      <c r="A83" t="s">
        <v>13</v>
      </c>
      <c r="B83" s="3">
        <v>46125</v>
      </c>
      <c r="C83" s="5">
        <v>0.4027662037037037</v>
      </c>
      <c r="D83" s="6" t="s">
        <v>91</v>
      </c>
      <c r="E83" t="s">
        <v>1552</v>
      </c>
      <c r="I83" s="11" t="s">
        <v>19029</v>
      </c>
      <c r="J83" s="11" t="s">
        <v>4957</v>
      </c>
      <c r="K83" t="s">
        <v>19030</v>
      </c>
      <c r="L83" t="s">
        <v>19031</v>
      </c>
      <c r="N83" s="2" t="str">
        <f>HYPERLINK(СторонТрансп[[#This Row],[RelativePath]])</f>
        <v>1 Въезд на базу\GA3948333_4_20260413T093959Z.jpg</v>
      </c>
    </row>
    <row r="84" spans="1:14" x14ac:dyDescent="0.25">
      <c r="A84" t="s">
        <v>13</v>
      </c>
      <c r="B84" s="3">
        <v>46125</v>
      </c>
      <c r="C84" s="5">
        <v>0.55879629629629635</v>
      </c>
      <c r="D84" s="6" t="s">
        <v>62</v>
      </c>
      <c r="E84" t="s">
        <v>1552</v>
      </c>
      <c r="I84" s="11" t="s">
        <v>19032</v>
      </c>
      <c r="J84" s="11" t="s">
        <v>4957</v>
      </c>
      <c r="K84" t="s">
        <v>19033</v>
      </c>
      <c r="L84" t="s">
        <v>19034</v>
      </c>
      <c r="N84" s="2" t="str">
        <f>HYPERLINK(СторонТрансп[[#This Row],[RelativePath]])</f>
        <v>1 Въезд на базу\GA3948333_4_20260413T132440Z.jpg</v>
      </c>
    </row>
    <row r="85" spans="1:14" x14ac:dyDescent="0.25">
      <c r="A85" t="s">
        <v>14</v>
      </c>
      <c r="B85" s="3">
        <v>46126</v>
      </c>
      <c r="C85" s="5">
        <v>0.61820601851851853</v>
      </c>
      <c r="D85" s="6" t="s">
        <v>62</v>
      </c>
      <c r="E85" t="s">
        <v>17362</v>
      </c>
      <c r="I85" s="11" t="s">
        <v>19050</v>
      </c>
      <c r="J85" s="11" t="s">
        <v>4957</v>
      </c>
      <c r="K85" t="s">
        <v>19051</v>
      </c>
      <c r="L85" t="s">
        <v>19052</v>
      </c>
      <c r="M85">
        <v>46126.618206018517</v>
      </c>
      <c r="N85" s="2" t="str">
        <f>HYPERLINK(СторонТрансп[[#This Row],[RelativePath]])</f>
        <v>1 Въезд на базу\GA3948333_4_20260414T145013Z.jpg</v>
      </c>
    </row>
    <row r="86" spans="1:14" x14ac:dyDescent="0.25">
      <c r="A86" t="s">
        <v>14</v>
      </c>
      <c r="B86" s="3">
        <v>46126</v>
      </c>
      <c r="C86" s="5">
        <v>0.62604166666666672</v>
      </c>
      <c r="D86" s="6" t="s">
        <v>91</v>
      </c>
      <c r="E86" t="s">
        <v>17362</v>
      </c>
      <c r="I86" s="11" t="s">
        <v>19053</v>
      </c>
      <c r="J86" s="11" t="s">
        <v>4957</v>
      </c>
      <c r="K86" t="s">
        <v>19054</v>
      </c>
      <c r="L86" t="s">
        <v>19055</v>
      </c>
      <c r="N86" s="2" t="str">
        <f>HYPERLINK(СторонТрансп[[#This Row],[RelativePath]])</f>
        <v>1 Въезд на базу\GA3948333_4_20260414T150130Z.jpg</v>
      </c>
    </row>
    <row r="87" spans="1:14" x14ac:dyDescent="0.25">
      <c r="A87" t="s">
        <v>14</v>
      </c>
      <c r="B87" s="3">
        <v>46126</v>
      </c>
      <c r="C87" s="5">
        <v>0.70106481481481486</v>
      </c>
      <c r="D87" s="6" t="s">
        <v>62</v>
      </c>
      <c r="E87" t="s">
        <v>17362</v>
      </c>
      <c r="I87" s="11" t="s">
        <v>19056</v>
      </c>
      <c r="J87" s="11" t="s">
        <v>4957</v>
      </c>
      <c r="K87" t="s">
        <v>19057</v>
      </c>
      <c r="L87" t="s">
        <v>19058</v>
      </c>
      <c r="M87">
        <v>46126.701064814813</v>
      </c>
      <c r="N87" s="2" t="str">
        <f>HYPERLINK(СторонТрансп[[#This Row],[RelativePath]])</f>
        <v>1 Въезд на базу\GA3948333_4_20260414T164932Z.jpg</v>
      </c>
    </row>
    <row r="88" spans="1:14" x14ac:dyDescent="0.25">
      <c r="A88" t="s">
        <v>14</v>
      </c>
      <c r="B88" s="3">
        <v>46126</v>
      </c>
      <c r="C88" s="5">
        <v>0.70106481481481486</v>
      </c>
      <c r="D88" s="6" t="s">
        <v>62</v>
      </c>
      <c r="E88" t="s">
        <v>17362</v>
      </c>
      <c r="I88" s="11" t="s">
        <v>19056</v>
      </c>
      <c r="J88" s="11" t="s">
        <v>4957</v>
      </c>
      <c r="K88" t="s">
        <v>19057</v>
      </c>
      <c r="L88" t="s">
        <v>19058</v>
      </c>
      <c r="N88" s="2" t="str">
        <f>HYPERLINK(СторонТрансп[[#This Row],[RelativePath]])</f>
        <v>1 Въезд на базу\GA3948333_4_20260414T164932Z.jpg</v>
      </c>
    </row>
    <row r="89" spans="1:14" x14ac:dyDescent="0.25">
      <c r="A89" t="s">
        <v>14</v>
      </c>
      <c r="B89" s="3">
        <v>46126</v>
      </c>
      <c r="C89" s="5">
        <v>0.62604166666666672</v>
      </c>
      <c r="D89" s="6" t="s">
        <v>91</v>
      </c>
      <c r="E89" t="s">
        <v>17362</v>
      </c>
      <c r="I89" s="11" t="s">
        <v>19053</v>
      </c>
      <c r="J89" s="11" t="s">
        <v>4957</v>
      </c>
      <c r="K89" t="s">
        <v>19054</v>
      </c>
      <c r="L89" t="s">
        <v>19055</v>
      </c>
      <c r="M89">
        <v>46126.62604166667</v>
      </c>
      <c r="N89" s="2" t="str">
        <f>HYPERLINK(СторонТрансп[[#This Row],[RelativePath]])</f>
        <v>1 Въезд на базу\GA3948333_4_20260414T150130Z.jpg</v>
      </c>
    </row>
    <row r="90" spans="1:14" x14ac:dyDescent="0.25">
      <c r="A90" t="s">
        <v>14</v>
      </c>
      <c r="B90" s="3">
        <v>46126</v>
      </c>
      <c r="C90" s="5">
        <v>0.40269675925925924</v>
      </c>
      <c r="D90" s="6" t="s">
        <v>91</v>
      </c>
      <c r="E90" t="s">
        <v>17362</v>
      </c>
      <c r="I90" s="11" t="s">
        <v>19047</v>
      </c>
      <c r="J90" s="11" t="s">
        <v>4957</v>
      </c>
      <c r="K90" t="s">
        <v>19048</v>
      </c>
      <c r="L90" t="s">
        <v>19049</v>
      </c>
      <c r="N90" s="2" t="str">
        <f>HYPERLINK(СторонТрансп[[#This Row],[RelativePath]])</f>
        <v>1 Въезд на базу\GA3948333_4_20260414T093953Z.jpg</v>
      </c>
    </row>
    <row r="91" spans="1:14" x14ac:dyDescent="0.25">
      <c r="A91" t="s">
        <v>14</v>
      </c>
      <c r="B91" s="3">
        <v>46126</v>
      </c>
      <c r="C91" s="5">
        <v>0.40269675925925924</v>
      </c>
      <c r="D91" s="6" t="s">
        <v>91</v>
      </c>
      <c r="E91" t="s">
        <v>17362</v>
      </c>
      <c r="I91" s="11" t="s">
        <v>19047</v>
      </c>
      <c r="J91" s="11" t="s">
        <v>4957</v>
      </c>
      <c r="K91" t="s">
        <v>19048</v>
      </c>
      <c r="L91" t="s">
        <v>19049</v>
      </c>
      <c r="M91">
        <v>46126.402696759258</v>
      </c>
      <c r="N91" s="2" t="str">
        <f>HYPERLINK(СторонТрансп[[#This Row],[RelativePath]])</f>
        <v>1 Въезд на базу\GA3948333_4_20260414T093953Z.jpg</v>
      </c>
    </row>
    <row r="92" spans="1:14" x14ac:dyDescent="0.25">
      <c r="A92" t="s">
        <v>14</v>
      </c>
      <c r="B92" s="3">
        <v>46126</v>
      </c>
      <c r="C92" s="5">
        <v>0.61820601851851853</v>
      </c>
      <c r="D92" s="6" t="s">
        <v>62</v>
      </c>
      <c r="E92" t="s">
        <v>17362</v>
      </c>
      <c r="I92" s="11" t="s">
        <v>19050</v>
      </c>
      <c r="J92" s="11" t="s">
        <v>4957</v>
      </c>
      <c r="K92" t="s">
        <v>19051</v>
      </c>
      <c r="L92" t="s">
        <v>19052</v>
      </c>
      <c r="N92" s="2" t="str">
        <f>HYPERLINK(СторонТрансп[[#This Row],[RelativePath]])</f>
        <v>1 Въезд на базу\GA3948333_4_20260414T145013Z.jpg</v>
      </c>
    </row>
    <row r="93" spans="1:14" x14ac:dyDescent="0.25">
      <c r="A93" t="s">
        <v>15</v>
      </c>
      <c r="B93" s="3">
        <v>46127</v>
      </c>
      <c r="C93" s="5">
        <v>0.39344907407407409</v>
      </c>
      <c r="D93" s="6" t="s">
        <v>91</v>
      </c>
      <c r="E93" t="s">
        <v>17362</v>
      </c>
      <c r="I93" s="11" t="s">
        <v>19062</v>
      </c>
      <c r="J93" s="11" t="s">
        <v>4957</v>
      </c>
      <c r="K93" t="s">
        <v>19063</v>
      </c>
      <c r="L93" t="s">
        <v>19064</v>
      </c>
      <c r="M93">
        <v>46127.393449074072</v>
      </c>
      <c r="N93" s="2" t="str">
        <f>HYPERLINK(СторонТрансп[[#This Row],[RelativePath]])</f>
        <v>1 Въезд на базу\GA3948333_4_20260415T092634Z.jpg</v>
      </c>
    </row>
    <row r="94" spans="1:14" x14ac:dyDescent="0.25">
      <c r="A94" t="s">
        <v>15</v>
      </c>
      <c r="B94" s="3">
        <v>46127</v>
      </c>
      <c r="C94" s="5">
        <v>0.69768518518518519</v>
      </c>
      <c r="D94" s="6" t="s">
        <v>85</v>
      </c>
      <c r="E94" t="s">
        <v>1552</v>
      </c>
      <c r="I94" s="11" t="s">
        <v>19071</v>
      </c>
      <c r="J94" s="11" t="s">
        <v>4957</v>
      </c>
      <c r="K94" t="s">
        <v>19072</v>
      </c>
      <c r="L94" t="s">
        <v>19073</v>
      </c>
      <c r="N94" s="2" t="str">
        <f>HYPERLINK(СторонТрансп[[#This Row],[RelativePath]])</f>
        <v>1 Въезд на базу\GA3948333_4_20260415T164440Z.jpg</v>
      </c>
    </row>
    <row r="95" spans="1:14" x14ac:dyDescent="0.25">
      <c r="A95" t="s">
        <v>15</v>
      </c>
      <c r="B95" s="3">
        <v>46127</v>
      </c>
      <c r="C95" s="5">
        <v>0.73445601851851849</v>
      </c>
      <c r="D95" s="6" t="s">
        <v>62</v>
      </c>
      <c r="E95" t="s">
        <v>17362</v>
      </c>
      <c r="I95" s="11" t="s">
        <v>19074</v>
      </c>
      <c r="J95" s="11" t="s">
        <v>4957</v>
      </c>
      <c r="K95" t="s">
        <v>19075</v>
      </c>
      <c r="L95" t="s">
        <v>19076</v>
      </c>
      <c r="M95">
        <v>46127.734456018516</v>
      </c>
      <c r="N95" s="2" t="str">
        <f>HYPERLINK(СторонТрансп[[#This Row],[RelativePath]])</f>
        <v>1 Въезд на базу\GA3948333_4_20260415T173737Z.jpg</v>
      </c>
    </row>
    <row r="96" spans="1:14" x14ac:dyDescent="0.25">
      <c r="A96" t="s">
        <v>15</v>
      </c>
      <c r="B96" s="3">
        <v>46127</v>
      </c>
      <c r="C96" s="5">
        <v>0.73445601851851849</v>
      </c>
      <c r="D96" s="6" t="s">
        <v>62</v>
      </c>
      <c r="E96" t="s">
        <v>17362</v>
      </c>
      <c r="I96" s="11" t="s">
        <v>19074</v>
      </c>
      <c r="J96" s="11" t="s">
        <v>4957</v>
      </c>
      <c r="K96" t="s">
        <v>19075</v>
      </c>
      <c r="L96" t="s">
        <v>19076</v>
      </c>
      <c r="N96" s="2" t="str">
        <f>HYPERLINK(СторонТрансп[[#This Row],[RelativePath]])</f>
        <v>1 Въезд на базу\GA3948333_4_20260415T173737Z.jpg</v>
      </c>
    </row>
    <row r="97" spans="1:14" x14ac:dyDescent="0.25">
      <c r="A97" t="s">
        <v>15</v>
      </c>
      <c r="B97" s="3">
        <v>46127</v>
      </c>
      <c r="C97" s="5">
        <v>0.43342592592592594</v>
      </c>
      <c r="D97" s="6" t="s">
        <v>85</v>
      </c>
      <c r="E97" t="s">
        <v>19080</v>
      </c>
      <c r="F97" t="s">
        <v>58</v>
      </c>
      <c r="I97" s="11" t="s">
        <v>19068</v>
      </c>
      <c r="J97" s="11" t="s">
        <v>4957</v>
      </c>
      <c r="K97" t="s">
        <v>19069</v>
      </c>
      <c r="L97" t="s">
        <v>19070</v>
      </c>
      <c r="N97" s="2" t="str">
        <f>HYPERLINK(СторонТрансп[[#This Row],[RelativePath]])</f>
        <v>1 Въезд на базу\GA3948333_4_20260415T102408Z.jpg</v>
      </c>
    </row>
    <row r="98" spans="1:14" x14ac:dyDescent="0.25">
      <c r="A98" t="s">
        <v>15</v>
      </c>
      <c r="B98" s="3">
        <v>46127</v>
      </c>
      <c r="C98" s="5">
        <v>0.39344907407407409</v>
      </c>
      <c r="D98" s="6" t="s">
        <v>91</v>
      </c>
      <c r="E98" t="s">
        <v>17362</v>
      </c>
      <c r="I98" s="11" t="s">
        <v>19062</v>
      </c>
      <c r="J98" s="11" t="s">
        <v>4957</v>
      </c>
      <c r="K98" t="s">
        <v>19063</v>
      </c>
      <c r="L98" t="s">
        <v>19064</v>
      </c>
      <c r="N98" s="2" t="str">
        <f>HYPERLINK(СторонТрансп[[#This Row],[RelativePath]])</f>
        <v>1 Въезд на базу\GA3948333_4_20260415T092634Z.jpg</v>
      </c>
    </row>
    <row r="99" spans="1:14" x14ac:dyDescent="0.25">
      <c r="A99" t="s">
        <v>15</v>
      </c>
      <c r="B99" s="3">
        <v>46127</v>
      </c>
      <c r="C99" s="5">
        <v>0.41741898148148149</v>
      </c>
      <c r="D99" s="6" t="s">
        <v>64</v>
      </c>
      <c r="E99" t="s">
        <v>19080</v>
      </c>
      <c r="F99" t="s">
        <v>51</v>
      </c>
      <c r="I99" s="11" t="s">
        <v>19065</v>
      </c>
      <c r="J99" s="11" t="s">
        <v>4957</v>
      </c>
      <c r="K99" t="s">
        <v>19066</v>
      </c>
      <c r="L99" t="s">
        <v>19067</v>
      </c>
      <c r="N99" s="2" t="str">
        <f>HYPERLINK(СторонТрансп[[#This Row],[RelativePath]])</f>
        <v>1 Въезд на базу\GA3948333_4_20260415T100105Z.jpg</v>
      </c>
    </row>
    <row r="100" spans="1:14" x14ac:dyDescent="0.25">
      <c r="A100" t="s">
        <v>16</v>
      </c>
      <c r="B100" s="3">
        <v>46128</v>
      </c>
      <c r="C100" s="5">
        <v>0.7088888888888889</v>
      </c>
      <c r="D100" s="6" t="s">
        <v>62</v>
      </c>
      <c r="E100" t="s">
        <v>17362</v>
      </c>
      <c r="I100" s="11" t="s">
        <v>19624</v>
      </c>
      <c r="J100" s="11" t="s">
        <v>4957</v>
      </c>
      <c r="K100" t="s">
        <v>19625</v>
      </c>
      <c r="L100" t="s">
        <v>19626</v>
      </c>
      <c r="M100">
        <v>46128.70888888889</v>
      </c>
      <c r="N100" s="2" t="str">
        <f>HYPERLINK(СторонТрансп[[#This Row],[RelativePath]])</f>
        <v>1 Въезд на базу\GA3948333_4_20260416T170048Z.jpg</v>
      </c>
    </row>
    <row r="101" spans="1:14" x14ac:dyDescent="0.25">
      <c r="A101" t="s">
        <v>16</v>
      </c>
      <c r="B101" s="3">
        <v>46128</v>
      </c>
      <c r="C101" s="5">
        <v>0.58199074074074075</v>
      </c>
      <c r="D101" s="6" t="s">
        <v>85</v>
      </c>
      <c r="E101" t="s">
        <v>1552</v>
      </c>
      <c r="I101" s="11" t="s">
        <v>19621</v>
      </c>
      <c r="J101" s="11" t="s">
        <v>4957</v>
      </c>
      <c r="K101" t="s">
        <v>19622</v>
      </c>
      <c r="L101" t="s">
        <v>19623</v>
      </c>
      <c r="N101" s="2" t="str">
        <f>HYPERLINK(СторонТрансп[[#This Row],[RelativePath]])</f>
        <v>1 Въезд на базу\GA3948333_4_20260416T135804Z.jpg</v>
      </c>
    </row>
    <row r="102" spans="1:14" x14ac:dyDescent="0.25">
      <c r="A102" t="s">
        <v>16</v>
      </c>
      <c r="B102" s="3">
        <v>46128</v>
      </c>
      <c r="C102" s="5">
        <v>0.44115740740740739</v>
      </c>
      <c r="D102" s="6" t="s">
        <v>91</v>
      </c>
      <c r="E102" t="s">
        <v>17362</v>
      </c>
      <c r="I102" s="11" t="s">
        <v>19618</v>
      </c>
      <c r="J102" s="11" t="s">
        <v>4957</v>
      </c>
      <c r="K102" t="s">
        <v>19619</v>
      </c>
      <c r="L102" t="s">
        <v>19620</v>
      </c>
      <c r="M102">
        <v>46128.441157407404</v>
      </c>
      <c r="N102" s="2" t="str">
        <f>HYPERLINK(СторонТрансп[[#This Row],[RelativePath]])</f>
        <v>1 Въезд на базу\GA3948333_4_20260416T103516Z.jpg</v>
      </c>
    </row>
    <row r="103" spans="1:14" x14ac:dyDescent="0.25">
      <c r="A103" t="s">
        <v>16</v>
      </c>
      <c r="B103" s="3">
        <v>46128</v>
      </c>
      <c r="C103" s="5">
        <v>0.7088888888888889</v>
      </c>
      <c r="D103" s="6" t="s">
        <v>62</v>
      </c>
      <c r="E103" t="s">
        <v>17362</v>
      </c>
      <c r="I103" s="11" t="s">
        <v>19624</v>
      </c>
      <c r="J103" s="11" t="s">
        <v>4957</v>
      </c>
      <c r="K103" t="s">
        <v>19625</v>
      </c>
      <c r="L103" t="s">
        <v>19626</v>
      </c>
      <c r="N103" s="2" t="str">
        <f>HYPERLINK(СторонТрансп[[#This Row],[RelativePath]])</f>
        <v>1 Въезд на базу\GA3948333_4_20260416T170048Z.jpg</v>
      </c>
    </row>
    <row r="104" spans="1:14" x14ac:dyDescent="0.25">
      <c r="A104" t="s">
        <v>16</v>
      </c>
      <c r="B104" s="3">
        <v>46128</v>
      </c>
      <c r="C104" s="5">
        <v>0.41968749999999999</v>
      </c>
      <c r="D104" s="6" t="s">
        <v>64</v>
      </c>
      <c r="E104" t="s">
        <v>1552</v>
      </c>
      <c r="I104" s="11" t="s">
        <v>19615</v>
      </c>
      <c r="J104" s="11" t="s">
        <v>4957</v>
      </c>
      <c r="K104" t="s">
        <v>19616</v>
      </c>
      <c r="L104" t="s">
        <v>19617</v>
      </c>
      <c r="N104" s="2" t="str">
        <f>HYPERLINK(СторонТрансп[[#This Row],[RelativePath]])</f>
        <v>1 Въезд на базу\GA3948333_4_20260416T100421Z.jpg</v>
      </c>
    </row>
    <row r="105" spans="1:14" x14ac:dyDescent="0.25">
      <c r="A105" t="s">
        <v>16</v>
      </c>
      <c r="B105" s="3">
        <v>46128</v>
      </c>
      <c r="C105" s="5">
        <v>0.44115740740740739</v>
      </c>
      <c r="D105" s="6" t="s">
        <v>91</v>
      </c>
      <c r="E105" t="s">
        <v>17362</v>
      </c>
      <c r="I105" s="11" t="s">
        <v>19618</v>
      </c>
      <c r="J105" s="11" t="s">
        <v>4957</v>
      </c>
      <c r="K105" t="s">
        <v>19619</v>
      </c>
      <c r="L105" t="s">
        <v>19620</v>
      </c>
      <c r="N105" s="2" t="str">
        <f>HYPERLINK(СторонТрансп[[#This Row],[RelativePath]])</f>
        <v>1 Въезд на базу\GA3948333_4_20260416T103516Z.jpg</v>
      </c>
    </row>
    <row r="106" spans="1:14" x14ac:dyDescent="0.25">
      <c r="A106" t="s">
        <v>17</v>
      </c>
      <c r="B106" s="3">
        <v>46129</v>
      </c>
      <c r="C106" s="5">
        <v>0.46971064814814817</v>
      </c>
      <c r="D106" s="6" t="s">
        <v>62</v>
      </c>
      <c r="E106" t="s">
        <v>17362</v>
      </c>
      <c r="I106" s="11" t="s">
        <v>19642</v>
      </c>
      <c r="J106" s="11" t="s">
        <v>4957</v>
      </c>
      <c r="K106" t="s">
        <v>19643</v>
      </c>
      <c r="L106" t="s">
        <v>19644</v>
      </c>
      <c r="M106">
        <v>46129.469710648147</v>
      </c>
      <c r="N106" s="2" t="str">
        <f>HYPERLINK(СторонТрансп[[#This Row],[RelativePath]])</f>
        <v>1 Въезд на базу\GA3948333_4_20260417T111623Z.jpg</v>
      </c>
    </row>
    <row r="107" spans="1:14" x14ac:dyDescent="0.25">
      <c r="A107" t="s">
        <v>17</v>
      </c>
      <c r="B107" s="3">
        <v>46129</v>
      </c>
      <c r="C107" s="5">
        <v>0.44408564814814816</v>
      </c>
      <c r="D107" s="6" t="s">
        <v>62</v>
      </c>
      <c r="E107" t="s">
        <v>20152</v>
      </c>
      <c r="I107" s="11" t="s">
        <v>19639</v>
      </c>
      <c r="J107" s="11" t="s">
        <v>4957</v>
      </c>
      <c r="K107" t="s">
        <v>19640</v>
      </c>
      <c r="L107" t="s">
        <v>19641</v>
      </c>
      <c r="N107" s="2" t="str">
        <f>HYPERLINK(СторонТрансп[[#This Row],[RelativePath]])</f>
        <v>1 Въезд на базу\GA3948333_4_20260417T103929Z.jpg</v>
      </c>
    </row>
    <row r="108" spans="1:14" x14ac:dyDescent="0.25">
      <c r="A108" t="s">
        <v>17</v>
      </c>
      <c r="B108" s="3">
        <v>46129</v>
      </c>
      <c r="C108" s="5">
        <v>0.41074074074074074</v>
      </c>
      <c r="D108" s="6" t="s">
        <v>91</v>
      </c>
      <c r="E108" t="s">
        <v>17362</v>
      </c>
      <c r="I108" s="11" t="s">
        <v>19633</v>
      </c>
      <c r="J108" s="11" t="s">
        <v>4957</v>
      </c>
      <c r="K108" t="s">
        <v>19634</v>
      </c>
      <c r="L108" t="s">
        <v>19635</v>
      </c>
      <c r="M108">
        <v>46129.410740740743</v>
      </c>
      <c r="N108" s="2" t="str">
        <f>HYPERLINK(СторонТрансп[[#This Row],[RelativePath]])</f>
        <v>1 Въезд на базу\GA3948333_4_20260417T095128Z.jpg</v>
      </c>
    </row>
    <row r="109" spans="1:14" x14ac:dyDescent="0.25">
      <c r="A109" t="s">
        <v>17</v>
      </c>
      <c r="B109" s="3">
        <v>46129</v>
      </c>
      <c r="C109" s="5">
        <v>0.46971064814814817</v>
      </c>
      <c r="D109" s="6" t="s">
        <v>62</v>
      </c>
      <c r="E109" t="s">
        <v>17362</v>
      </c>
      <c r="I109" s="11" t="s">
        <v>19642</v>
      </c>
      <c r="J109" s="11" t="s">
        <v>4957</v>
      </c>
      <c r="K109" t="s">
        <v>19643</v>
      </c>
      <c r="L109" t="s">
        <v>19644</v>
      </c>
      <c r="N109" s="2" t="str">
        <f>HYPERLINK(СторонТрансп[[#This Row],[RelativePath]])</f>
        <v>1 Въезд на базу\GA3948333_4_20260417T111623Z.jpg</v>
      </c>
    </row>
    <row r="110" spans="1:14" x14ac:dyDescent="0.25">
      <c r="A110" t="s">
        <v>17</v>
      </c>
      <c r="B110" s="3">
        <v>46129</v>
      </c>
      <c r="C110" s="5">
        <v>0.41074074074074074</v>
      </c>
      <c r="D110" s="6" t="s">
        <v>91</v>
      </c>
      <c r="E110" t="s">
        <v>17362</v>
      </c>
      <c r="I110" s="11" t="s">
        <v>19633</v>
      </c>
      <c r="J110" s="11" t="s">
        <v>4957</v>
      </c>
      <c r="K110" t="s">
        <v>19634</v>
      </c>
      <c r="L110" t="s">
        <v>19635</v>
      </c>
      <c r="N110" s="2" t="str">
        <f>HYPERLINK(СторонТрансп[[#This Row],[RelativePath]])</f>
        <v>1 Въезд на базу\GA3948333_4_20260417T095128Z.jpg</v>
      </c>
    </row>
    <row r="111" spans="1:14" x14ac:dyDescent="0.25">
      <c r="A111" t="s">
        <v>17</v>
      </c>
      <c r="B111" s="3">
        <v>46129</v>
      </c>
      <c r="C111" s="5">
        <v>0.43907407407407406</v>
      </c>
      <c r="D111" s="6" t="s">
        <v>91</v>
      </c>
      <c r="E111" t="s">
        <v>20152</v>
      </c>
      <c r="I111" s="11" t="s">
        <v>19636</v>
      </c>
      <c r="J111" s="11" t="s">
        <v>4957</v>
      </c>
      <c r="K111" t="s">
        <v>19637</v>
      </c>
      <c r="L111" t="s">
        <v>19638</v>
      </c>
      <c r="N111" s="2" t="str">
        <f>HYPERLINK(СторонТрансп[[#This Row],[RelativePath]])</f>
        <v>1 Въезд на базу\GA3948333_4_20260417T103216Z.jpg</v>
      </c>
    </row>
    <row r="112" spans="1:14" x14ac:dyDescent="0.25">
      <c r="A112" t="s">
        <v>18</v>
      </c>
      <c r="B112" s="3">
        <v>46130</v>
      </c>
      <c r="C112" s="5">
        <v>0.48788194444444444</v>
      </c>
      <c r="D112" s="6" t="s">
        <v>62</v>
      </c>
      <c r="E112" t="s">
        <v>4933</v>
      </c>
      <c r="I112" s="11" t="s">
        <v>20169</v>
      </c>
      <c r="J112" s="11" t="s">
        <v>4957</v>
      </c>
      <c r="K112" t="s">
        <v>20170</v>
      </c>
      <c r="L112" t="s">
        <v>20171</v>
      </c>
      <c r="N112" s="2" t="str">
        <f>HYPERLINK(СторонТрансп[[#This Row],[RelativePath]])</f>
        <v>1 Въезд на базу\GA3948333_4_20260418T114233Z.jpg</v>
      </c>
    </row>
    <row r="113" spans="1:14" x14ac:dyDescent="0.25">
      <c r="A113" t="s">
        <v>18</v>
      </c>
      <c r="B113" s="3">
        <v>46130</v>
      </c>
      <c r="C113" s="5">
        <v>0.48306712962962961</v>
      </c>
      <c r="D113" s="6" t="s">
        <v>91</v>
      </c>
      <c r="E113" t="s">
        <v>4933</v>
      </c>
      <c r="I113" s="11" t="s">
        <v>20166</v>
      </c>
      <c r="J113" s="11" t="s">
        <v>4957</v>
      </c>
      <c r="K113" t="s">
        <v>20167</v>
      </c>
      <c r="L113" t="s">
        <v>20168</v>
      </c>
      <c r="N113" s="2" t="str">
        <f>HYPERLINK(СторонТрансп[[#This Row],[RelativePath]])</f>
        <v>1 Въезд на базу\GA3948333_4_20260418T113537Z.jpg</v>
      </c>
    </row>
    <row r="114" spans="1:14" x14ac:dyDescent="0.25">
      <c r="A114" t="s">
        <v>22</v>
      </c>
      <c r="B114" s="3">
        <v>46131</v>
      </c>
      <c r="C114" s="5">
        <v>0.80125000000000002</v>
      </c>
      <c r="D114" s="6" t="s">
        <v>62</v>
      </c>
      <c r="E114" t="s">
        <v>4638</v>
      </c>
      <c r="I114" s="11" t="s">
        <v>20175</v>
      </c>
      <c r="J114" s="11" t="s">
        <v>4957</v>
      </c>
      <c r="K114" t="s">
        <v>20176</v>
      </c>
      <c r="L114" t="s">
        <v>20177</v>
      </c>
      <c r="N114" s="2" t="str">
        <f>HYPERLINK(СторонТрансп[[#This Row],[RelativePath]])</f>
        <v>1 Въезд на базу\GA3948333_4_20260419T191348Z.jpg</v>
      </c>
    </row>
    <row r="115" spans="1:14" x14ac:dyDescent="0.25">
      <c r="A115" t="s">
        <v>22</v>
      </c>
      <c r="B115" s="3">
        <v>46131</v>
      </c>
      <c r="C115" s="5">
        <v>0.80045138888888889</v>
      </c>
      <c r="D115" s="6" t="s">
        <v>91</v>
      </c>
      <c r="E115" t="s">
        <v>4638</v>
      </c>
      <c r="I115" s="11" t="s">
        <v>20172</v>
      </c>
      <c r="J115" s="11" t="s">
        <v>4957</v>
      </c>
      <c r="K115" t="s">
        <v>20173</v>
      </c>
      <c r="L115" t="s">
        <v>20174</v>
      </c>
      <c r="N115" s="2" t="str">
        <f>HYPERLINK(СторонТрансп[[#This Row],[RelativePath]])</f>
        <v>1 Въезд на базу\GA3948333_4_20260419T191239Z.jpg</v>
      </c>
    </row>
    <row r="116" spans="1:14" x14ac:dyDescent="0.25">
      <c r="A116" t="s">
        <v>13</v>
      </c>
      <c r="B116" s="3">
        <v>46132</v>
      </c>
      <c r="C116" s="5">
        <v>0.39079861111111114</v>
      </c>
      <c r="D116" s="6" t="s">
        <v>91</v>
      </c>
      <c r="E116" t="s">
        <v>17362</v>
      </c>
      <c r="I116" s="11" t="s">
        <v>20468</v>
      </c>
      <c r="J116" s="11" t="s">
        <v>4957</v>
      </c>
      <c r="K116" t="s">
        <v>20469</v>
      </c>
      <c r="L116" t="s">
        <v>20470</v>
      </c>
      <c r="M116">
        <v>46132.390798611108</v>
      </c>
      <c r="N116" s="2" t="str">
        <f>HYPERLINK(СторонТрансп[[#This Row],[RelativePath]])</f>
        <v>1 Въезд на базу\GA3948333_4_20260420T092245Z.jpg</v>
      </c>
    </row>
    <row r="117" spans="1:14" x14ac:dyDescent="0.25">
      <c r="A117" t="s">
        <v>13</v>
      </c>
      <c r="B117" s="3">
        <v>46132</v>
      </c>
      <c r="C117" s="5">
        <v>0.70606481481481487</v>
      </c>
      <c r="D117" s="6" t="s">
        <v>62</v>
      </c>
      <c r="E117" t="s">
        <v>17362</v>
      </c>
      <c r="I117" s="11" t="s">
        <v>20486</v>
      </c>
      <c r="J117" s="11" t="s">
        <v>4957</v>
      </c>
      <c r="K117" t="s">
        <v>20487</v>
      </c>
      <c r="L117" t="s">
        <v>20488</v>
      </c>
      <c r="N117" s="2" t="str">
        <f>HYPERLINK(СторонТрансп[[#This Row],[RelativePath]])</f>
        <v>1 Въезд на базу\GA3948333_4_20260420T165644Z.jpg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1" t="s">
        <v>20486</v>
      </c>
      <c r="J118" s="11" t="s">
        <v>4957</v>
      </c>
      <c r="K118" t="s">
        <v>20487</v>
      </c>
      <c r="L118" t="s">
        <v>20488</v>
      </c>
      <c r="M118">
        <v>46132.706064814818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1" t="s">
        <v>20471</v>
      </c>
      <c r="J119" s="11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1" t="s">
        <v>20468</v>
      </c>
      <c r="J120" s="11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0.4296875</v>
      </c>
      <c r="D121" s="6" t="s">
        <v>91</v>
      </c>
      <c r="E121" t="s">
        <v>17362</v>
      </c>
      <c r="I121" s="11" t="s">
        <v>20495</v>
      </c>
      <c r="J121" s="11" t="s">
        <v>4957</v>
      </c>
      <c r="K121" t="s">
        <v>20496</v>
      </c>
      <c r="L121" t="s">
        <v>20497</v>
      </c>
      <c r="M121">
        <v>46133.4296875</v>
      </c>
      <c r="N121" s="2" t="str">
        <f>HYPERLINK(СторонТрансп[[#This Row],[RelativePath]])</f>
        <v>1 Въезд на базу\GA3948333_4_20260421T101845Z.jpg</v>
      </c>
    </row>
    <row r="122" spans="1:14" x14ac:dyDescent="0.25">
      <c r="A122" t="s">
        <v>14</v>
      </c>
      <c r="B122" s="3">
        <v>46133</v>
      </c>
      <c r="C122" s="5">
        <v>0.62949074074074074</v>
      </c>
      <c r="D122" s="6" t="s">
        <v>64</v>
      </c>
      <c r="E122" t="s">
        <v>1552</v>
      </c>
      <c r="I122" s="11" t="s">
        <v>20501</v>
      </c>
      <c r="J122" s="11" t="s">
        <v>4957</v>
      </c>
      <c r="K122" t="s">
        <v>20502</v>
      </c>
      <c r="L122" t="s">
        <v>20503</v>
      </c>
      <c r="N122" s="2" t="str">
        <f>HYPERLINK(СторонТрансп[[#This Row],[RelativePath]])</f>
        <v>1 Въезд на базу\GA3948333_4_20260421T150628Z.jpg</v>
      </c>
    </row>
    <row r="123" spans="1:14" x14ac:dyDescent="0.25">
      <c r="A123" t="s">
        <v>14</v>
      </c>
      <c r="B123" s="3">
        <v>46133</v>
      </c>
      <c r="C123" s="5">
        <v>0.70908564814814812</v>
      </c>
      <c r="D123" s="6" t="s">
        <v>62</v>
      </c>
      <c r="E123" t="s">
        <v>17362</v>
      </c>
      <c r="I123" s="11" t="s">
        <v>20504</v>
      </c>
      <c r="J123" s="11" t="s">
        <v>4957</v>
      </c>
      <c r="K123" t="s">
        <v>20505</v>
      </c>
      <c r="L123" t="s">
        <v>20506</v>
      </c>
      <c r="M123">
        <v>46133.709085648145</v>
      </c>
      <c r="N123" s="2" t="str">
        <f>HYPERLINK(СторонТрансп[[#This Row],[RelativePath]])</f>
        <v>1 Въезд на базу\GA3948333_4_20260421T170105Z.jpg</v>
      </c>
    </row>
    <row r="124" spans="1:14" x14ac:dyDescent="0.25">
      <c r="A124" t="s">
        <v>14</v>
      </c>
      <c r="B124" s="3">
        <v>46133</v>
      </c>
      <c r="C124" s="5">
        <v>0.70908564814814812</v>
      </c>
      <c r="D124" s="6" t="s">
        <v>62</v>
      </c>
      <c r="E124" t="s">
        <v>17362</v>
      </c>
      <c r="I124" s="11" t="s">
        <v>20504</v>
      </c>
      <c r="J124" s="11" t="s">
        <v>4957</v>
      </c>
      <c r="K124" t="s">
        <v>20505</v>
      </c>
      <c r="L124" t="s">
        <v>20506</v>
      </c>
      <c r="N124" s="2" t="str">
        <f>HYPERLINK(СторонТрансп[[#This Row],[RelativePath]])</f>
        <v>1 Въезд на базу\GA3948333_4_20260421T170105Z.jpg</v>
      </c>
    </row>
    <row r="125" spans="1:14" x14ac:dyDescent="0.25">
      <c r="A125" t="s">
        <v>14</v>
      </c>
      <c r="B125" s="3">
        <v>46133</v>
      </c>
      <c r="C125" s="5">
        <v>0.51961805555555551</v>
      </c>
      <c r="D125" s="6" t="s">
        <v>62</v>
      </c>
      <c r="E125" t="s">
        <v>1552</v>
      </c>
      <c r="I125" s="11" t="s">
        <v>20498</v>
      </c>
      <c r="J125" s="11" t="s">
        <v>4957</v>
      </c>
      <c r="K125" t="s">
        <v>20499</v>
      </c>
      <c r="L125" t="s">
        <v>20500</v>
      </c>
      <c r="N125" s="2" t="str">
        <f>HYPERLINK(СторонТрансп[[#This Row],[RelativePath]])</f>
        <v>1 Въезд на базу\GA3948333_4_20260421T122815Z.jpg</v>
      </c>
    </row>
    <row r="126" spans="1:14" x14ac:dyDescent="0.25">
      <c r="A126" t="s">
        <v>14</v>
      </c>
      <c r="B126" s="3">
        <v>46133</v>
      </c>
      <c r="C126" s="5">
        <v>0.4274189814814815</v>
      </c>
      <c r="D126" s="6" t="s">
        <v>64</v>
      </c>
      <c r="E126" t="s">
        <v>1552</v>
      </c>
      <c r="I126" s="11" t="s">
        <v>20492</v>
      </c>
      <c r="J126" s="11" t="s">
        <v>4957</v>
      </c>
      <c r="K126" t="s">
        <v>20493</v>
      </c>
      <c r="L126" t="s">
        <v>20494</v>
      </c>
      <c r="N126" s="2" t="str">
        <f>HYPERLINK(СторонТрансп[[#This Row],[RelativePath]])</f>
        <v>1 Въезд на базу\GA3948333_4_20260421T101529Z.jpg</v>
      </c>
    </row>
    <row r="127" spans="1:14" x14ac:dyDescent="0.25">
      <c r="A127" t="s">
        <v>14</v>
      </c>
      <c r="B127" s="3">
        <v>46133</v>
      </c>
      <c r="C127" s="5">
        <v>0.4296875</v>
      </c>
      <c r="D127" s="6" t="s">
        <v>91</v>
      </c>
      <c r="E127" t="s">
        <v>17362</v>
      </c>
      <c r="I127" s="11" t="s">
        <v>20495</v>
      </c>
      <c r="J127" s="11" t="s">
        <v>4957</v>
      </c>
      <c r="K127" t="s">
        <v>20496</v>
      </c>
      <c r="L127" t="s">
        <v>20497</v>
      </c>
      <c r="N127" s="2" t="str">
        <f>HYPERLINK(СторонТрансп[[#This Row],[RelativePath]])</f>
        <v>1 Въезд на базу\GA3948333_4_20260421T101845Z.jpg</v>
      </c>
    </row>
    <row r="128" spans="1:14" x14ac:dyDescent="0.25">
      <c r="A128" t="s">
        <v>15</v>
      </c>
      <c r="B128" s="3">
        <v>46134</v>
      </c>
      <c r="C128" s="5">
        <v>0.59752314814814811</v>
      </c>
      <c r="D128" s="6" t="s">
        <v>62</v>
      </c>
      <c r="E128" t="s">
        <v>17362</v>
      </c>
      <c r="I128" s="11" t="s">
        <v>20546</v>
      </c>
      <c r="J128" s="11" t="s">
        <v>4957</v>
      </c>
      <c r="K128" t="s">
        <v>20547</v>
      </c>
      <c r="L128" t="s">
        <v>20548</v>
      </c>
      <c r="M128">
        <v>46134.59752314815</v>
      </c>
      <c r="N128" s="2" t="str">
        <f>HYPERLINK(СторонТрансп[[#This Row],[RelativePath]])</f>
        <v>1 Въезд на базу\GA3948333_4_20260422T142026Z.jpg</v>
      </c>
    </row>
    <row r="129" spans="1:14" x14ac:dyDescent="0.25">
      <c r="A129" t="s">
        <v>15</v>
      </c>
      <c r="B129" s="3">
        <v>46134</v>
      </c>
      <c r="C129" s="5">
        <v>0.61104166666666671</v>
      </c>
      <c r="D129" s="6" t="s">
        <v>91</v>
      </c>
      <c r="E129" t="s">
        <v>17362</v>
      </c>
      <c r="I129" s="11" t="s">
        <v>21059</v>
      </c>
      <c r="J129" s="11" t="s">
        <v>4957</v>
      </c>
      <c r="K129" t="s">
        <v>21060</v>
      </c>
      <c r="L129" t="s">
        <v>21061</v>
      </c>
      <c r="N129" s="2" t="str">
        <f>HYPERLINK(СторонТрансп[[#This Row],[RelativePath]])</f>
        <v>1 Въезд на базу\GA3948333_4_20260422T143954Z.jpg</v>
      </c>
    </row>
    <row r="130" spans="1:14" x14ac:dyDescent="0.25">
      <c r="A130" t="s">
        <v>15</v>
      </c>
      <c r="B130" s="3">
        <v>46134</v>
      </c>
      <c r="C130" s="5">
        <v>0.61104166666666671</v>
      </c>
      <c r="D130" s="6" t="s">
        <v>91</v>
      </c>
      <c r="E130" t="s">
        <v>17362</v>
      </c>
      <c r="I130" s="11" t="s">
        <v>21059</v>
      </c>
      <c r="J130" s="11" t="s">
        <v>4957</v>
      </c>
      <c r="K130" t="s">
        <v>21060</v>
      </c>
      <c r="L130" t="s">
        <v>21061</v>
      </c>
      <c r="M130">
        <v>46134.611041666663</v>
      </c>
      <c r="N130" s="2" t="str">
        <f>HYPERLINK(СторонТрансп[[#This Row],[RelativePath]])</f>
        <v>1 Въезд на базу\GA3948333_4_20260422T143954Z.jpg</v>
      </c>
    </row>
    <row r="131" spans="1:14" x14ac:dyDescent="0.25">
      <c r="A131" t="s">
        <v>15</v>
      </c>
      <c r="B131" s="3">
        <v>46134</v>
      </c>
      <c r="C131" s="5">
        <v>0.59752314814814811</v>
      </c>
      <c r="D131" s="6" t="s">
        <v>62</v>
      </c>
      <c r="E131" t="s">
        <v>17362</v>
      </c>
      <c r="I131" s="11" t="s">
        <v>20546</v>
      </c>
      <c r="J131" s="11" t="s">
        <v>4957</v>
      </c>
      <c r="K131" t="s">
        <v>20547</v>
      </c>
      <c r="L131" t="s">
        <v>20548</v>
      </c>
      <c r="N131" s="2" t="str">
        <f>HYPERLINK(СторонТрансп[[#This Row],[RelativePath]])</f>
        <v>1 Въезд на базу\GA3948333_4_20260422T142026Z.jpg</v>
      </c>
    </row>
    <row r="132" spans="1:14" x14ac:dyDescent="0.25">
      <c r="A132" t="s">
        <v>15</v>
      </c>
      <c r="B132" s="3">
        <v>46134</v>
      </c>
      <c r="C132" s="5">
        <v>0.70986111111111116</v>
      </c>
      <c r="D132" s="6" t="s">
        <v>62</v>
      </c>
      <c r="E132" t="s">
        <v>17362</v>
      </c>
      <c r="I132" s="11" t="s">
        <v>20552</v>
      </c>
      <c r="J132" s="11" t="s">
        <v>4957</v>
      </c>
      <c r="K132" t="s">
        <v>20553</v>
      </c>
      <c r="L132" t="s">
        <v>20554</v>
      </c>
      <c r="M132">
        <v>46134.709861111114</v>
      </c>
      <c r="N132" s="2" t="str">
        <f>HYPERLINK(СторонТрансп[[#This Row],[RelativePath]])</f>
        <v>1 Въезд на базу\GA3948333_4_20260422T170212Z.jpg</v>
      </c>
    </row>
    <row r="133" spans="1:14" x14ac:dyDescent="0.25">
      <c r="A133" t="s">
        <v>15</v>
      </c>
      <c r="B133" s="3">
        <v>46134</v>
      </c>
      <c r="C133" s="5">
        <v>0.51914351851851848</v>
      </c>
      <c r="D133" s="6" t="s">
        <v>91</v>
      </c>
      <c r="E133" t="s">
        <v>21094</v>
      </c>
      <c r="F133" t="s">
        <v>58</v>
      </c>
      <c r="I133" s="11" t="s">
        <v>20534</v>
      </c>
      <c r="J133" s="11" t="s">
        <v>4957</v>
      </c>
      <c r="K133" t="s">
        <v>20535</v>
      </c>
      <c r="L133" t="s">
        <v>20536</v>
      </c>
      <c r="N133" s="2" t="str">
        <f>HYPERLINK(СторонТрансп[[#This Row],[RelativePath]])</f>
        <v>1 Въезд на базу\GA3948333_4_20260422T122734Z.jpg</v>
      </c>
    </row>
    <row r="134" spans="1:14" x14ac:dyDescent="0.25">
      <c r="A134" t="s">
        <v>15</v>
      </c>
      <c r="B134" s="3">
        <v>46134</v>
      </c>
      <c r="C134" s="5">
        <v>0.39370370370370372</v>
      </c>
      <c r="D134" s="6" t="s">
        <v>91</v>
      </c>
      <c r="E134" t="s">
        <v>17362</v>
      </c>
      <c r="I134" s="11" t="s">
        <v>20525</v>
      </c>
      <c r="J134" s="11" t="s">
        <v>4957</v>
      </c>
      <c r="K134" t="s">
        <v>20526</v>
      </c>
      <c r="L134" t="s">
        <v>20527</v>
      </c>
      <c r="M134">
        <v>46134.393703703703</v>
      </c>
      <c r="N134" s="2" t="str">
        <f>HYPERLINK(СторонТрансп[[#This Row],[RelativePath]])</f>
        <v>1 Въезд на базу\GA3948333_4_20260422T092656Z.jpg</v>
      </c>
    </row>
    <row r="135" spans="1:14" x14ac:dyDescent="0.25">
      <c r="A135" t="s">
        <v>15</v>
      </c>
      <c r="B135" s="3">
        <v>46134</v>
      </c>
      <c r="C135" s="5">
        <v>0.81190972222222224</v>
      </c>
      <c r="D135" s="6" t="s">
        <v>62</v>
      </c>
      <c r="E135" t="s">
        <v>5081</v>
      </c>
      <c r="F135" t="s">
        <v>51</v>
      </c>
      <c r="I135" s="11" t="s">
        <v>20558</v>
      </c>
      <c r="J135" s="11" t="s">
        <v>4957</v>
      </c>
      <c r="K135" t="s">
        <v>20559</v>
      </c>
      <c r="L135" t="s">
        <v>20560</v>
      </c>
      <c r="N135" s="2" t="str">
        <f>HYPERLINK(СторонТрансп[[#This Row],[RelativePath]])</f>
        <v>1 Въезд на базу\GA3948333_4_20260422T192909Z.jpg</v>
      </c>
    </row>
    <row r="136" spans="1:14" x14ac:dyDescent="0.25">
      <c r="A136" t="s">
        <v>15</v>
      </c>
      <c r="B136" s="3">
        <v>46134</v>
      </c>
      <c r="C136" s="5">
        <v>0.80309027777777775</v>
      </c>
      <c r="D136" s="6" t="s">
        <v>64</v>
      </c>
      <c r="E136" t="s">
        <v>5081</v>
      </c>
      <c r="F136" t="s">
        <v>21333</v>
      </c>
      <c r="I136" s="11" t="s">
        <v>20555</v>
      </c>
      <c r="J136" s="11" t="s">
        <v>4957</v>
      </c>
      <c r="K136" t="s">
        <v>20556</v>
      </c>
      <c r="L136" t="s">
        <v>20557</v>
      </c>
      <c r="N136" s="2" t="str">
        <f>HYPERLINK(СторонТрансп[[#This Row],[RelativePath]])</f>
        <v>1 Въезд на базу\GA3948333_4_20260422T191627Z.jpg</v>
      </c>
    </row>
    <row r="137" spans="1:14" x14ac:dyDescent="0.25">
      <c r="A137" t="s">
        <v>15</v>
      </c>
      <c r="B137" s="3">
        <v>46134</v>
      </c>
      <c r="C137" s="5">
        <v>0.70986111111111116</v>
      </c>
      <c r="D137" s="6" t="s">
        <v>62</v>
      </c>
      <c r="E137" t="s">
        <v>17362</v>
      </c>
      <c r="I137" s="11" t="s">
        <v>20552</v>
      </c>
      <c r="J137" s="11" t="s">
        <v>4957</v>
      </c>
      <c r="K137" t="s">
        <v>20553</v>
      </c>
      <c r="L137" t="s">
        <v>20554</v>
      </c>
      <c r="N137" s="2" t="str">
        <f>HYPERLINK(СторонТрансп[[#This Row],[RelativePath]])</f>
        <v>1 Въезд на базу\GA3948333_4_20260422T170212Z.jpg</v>
      </c>
    </row>
    <row r="138" spans="1:14" x14ac:dyDescent="0.25">
      <c r="A138" t="s">
        <v>15</v>
      </c>
      <c r="B138" s="3">
        <v>46134</v>
      </c>
      <c r="C138" s="5">
        <v>0.41108796296296296</v>
      </c>
      <c r="D138" s="6" t="s">
        <v>85</v>
      </c>
      <c r="E138" t="s">
        <v>1550</v>
      </c>
      <c r="H138" t="s">
        <v>1140</v>
      </c>
      <c r="I138" s="11" t="s">
        <v>20531</v>
      </c>
      <c r="J138" s="11" t="s">
        <v>4957</v>
      </c>
      <c r="K138" t="s">
        <v>20532</v>
      </c>
      <c r="L138" t="s">
        <v>20533</v>
      </c>
      <c r="N138" s="2" t="str">
        <f>HYPERLINK(СторонТрансп[[#This Row],[RelativePath]])</f>
        <v>1 Въезд на базу\GA3948333_4_20260422T095158Z.jpg</v>
      </c>
    </row>
    <row r="139" spans="1:14" x14ac:dyDescent="0.25">
      <c r="A139" t="s">
        <v>15</v>
      </c>
      <c r="B139" s="3">
        <v>46134</v>
      </c>
      <c r="C139" s="5">
        <v>0.37480324074074073</v>
      </c>
      <c r="D139" s="6" t="s">
        <v>64</v>
      </c>
      <c r="E139" t="s">
        <v>1552</v>
      </c>
      <c r="I139" s="11" t="s">
        <v>20522</v>
      </c>
      <c r="J139" s="11" t="s">
        <v>4957</v>
      </c>
      <c r="K139" t="s">
        <v>20523</v>
      </c>
      <c r="L139" t="s">
        <v>20524</v>
      </c>
      <c r="N139" s="2" t="str">
        <f>HYPERLINK(СторонТрансп[[#This Row],[RelativePath]])</f>
        <v>1 Въезд на базу\GA3948333_4_20260422T085943Z.jpg</v>
      </c>
    </row>
    <row r="140" spans="1:14" x14ac:dyDescent="0.25">
      <c r="A140" t="s">
        <v>15</v>
      </c>
      <c r="B140" s="3">
        <v>46134</v>
      </c>
      <c r="C140" s="5">
        <v>0.29601851851851851</v>
      </c>
      <c r="D140" s="6" t="s">
        <v>85</v>
      </c>
      <c r="E140" t="s">
        <v>2469</v>
      </c>
      <c r="F140" t="s">
        <v>58</v>
      </c>
      <c r="I140" s="11" t="s">
        <v>20513</v>
      </c>
      <c r="J140" s="11" t="s">
        <v>4957</v>
      </c>
      <c r="K140" t="s">
        <v>20514</v>
      </c>
      <c r="L140" t="s">
        <v>20515</v>
      </c>
      <c r="N140" s="2" t="str">
        <f>HYPERLINK(СторонТрансп[[#This Row],[RelativePath]])</f>
        <v>1 Въезд на базу\GA3948333_4_20260422T070616Z.jpg</v>
      </c>
    </row>
    <row r="141" spans="1:14" x14ac:dyDescent="0.25">
      <c r="A141" t="s">
        <v>15</v>
      </c>
      <c r="B141" s="3">
        <v>46134</v>
      </c>
      <c r="C141" s="5">
        <v>0.27197916666666666</v>
      </c>
      <c r="D141" s="6" t="s">
        <v>64</v>
      </c>
      <c r="E141" t="s">
        <v>2469</v>
      </c>
      <c r="F141" t="s">
        <v>51</v>
      </c>
      <c r="I141" s="11" t="s">
        <v>20510</v>
      </c>
      <c r="J141" s="11" t="s">
        <v>4957</v>
      </c>
      <c r="K141" t="s">
        <v>20511</v>
      </c>
      <c r="L141" t="s">
        <v>20512</v>
      </c>
      <c r="N141" s="2" t="str">
        <f>HYPERLINK(СторонТрансп[[#This Row],[RelativePath]])</f>
        <v>1 Въезд на базу\GA3948333_4_20260422T063139Z.jpg</v>
      </c>
    </row>
    <row r="142" spans="1:14" x14ac:dyDescent="0.25">
      <c r="A142" t="s">
        <v>15</v>
      </c>
      <c r="B142" s="3">
        <v>46134</v>
      </c>
      <c r="C142" s="5">
        <v>0.41091435185185188</v>
      </c>
      <c r="D142" s="6" t="s">
        <v>85</v>
      </c>
      <c r="E142" t="s">
        <v>1550</v>
      </c>
      <c r="H142" t="s">
        <v>1140</v>
      </c>
      <c r="I142" s="11" t="s">
        <v>20528</v>
      </c>
      <c r="J142" s="11" t="s">
        <v>4957</v>
      </c>
      <c r="K142" t="s">
        <v>20529</v>
      </c>
      <c r="L142" t="s">
        <v>20530</v>
      </c>
      <c r="N142" s="2" t="str">
        <f>HYPERLINK(СторонТрансп[[#This Row],[RelativePath]])</f>
        <v>1 Въезд на базу\GA3948333_4_20260422T095143Z.jpg</v>
      </c>
    </row>
    <row r="143" spans="1:14" x14ac:dyDescent="0.25">
      <c r="A143" t="s">
        <v>15</v>
      </c>
      <c r="B143" s="3">
        <v>46134</v>
      </c>
      <c r="C143" s="5">
        <v>0.40243055555555557</v>
      </c>
      <c r="D143" s="6" t="s">
        <v>64</v>
      </c>
      <c r="E143" t="s">
        <v>1550</v>
      </c>
      <c r="I143" s="11" t="s">
        <v>21056</v>
      </c>
      <c r="J143" s="11" t="s">
        <v>4957</v>
      </c>
      <c r="K143" t="s">
        <v>21057</v>
      </c>
      <c r="L143" t="s">
        <v>21058</v>
      </c>
      <c r="N143" s="2" t="str">
        <f>HYPERLINK(СторонТрансп[[#This Row],[RelativePath]])</f>
        <v>1 Въезд на базу\GA3948333_4_20260422T093930Z.jpg</v>
      </c>
    </row>
    <row r="144" spans="1:14" x14ac:dyDescent="0.25">
      <c r="A144" t="s">
        <v>15</v>
      </c>
      <c r="B144" s="3">
        <v>46134</v>
      </c>
      <c r="C144" s="5">
        <v>0.39370370370370372</v>
      </c>
      <c r="D144" s="6" t="s">
        <v>91</v>
      </c>
      <c r="E144" t="s">
        <v>17362</v>
      </c>
      <c r="I144" s="11" t="s">
        <v>20525</v>
      </c>
      <c r="J144" s="11" t="s">
        <v>4957</v>
      </c>
      <c r="K144" t="s">
        <v>20526</v>
      </c>
      <c r="L144" t="s">
        <v>20527</v>
      </c>
      <c r="N144" s="2" t="str">
        <f>HYPERLINK(СторонТрансп[[#This Row],[RelativePath]])</f>
        <v>1 Въезд на базу\GA3948333_4_20260422T092656Z.jpg</v>
      </c>
    </row>
    <row r="145" spans="1:14" x14ac:dyDescent="0.25">
      <c r="A145" t="s">
        <v>16</v>
      </c>
      <c r="B145" s="3">
        <v>46135</v>
      </c>
      <c r="C145" s="5">
        <v>0.40591435185185187</v>
      </c>
      <c r="D145" s="6" t="s">
        <v>91</v>
      </c>
      <c r="E145" t="s">
        <v>17362</v>
      </c>
      <c r="I145" s="11" t="s">
        <v>21504</v>
      </c>
      <c r="J145" s="11" t="s">
        <v>4957</v>
      </c>
      <c r="K145" t="s">
        <v>21505</v>
      </c>
      <c r="L145" t="s">
        <v>21506</v>
      </c>
      <c r="M145">
        <v>46135.405914351853</v>
      </c>
      <c r="N145" s="2" t="str">
        <f>HYPERLINK(СторонТрансп[[#This Row],[RelativePath]])</f>
        <v>1 Въезд на базу\GA3948333_4_20260423T094431Z.jpg</v>
      </c>
    </row>
    <row r="146" spans="1:14" x14ac:dyDescent="0.25">
      <c r="A146" t="s">
        <v>16</v>
      </c>
      <c r="B146" s="3">
        <v>46135</v>
      </c>
      <c r="C146" s="5">
        <v>0.70979166666666671</v>
      </c>
      <c r="D146" s="6" t="s">
        <v>62</v>
      </c>
      <c r="E146" t="s">
        <v>17362</v>
      </c>
      <c r="I146" s="11" t="s">
        <v>21513</v>
      </c>
      <c r="J146" s="11" t="s">
        <v>4957</v>
      </c>
      <c r="K146" t="s">
        <v>21514</v>
      </c>
      <c r="L146" t="s">
        <v>21515</v>
      </c>
      <c r="N146" s="2" t="str">
        <f>HYPERLINK(СторонТрансп[[#This Row],[RelativePath]])</f>
        <v>1 Въезд на базу\GA3948333_4_20260423T170206Z.jpg</v>
      </c>
    </row>
    <row r="147" spans="1:14" x14ac:dyDescent="0.25">
      <c r="A147" t="s">
        <v>16</v>
      </c>
      <c r="B147" s="3">
        <v>46135</v>
      </c>
      <c r="C147" s="5">
        <v>0.70979166666666671</v>
      </c>
      <c r="D147" s="6" t="s">
        <v>62</v>
      </c>
      <c r="E147" t="s">
        <v>17362</v>
      </c>
      <c r="I147" s="11" t="s">
        <v>21513</v>
      </c>
      <c r="J147" s="11" t="s">
        <v>4957</v>
      </c>
      <c r="K147" t="s">
        <v>21514</v>
      </c>
      <c r="L147" t="s">
        <v>21515</v>
      </c>
      <c r="M147">
        <v>46135.709791666668</v>
      </c>
      <c r="N147" s="2" t="str">
        <f>HYPERLINK(СторонТрансп[[#This Row],[RelativePath]])</f>
        <v>1 Въезд на базу\GA3948333_4_20260423T170206Z.jpg</v>
      </c>
    </row>
    <row r="148" spans="1:14" x14ac:dyDescent="0.25">
      <c r="A148" t="s">
        <v>16</v>
      </c>
      <c r="B148" s="3">
        <v>46135</v>
      </c>
      <c r="C148" s="5">
        <v>0.40591435185185187</v>
      </c>
      <c r="D148" s="6" t="s">
        <v>91</v>
      </c>
      <c r="E148" t="s">
        <v>17362</v>
      </c>
      <c r="I148" s="11" t="s">
        <v>21504</v>
      </c>
      <c r="J148" s="11" t="s">
        <v>4957</v>
      </c>
      <c r="K148" t="s">
        <v>21505</v>
      </c>
      <c r="L148" t="s">
        <v>21506</v>
      </c>
      <c r="N148" s="2" t="str">
        <f>HYPERLINK(СторонТрансп[[#This Row],[RelativePath]])</f>
        <v>1 Въезд на базу\GA3948333_4_20260423T094431Z.jpg</v>
      </c>
    </row>
    <row r="149" spans="1:14" x14ac:dyDescent="0.25">
      <c r="A149" t="s">
        <v>17</v>
      </c>
      <c r="B149" s="3">
        <v>46136</v>
      </c>
      <c r="C149" s="5">
        <v>0.39923611111111112</v>
      </c>
      <c r="D149" s="6" t="s">
        <v>91</v>
      </c>
      <c r="E149" t="s">
        <v>17362</v>
      </c>
      <c r="I149" s="11" t="s">
        <v>21519</v>
      </c>
      <c r="J149" s="11" t="s">
        <v>4957</v>
      </c>
      <c r="K149" t="s">
        <v>21520</v>
      </c>
      <c r="L149" t="s">
        <v>21521</v>
      </c>
      <c r="M149">
        <v>46136.399236111109</v>
      </c>
      <c r="N149" s="2" t="str">
        <f>HYPERLINK(СторонТрансп[[#This Row],[RelativePath]])</f>
        <v>1 Въезд на базу\GA3948333_4_20260424T093454Z.jpg</v>
      </c>
    </row>
    <row r="150" spans="1:14" x14ac:dyDescent="0.25">
      <c r="A150" t="s">
        <v>17</v>
      </c>
      <c r="B150" s="3">
        <v>46136</v>
      </c>
      <c r="C150" s="5">
        <v>0.50356481481481485</v>
      </c>
      <c r="D150" s="6" t="s">
        <v>62</v>
      </c>
      <c r="E150" t="s">
        <v>1552</v>
      </c>
      <c r="I150" s="11" t="s">
        <v>21522</v>
      </c>
      <c r="J150" s="11" t="s">
        <v>4957</v>
      </c>
      <c r="K150" t="s">
        <v>21523</v>
      </c>
      <c r="L150" t="s">
        <v>21524</v>
      </c>
      <c r="N150" s="2" t="str">
        <f>HYPERLINK(СторонТрансп[[#This Row],[RelativePath]])</f>
        <v>1 Въезд на базу\GA3948333_4_20260424T120508Z.jpg</v>
      </c>
    </row>
    <row r="151" spans="1:14" x14ac:dyDescent="0.25">
      <c r="A151" t="s">
        <v>17</v>
      </c>
      <c r="B151" s="3">
        <v>46136</v>
      </c>
      <c r="C151" s="5">
        <v>0.75100694444444449</v>
      </c>
      <c r="D151" s="6" t="s">
        <v>62</v>
      </c>
      <c r="E151" t="s">
        <v>17362</v>
      </c>
      <c r="I151" s="11" t="s">
        <v>21525</v>
      </c>
      <c r="J151" s="11" t="s">
        <v>4957</v>
      </c>
      <c r="K151" t="s">
        <v>21526</v>
      </c>
      <c r="L151" t="s">
        <v>21527</v>
      </c>
      <c r="M151">
        <v>46136.751006944447</v>
      </c>
      <c r="N151" s="2" t="str">
        <f>HYPERLINK(СторонТрансп[[#This Row],[RelativePath]])</f>
        <v>1 Въезд на базу\GA3948333_4_20260424T180127Z.jpg</v>
      </c>
    </row>
    <row r="152" spans="1:14" x14ac:dyDescent="0.25">
      <c r="A152" t="s">
        <v>17</v>
      </c>
      <c r="B152" s="3">
        <v>46136</v>
      </c>
      <c r="C152" s="5">
        <v>0.75100694444444449</v>
      </c>
      <c r="D152" s="6" t="s">
        <v>62</v>
      </c>
      <c r="E152" t="s">
        <v>17362</v>
      </c>
      <c r="I152" s="11" t="s">
        <v>21525</v>
      </c>
      <c r="J152" s="11" t="s">
        <v>4957</v>
      </c>
      <c r="K152" t="s">
        <v>21526</v>
      </c>
      <c r="L152" t="s">
        <v>21527</v>
      </c>
      <c r="N152" s="2" t="str">
        <f>HYPERLINK(СторонТрансп[[#This Row],[RelativePath]])</f>
        <v>1 Въезд на базу\GA3948333_4_20260424T180127Z.jpg</v>
      </c>
    </row>
    <row r="153" spans="1:14" x14ac:dyDescent="0.25">
      <c r="A153" t="s">
        <v>17</v>
      </c>
      <c r="B153" s="3">
        <v>46136</v>
      </c>
      <c r="C153" s="5">
        <v>0.39785879629629628</v>
      </c>
      <c r="D153" s="6" t="s">
        <v>64</v>
      </c>
      <c r="E153" t="s">
        <v>1552</v>
      </c>
      <c r="I153" s="11" t="s">
        <v>21516</v>
      </c>
      <c r="J153" s="11" t="s">
        <v>4957</v>
      </c>
      <c r="K153" t="s">
        <v>21517</v>
      </c>
      <c r="L153" t="s">
        <v>21518</v>
      </c>
      <c r="N153" s="2" t="str">
        <f>HYPERLINK(СторонТрансп[[#This Row],[RelativePath]])</f>
        <v>1 Въезд на базу\GA3948333_4_20260424T093255Z.jpg</v>
      </c>
    </row>
    <row r="154" spans="1:14" x14ac:dyDescent="0.25">
      <c r="A154" t="s">
        <v>17</v>
      </c>
      <c r="B154" s="3">
        <v>46136</v>
      </c>
      <c r="C154" s="5">
        <v>0.39923611111111112</v>
      </c>
      <c r="D154" s="6" t="s">
        <v>91</v>
      </c>
      <c r="E154" t="s">
        <v>17362</v>
      </c>
      <c r="I154" s="11" t="s">
        <v>21519</v>
      </c>
      <c r="J154" s="11" t="s">
        <v>4957</v>
      </c>
      <c r="K154" t="s">
        <v>21520</v>
      </c>
      <c r="L154" t="s">
        <v>21521</v>
      </c>
      <c r="N154" s="2" t="str">
        <f>HYPERLINK(СторонТрансп[[#This Row],[RelativePath]])</f>
        <v>1 Въезд на базу\GA3948333_4_20260424T093454Z.jpg</v>
      </c>
    </row>
    <row r="155" spans="1:14" x14ac:dyDescent="0.25">
      <c r="A155" t="s">
        <v>18</v>
      </c>
      <c r="B155" s="3">
        <v>46137</v>
      </c>
      <c r="C155" s="5">
        <v>0.61465277777777783</v>
      </c>
      <c r="D155" s="6" t="s">
        <v>91</v>
      </c>
      <c r="E155" t="s">
        <v>17362</v>
      </c>
      <c r="I155" s="11" t="s">
        <v>21528</v>
      </c>
      <c r="J155" s="11" t="s">
        <v>4957</v>
      </c>
      <c r="K155" t="s">
        <v>21529</v>
      </c>
      <c r="L155" t="s">
        <v>21530</v>
      </c>
      <c r="M155">
        <v>46137.614652777775</v>
      </c>
      <c r="N155" s="2" t="str">
        <f>HYPERLINK(СторонТрансп[[#This Row],[RelativePath]])</f>
        <v>1 Въезд на базу\GA3948333_4_20260425T144506Z.jpg</v>
      </c>
    </row>
    <row r="156" spans="1:14" x14ac:dyDescent="0.25">
      <c r="A156" t="s">
        <v>18</v>
      </c>
      <c r="B156" s="3">
        <v>46137</v>
      </c>
      <c r="C156" s="5">
        <v>0.66156250000000005</v>
      </c>
      <c r="D156" s="6" t="s">
        <v>64</v>
      </c>
      <c r="E156" t="s">
        <v>21978</v>
      </c>
      <c r="I156" s="11" t="s">
        <v>21531</v>
      </c>
      <c r="J156" s="11" t="s">
        <v>4957</v>
      </c>
      <c r="K156" t="s">
        <v>21532</v>
      </c>
      <c r="L156" t="s">
        <v>21533</v>
      </c>
      <c r="N156" s="2" t="str">
        <f>HYPERLINK(СторонТрансп[[#This Row],[RelativePath]])</f>
        <v>1 Въезд на базу\GA3948333_4_20260425T155239Z.jpg</v>
      </c>
    </row>
    <row r="157" spans="1:14" x14ac:dyDescent="0.25">
      <c r="A157" t="s">
        <v>18</v>
      </c>
      <c r="B157" s="3">
        <v>46137</v>
      </c>
      <c r="C157" s="5">
        <v>0.61465277777777783</v>
      </c>
      <c r="D157" s="6" t="s">
        <v>91</v>
      </c>
      <c r="E157" t="s">
        <v>4933</v>
      </c>
      <c r="I157" s="11" t="s">
        <v>21528</v>
      </c>
      <c r="J157" s="11" t="s">
        <v>4957</v>
      </c>
      <c r="K157" t="s">
        <v>21529</v>
      </c>
      <c r="L157" t="s">
        <v>21530</v>
      </c>
      <c r="N157" s="2" t="str">
        <f>HYPERLINK(СторонТрансп[[#This Row],[RelativePath]])</f>
        <v>1 Въезд на базу\GA3948333_4_20260425T144506Z.jpg</v>
      </c>
    </row>
    <row r="158" spans="1:14" x14ac:dyDescent="0.25">
      <c r="A158" t="s">
        <v>13</v>
      </c>
      <c r="B158" s="3">
        <v>46139</v>
      </c>
      <c r="C158" s="5">
        <v>0.70686342592592588</v>
      </c>
      <c r="D158" s="6" t="s">
        <v>62</v>
      </c>
      <c r="E158" t="s">
        <v>17362</v>
      </c>
      <c r="I158" s="11" t="s">
        <v>22167</v>
      </c>
      <c r="J158" s="11" t="s">
        <v>4957</v>
      </c>
      <c r="K158" t="s">
        <v>22168</v>
      </c>
      <c r="L158" t="s">
        <v>22169</v>
      </c>
      <c r="N158" s="2" t="str">
        <f>HYPERLINK(СторонТрансп[[#This Row],[RelativePath]])</f>
        <v>1 Въезд на базу\GA3948333_4_20260427T165753Z.jpg</v>
      </c>
    </row>
    <row r="159" spans="1:14" x14ac:dyDescent="0.25">
      <c r="A159" t="s">
        <v>13</v>
      </c>
      <c r="B159" s="3">
        <v>46139</v>
      </c>
      <c r="C159" s="5">
        <v>0.7764699074074074</v>
      </c>
      <c r="D159" s="6" t="s">
        <v>91</v>
      </c>
      <c r="E159" t="s">
        <v>22381</v>
      </c>
      <c r="F159" t="s">
        <v>60</v>
      </c>
      <c r="I159" s="11" t="s">
        <v>22170</v>
      </c>
      <c r="J159" s="11" t="s">
        <v>4957</v>
      </c>
      <c r="K159" t="s">
        <v>22171</v>
      </c>
      <c r="L159" t="s">
        <v>22172</v>
      </c>
      <c r="N159" s="2" t="str">
        <f>HYPERLINK(СторонТрансп[[#This Row],[RelativePath]])</f>
        <v>1 Въезд на базу\GA3948333_4_20260427T183807Z.jpg</v>
      </c>
    </row>
    <row r="160" spans="1:14" x14ac:dyDescent="0.25">
      <c r="A160" t="s">
        <v>13</v>
      </c>
      <c r="B160" s="3">
        <v>46139</v>
      </c>
      <c r="C160" s="5">
        <v>0.35903935185185187</v>
      </c>
      <c r="D160" s="6" t="s">
        <v>91</v>
      </c>
      <c r="E160" t="s">
        <v>17362</v>
      </c>
      <c r="I160" s="11" t="s">
        <v>22164</v>
      </c>
      <c r="J160" s="11" t="s">
        <v>4957</v>
      </c>
      <c r="K160" t="s">
        <v>22165</v>
      </c>
      <c r="L160" t="s">
        <v>22166</v>
      </c>
      <c r="N160" s="2" t="str">
        <f>HYPERLINK(СторонТрансп[[#This Row],[RelativePath]])</f>
        <v>1 Въезд на базу\GA3948333_4_20260427T083701Z.jpg</v>
      </c>
    </row>
    <row r="161" spans="1:14" x14ac:dyDescent="0.25">
      <c r="A161" t="s">
        <v>13</v>
      </c>
      <c r="B161" s="3">
        <v>46139</v>
      </c>
      <c r="C161" s="5">
        <v>0.83740740740740738</v>
      </c>
      <c r="D161" s="6" t="s">
        <v>62</v>
      </c>
      <c r="E161" t="s">
        <v>22381</v>
      </c>
      <c r="F161" t="s">
        <v>51</v>
      </c>
      <c r="I161" s="11" t="s">
        <v>22173</v>
      </c>
      <c r="J161" s="11" t="s">
        <v>4957</v>
      </c>
      <c r="K161" t="s">
        <v>22174</v>
      </c>
      <c r="L161" t="s">
        <v>22175</v>
      </c>
      <c r="N161" s="2" t="str">
        <f>HYPERLINK(СторонТрансп[[#This Row],[RelativePath]])</f>
        <v>1 Въезд на базу\GA3948333_4_20260427T200552Z.jpg</v>
      </c>
    </row>
    <row r="162" spans="1:14" x14ac:dyDescent="0.25">
      <c r="A162" t="s">
        <v>13</v>
      </c>
      <c r="B162" s="3">
        <v>46139</v>
      </c>
      <c r="C162" s="5">
        <v>0.35903935185185187</v>
      </c>
      <c r="D162" s="6" t="s">
        <v>91</v>
      </c>
      <c r="E162" t="s">
        <v>17362</v>
      </c>
      <c r="I162" s="11" t="s">
        <v>22164</v>
      </c>
      <c r="J162" s="11" t="s">
        <v>4957</v>
      </c>
      <c r="K162" t="s">
        <v>22165</v>
      </c>
      <c r="L162" t="s">
        <v>22166</v>
      </c>
      <c r="N162" s="2" t="str">
        <f>HYPERLINK(СторонТрансп[[#This Row],[RelativePath]])</f>
        <v>1 Въезд на базу\GA3948333_4_20260427T083701Z.jpg</v>
      </c>
    </row>
    <row r="163" spans="1:14" x14ac:dyDescent="0.25">
      <c r="A163" t="s">
        <v>13</v>
      </c>
      <c r="B163" s="3">
        <v>46139</v>
      </c>
      <c r="C163" s="5">
        <v>0.70686342592592588</v>
      </c>
      <c r="D163" s="6" t="s">
        <v>62</v>
      </c>
      <c r="E163" t="s">
        <v>17362</v>
      </c>
      <c r="I163" s="11" t="s">
        <v>22167</v>
      </c>
      <c r="J163" s="11" t="s">
        <v>4957</v>
      </c>
      <c r="K163" t="s">
        <v>22168</v>
      </c>
      <c r="L163" t="s">
        <v>22169</v>
      </c>
      <c r="N163" s="2" t="str">
        <f>HYPERLINK(СторонТрансп[[#This Row],[RelativePath]])</f>
        <v>1 Въезд на базу\GA3948333_4_20260427T165753Z.jpg</v>
      </c>
    </row>
    <row r="164" spans="1:14" x14ac:dyDescent="0.25">
      <c r="A164" t="s">
        <v>14</v>
      </c>
      <c r="B164" s="3">
        <v>46140</v>
      </c>
      <c r="C164" s="5">
        <v>0.74881944444444448</v>
      </c>
      <c r="D164" s="6" t="s">
        <v>91</v>
      </c>
      <c r="E164" t="s">
        <v>17362</v>
      </c>
      <c r="H164" t="s">
        <v>1140</v>
      </c>
      <c r="I164" s="11" t="s">
        <v>22402</v>
      </c>
      <c r="J164" s="11" t="s">
        <v>4957</v>
      </c>
      <c r="K164" t="s">
        <v>22403</v>
      </c>
      <c r="L164" t="s">
        <v>22404</v>
      </c>
      <c r="N164" s="2" t="str">
        <f>HYPERLINK(СторонТрансп[[#This Row],[RelativePath]])</f>
        <v>1 Въезд на базу\GA3948333_4_20260428T175818Z.jpg</v>
      </c>
    </row>
    <row r="165" spans="1:14" x14ac:dyDescent="0.25">
      <c r="A165" t="s">
        <v>14</v>
      </c>
      <c r="B165" s="3">
        <v>46140</v>
      </c>
      <c r="C165" s="5">
        <v>0.74917824074074069</v>
      </c>
      <c r="D165" s="6" t="s">
        <v>62</v>
      </c>
      <c r="E165" t="s">
        <v>17362</v>
      </c>
      <c r="I165" s="11" t="s">
        <v>22405</v>
      </c>
      <c r="J165" s="11" t="s">
        <v>4957</v>
      </c>
      <c r="K165" t="s">
        <v>22406</v>
      </c>
      <c r="L165" t="s">
        <v>22407</v>
      </c>
      <c r="N165" s="2" t="str">
        <f>HYPERLINK(СторонТрансп[[#This Row],[RelativePath]])</f>
        <v>1 Въезд на базу\GA3948333_4_20260428T175849Z.jpg</v>
      </c>
    </row>
    <row r="166" spans="1:14" x14ac:dyDescent="0.25">
      <c r="A166" t="s">
        <v>14</v>
      </c>
      <c r="B166" s="3">
        <v>46140</v>
      </c>
      <c r="C166" s="5">
        <v>0.74917824074074069</v>
      </c>
      <c r="D166" s="6" t="s">
        <v>62</v>
      </c>
      <c r="E166" t="s">
        <v>17362</v>
      </c>
      <c r="I166" s="11" t="s">
        <v>22405</v>
      </c>
      <c r="J166" s="11" t="s">
        <v>4957</v>
      </c>
      <c r="K166" t="s">
        <v>22406</v>
      </c>
      <c r="L166" t="s">
        <v>22407</v>
      </c>
      <c r="N166" s="2" t="str">
        <f>HYPERLINK(СторонТрансп[[#This Row],[RelativePath]])</f>
        <v>1 Въезд на базу\GA3948333_4_20260428T175849Z.jpg</v>
      </c>
    </row>
    <row r="167" spans="1:14" x14ac:dyDescent="0.25">
      <c r="A167" t="s">
        <v>14</v>
      </c>
      <c r="B167" s="3">
        <v>46140</v>
      </c>
      <c r="C167" s="5">
        <v>0.74881944444444448</v>
      </c>
      <c r="D167" s="6" t="s">
        <v>91</v>
      </c>
      <c r="E167" t="s">
        <v>17362</v>
      </c>
      <c r="H167" t="s">
        <v>1140</v>
      </c>
      <c r="I167" s="11" t="s">
        <v>22402</v>
      </c>
      <c r="J167" s="11" t="s">
        <v>4957</v>
      </c>
      <c r="K167" t="s">
        <v>22403</v>
      </c>
      <c r="L167" t="s">
        <v>22404</v>
      </c>
      <c r="N167" s="2" t="str">
        <f>HYPERLINK(СторонТрансп[[#This Row],[RelativePath]])</f>
        <v>1 Въезд на базу\GA3948333_4_20260428T175818Z.jpg</v>
      </c>
    </row>
    <row r="168" spans="1:14" x14ac:dyDescent="0.25">
      <c r="A168" t="s">
        <v>15</v>
      </c>
      <c r="B168" s="3">
        <v>46141</v>
      </c>
      <c r="C168" s="5">
        <v>0.74211805555555554</v>
      </c>
      <c r="D168" s="6" t="s">
        <v>62</v>
      </c>
      <c r="E168" t="s">
        <v>21978</v>
      </c>
      <c r="I168" s="11" t="s">
        <v>22426</v>
      </c>
      <c r="J168" s="11" t="s">
        <v>4957</v>
      </c>
      <c r="K168" t="s">
        <v>22427</v>
      </c>
      <c r="L168" t="s">
        <v>22428</v>
      </c>
      <c r="N168" s="2" t="str">
        <f>HYPERLINK(СторонТрансп[[#This Row],[RelativePath]])</f>
        <v>1 Въезд на базу\GA3948333_4_20260429T174839Z.jpg</v>
      </c>
    </row>
    <row r="169" spans="1:14" x14ac:dyDescent="0.25">
      <c r="A169" t="s">
        <v>15</v>
      </c>
      <c r="B169" s="3">
        <v>46141</v>
      </c>
      <c r="C169" s="5">
        <v>0.73903935185185188</v>
      </c>
      <c r="D169" s="6" t="s">
        <v>64</v>
      </c>
      <c r="E169" t="s">
        <v>21978</v>
      </c>
      <c r="I169" s="11" t="s">
        <v>22420</v>
      </c>
      <c r="J169" s="11" t="s">
        <v>4957</v>
      </c>
      <c r="K169" t="s">
        <v>22421</v>
      </c>
      <c r="L169" t="s">
        <v>22422</v>
      </c>
      <c r="N169" s="2" t="str">
        <f>HYPERLINK(СторонТрансп[[#This Row],[RelativePath]])</f>
        <v>1 Въезд на базу\GA3948333_4_20260429T174413Z.jpg</v>
      </c>
    </row>
    <row r="170" spans="1:14" x14ac:dyDescent="0.25">
      <c r="A170" t="s">
        <v>16</v>
      </c>
      <c r="B170" s="3">
        <v>46142</v>
      </c>
      <c r="C170" s="5">
        <v>0.64785879629629628</v>
      </c>
      <c r="D170" s="6" t="s">
        <v>62</v>
      </c>
      <c r="E170" t="s">
        <v>17362</v>
      </c>
      <c r="I170" s="11" t="s">
        <v>22886</v>
      </c>
      <c r="J170" s="11" t="s">
        <v>4957</v>
      </c>
      <c r="K170" t="s">
        <v>22887</v>
      </c>
      <c r="L170" t="s">
        <v>22888</v>
      </c>
      <c r="N170" s="2" t="str">
        <f>HYPERLINK(СторонТрансп[[#This Row],[RelativePath]])</f>
        <v>1 Въезд на базу\GA3948333_4_20260430T153255Z.jpg</v>
      </c>
    </row>
    <row r="171" spans="1:14" x14ac:dyDescent="0.25">
      <c r="A171" t="s">
        <v>16</v>
      </c>
      <c r="B171" s="3">
        <v>46142</v>
      </c>
      <c r="C171" s="5">
        <v>0.64785879629629628</v>
      </c>
      <c r="D171" s="6" t="s">
        <v>62</v>
      </c>
      <c r="E171" t="s">
        <v>17362</v>
      </c>
      <c r="I171" s="11" t="s">
        <v>22886</v>
      </c>
      <c r="J171" s="11" t="s">
        <v>4957</v>
      </c>
      <c r="K171" t="s">
        <v>22887</v>
      </c>
      <c r="L171" t="s">
        <v>22888</v>
      </c>
      <c r="N171" s="2" t="str">
        <f>HYPERLINK(СторонТрансп[[#This Row],[RelativePath]])</f>
        <v>1 Въезд на базу\GA3948333_4_20260430T153255Z.jpg</v>
      </c>
    </row>
    <row r="172" spans="1:14" x14ac:dyDescent="0.25">
      <c r="A172" t="s">
        <v>16</v>
      </c>
      <c r="B172" s="3">
        <v>46142</v>
      </c>
      <c r="C172" s="5">
        <v>0.39120370370370372</v>
      </c>
      <c r="D172" s="6" t="s">
        <v>91</v>
      </c>
      <c r="E172" t="s">
        <v>17362</v>
      </c>
      <c r="I172" s="11" t="s">
        <v>22868</v>
      </c>
      <c r="J172" s="11" t="s">
        <v>4957</v>
      </c>
      <c r="K172" t="s">
        <v>22869</v>
      </c>
      <c r="L172" t="s">
        <v>22870</v>
      </c>
      <c r="N172" s="2" t="str">
        <f>HYPERLINK(СторонТрансп[[#This Row],[RelativePath]])</f>
        <v>1 Въезд на базу\GA3948333_4_20260430T092320Z.jpg</v>
      </c>
    </row>
    <row r="173" spans="1:14" x14ac:dyDescent="0.25">
      <c r="A173" t="s">
        <v>16</v>
      </c>
      <c r="B173" s="3">
        <v>46142</v>
      </c>
      <c r="C173" s="5">
        <v>0.53509259259259256</v>
      </c>
      <c r="D173" s="6" t="s">
        <v>62</v>
      </c>
      <c r="E173" t="s">
        <v>1552</v>
      </c>
      <c r="I173" s="11" t="s">
        <v>22883</v>
      </c>
      <c r="J173" s="11" t="s">
        <v>4957</v>
      </c>
      <c r="K173" t="s">
        <v>22884</v>
      </c>
      <c r="L173" t="s">
        <v>22885</v>
      </c>
      <c r="N173" s="2" t="str">
        <f>HYPERLINK(СторонТрансп[[#This Row],[RelativePath]])</f>
        <v>1 Въезд на базу\GA3948333_4_20260430T125032Z.jpg</v>
      </c>
    </row>
    <row r="174" spans="1:14" x14ac:dyDescent="0.25">
      <c r="A174" t="s">
        <v>16</v>
      </c>
      <c r="B174" s="3">
        <v>46142</v>
      </c>
      <c r="C174" s="5">
        <v>0.43414351851851851</v>
      </c>
      <c r="D174" s="6" t="s">
        <v>91</v>
      </c>
      <c r="E174" t="s">
        <v>17362</v>
      </c>
      <c r="I174" s="11" t="s">
        <v>22877</v>
      </c>
      <c r="J174" s="11" t="s">
        <v>4957</v>
      </c>
      <c r="K174" t="s">
        <v>22878</v>
      </c>
      <c r="L174" t="s">
        <v>22879</v>
      </c>
      <c r="N174" s="2" t="str">
        <f>HYPERLINK(СторонТрансп[[#This Row],[RelativePath]])</f>
        <v>1 Въезд на базу\GA3948333_4_20260430T102510Z.jpg</v>
      </c>
    </row>
    <row r="175" spans="1:14" x14ac:dyDescent="0.25">
      <c r="A175" t="s">
        <v>16</v>
      </c>
      <c r="B175" s="3">
        <v>46142</v>
      </c>
      <c r="C175" s="5">
        <v>0.75182870370370369</v>
      </c>
      <c r="D175" s="6" t="s">
        <v>85</v>
      </c>
      <c r="E175" t="s">
        <v>23039</v>
      </c>
      <c r="F175" t="s">
        <v>23040</v>
      </c>
      <c r="I175" s="11" t="s">
        <v>22892</v>
      </c>
      <c r="J175" s="11" t="s">
        <v>4957</v>
      </c>
      <c r="K175" t="s">
        <v>22893</v>
      </c>
      <c r="L175" t="s">
        <v>22894</v>
      </c>
      <c r="N175" s="2" t="str">
        <f>HYPERLINK(СторонТрансп[[#This Row],[RelativePath]])</f>
        <v>1 Въезд на базу\GA3948333_4_20260430T180238Z.jpg</v>
      </c>
    </row>
    <row r="176" spans="1:14" x14ac:dyDescent="0.25">
      <c r="A176" t="s">
        <v>16</v>
      </c>
      <c r="B176" s="3">
        <v>46142</v>
      </c>
      <c r="C176" s="5">
        <v>0.42916666666666664</v>
      </c>
      <c r="D176" s="6" t="s">
        <v>62</v>
      </c>
      <c r="E176" t="s">
        <v>17362</v>
      </c>
      <c r="I176" s="11" t="s">
        <v>22874</v>
      </c>
      <c r="J176" s="11" t="s">
        <v>4957</v>
      </c>
      <c r="K176" t="s">
        <v>22875</v>
      </c>
      <c r="L176" t="s">
        <v>22876</v>
      </c>
      <c r="N176" s="2" t="str">
        <f>HYPERLINK(СторонТрансп[[#This Row],[RelativePath]])</f>
        <v>1 Въезд на базу\GA3948333_4_20260430T101800Z.jpg</v>
      </c>
    </row>
    <row r="177" spans="1:14" x14ac:dyDescent="0.25">
      <c r="A177" t="s">
        <v>16</v>
      </c>
      <c r="B177" s="3">
        <v>46142</v>
      </c>
      <c r="C177" s="5">
        <v>0.7324074074074074</v>
      </c>
      <c r="D177" s="6" t="s">
        <v>91</v>
      </c>
      <c r="E177" t="s">
        <v>23039</v>
      </c>
      <c r="F177" t="s">
        <v>51</v>
      </c>
      <c r="I177" s="11" t="s">
        <v>22889</v>
      </c>
      <c r="J177" s="11" t="s">
        <v>4957</v>
      </c>
      <c r="K177" t="s">
        <v>22890</v>
      </c>
      <c r="L177" t="s">
        <v>22891</v>
      </c>
      <c r="N177" s="2" t="str">
        <f>HYPERLINK(СторонТрансп[[#This Row],[RelativePath]])</f>
        <v>1 Въезд на базу\GA3948333_4_20260430T173440Z.jpg</v>
      </c>
    </row>
    <row r="178" spans="1:14" x14ac:dyDescent="0.25">
      <c r="A178" t="s">
        <v>16</v>
      </c>
      <c r="B178" s="3">
        <v>46142</v>
      </c>
      <c r="C178" s="5">
        <v>0.46494212962962961</v>
      </c>
      <c r="D178" s="6" t="s">
        <v>62</v>
      </c>
      <c r="E178" t="s">
        <v>22382</v>
      </c>
      <c r="F178" t="s">
        <v>22383</v>
      </c>
      <c r="I178" s="11" t="s">
        <v>22880</v>
      </c>
      <c r="J178" s="11" t="s">
        <v>4957</v>
      </c>
      <c r="K178" t="s">
        <v>22881</v>
      </c>
      <c r="L178" t="s">
        <v>22882</v>
      </c>
      <c r="N178" s="2" t="str">
        <f>HYPERLINK(СторонТрансп[[#This Row],[RelativePath]])</f>
        <v>1 Въезд на базу\GA3948333_4_20260430T110931Z.jpg</v>
      </c>
    </row>
    <row r="179" spans="1:14" x14ac:dyDescent="0.25">
      <c r="A179" t="s">
        <v>16</v>
      </c>
      <c r="B179" s="3">
        <v>46142</v>
      </c>
      <c r="C179" s="5">
        <v>0.39556712962962964</v>
      </c>
      <c r="D179" s="6" t="s">
        <v>91</v>
      </c>
      <c r="E179" t="s">
        <v>1552</v>
      </c>
      <c r="I179" s="11" t="s">
        <v>22871</v>
      </c>
      <c r="J179" s="11" t="s">
        <v>4957</v>
      </c>
      <c r="K179" t="s">
        <v>22872</v>
      </c>
      <c r="L179" t="s">
        <v>22873</v>
      </c>
      <c r="N179" s="2" t="str">
        <f>HYPERLINK(СторонТрансп[[#This Row],[RelativePath]])</f>
        <v>1 Въезд на базу\GA3948333_4_20260430T092937Z.jpg</v>
      </c>
    </row>
    <row r="180" spans="1:14" x14ac:dyDescent="0.25">
      <c r="A180" t="s">
        <v>16</v>
      </c>
      <c r="B180" s="3">
        <v>46142</v>
      </c>
      <c r="C180" s="5">
        <v>0.39120370370370372</v>
      </c>
      <c r="D180" s="6" t="s">
        <v>91</v>
      </c>
      <c r="E180" t="s">
        <v>17362</v>
      </c>
      <c r="I180" s="11" t="s">
        <v>22868</v>
      </c>
      <c r="J180" s="11" t="s">
        <v>4957</v>
      </c>
      <c r="K180" t="s">
        <v>22869</v>
      </c>
      <c r="L180" t="s">
        <v>22870</v>
      </c>
      <c r="N180" s="2" t="str">
        <f>HYPERLINK(СторонТрансп[[#This Row],[RelativePath]])</f>
        <v>1 Въезд на базу\GA3948333_4_20260430T092320Z.jpg</v>
      </c>
    </row>
    <row r="181" spans="1:14" x14ac:dyDescent="0.25">
      <c r="A181" t="s">
        <v>16</v>
      </c>
      <c r="B181" s="3">
        <v>46142</v>
      </c>
      <c r="C181" s="5">
        <v>0.43414351851851851</v>
      </c>
      <c r="D181" s="6" t="s">
        <v>91</v>
      </c>
      <c r="E181" t="s">
        <v>17362</v>
      </c>
      <c r="I181" s="11" t="s">
        <v>22877</v>
      </c>
      <c r="J181" s="11" t="s">
        <v>4957</v>
      </c>
      <c r="K181" t="s">
        <v>22878</v>
      </c>
      <c r="L181" t="s">
        <v>22879</v>
      </c>
      <c r="N181" s="2" t="str">
        <f>HYPERLINK(СторонТрансп[[#This Row],[RelativePath]])</f>
        <v>1 Въезд на базу\GA3948333_4_20260430T102510Z.jpg</v>
      </c>
    </row>
    <row r="182" spans="1:14" x14ac:dyDescent="0.25">
      <c r="A182" t="s">
        <v>16</v>
      </c>
      <c r="B182" s="3">
        <v>46142</v>
      </c>
      <c r="C182" s="5">
        <v>0.42916666666666664</v>
      </c>
      <c r="D182" s="6" t="s">
        <v>62</v>
      </c>
      <c r="E182" t="s">
        <v>17362</v>
      </c>
      <c r="I182" s="11" t="s">
        <v>22874</v>
      </c>
      <c r="J182" s="11" t="s">
        <v>4957</v>
      </c>
      <c r="K182" t="s">
        <v>22875</v>
      </c>
      <c r="L182" t="s">
        <v>22876</v>
      </c>
      <c r="N182" s="2" t="str">
        <f>HYPERLINK(СторонТрансп[[#This Row],[RelativePath]])</f>
        <v>1 Въезд на базу\GA3948333_4_20260430T101800Z.jpg</v>
      </c>
    </row>
    <row r="183" spans="1:14" x14ac:dyDescent="0.25">
      <c r="A183" t="s">
        <v>22</v>
      </c>
      <c r="B183" s="3">
        <v>46145</v>
      </c>
      <c r="C183" s="5">
        <v>0.67887731481481484</v>
      </c>
      <c r="D183" s="6" t="s">
        <v>85</v>
      </c>
      <c r="E183" t="s">
        <v>23435</v>
      </c>
      <c r="F183" t="s">
        <v>58</v>
      </c>
      <c r="I183" s="11" t="s">
        <v>23213</v>
      </c>
      <c r="J183" s="11" t="s">
        <v>4957</v>
      </c>
      <c r="K183" t="s">
        <v>23214</v>
      </c>
      <c r="L183" t="s">
        <v>23215</v>
      </c>
      <c r="N183" s="2" t="str">
        <f>HYPERLINK(СторонТрансп[[#This Row],[RelativePath]])</f>
        <v>1 Въезд на базу\GA3948333_4_20260503T161735Z.jpg</v>
      </c>
    </row>
    <row r="184" spans="1:14" x14ac:dyDescent="0.25">
      <c r="A184" t="s">
        <v>22</v>
      </c>
      <c r="B184" s="3">
        <v>46145</v>
      </c>
      <c r="C184" s="5">
        <v>0.62832175925925926</v>
      </c>
      <c r="D184" s="6" t="s">
        <v>64</v>
      </c>
      <c r="E184" t="s">
        <v>23435</v>
      </c>
      <c r="I184" s="11" t="s">
        <v>23210</v>
      </c>
      <c r="J184" s="11" t="s">
        <v>4957</v>
      </c>
      <c r="K184" t="s">
        <v>23211</v>
      </c>
      <c r="L184" t="s">
        <v>23212</v>
      </c>
      <c r="N184" s="2" t="str">
        <f>HYPERLINK(СторонТрансп[[#This Row],[RelativePath]])</f>
        <v>1 Въезд на базу\GA3948333_4_20260503T150447Z.jpg</v>
      </c>
    </row>
    <row r="185" spans="1:14" x14ac:dyDescent="0.25">
      <c r="A185" t="s">
        <v>13</v>
      </c>
      <c r="B185" s="3">
        <v>46146</v>
      </c>
      <c r="C185" s="5">
        <v>0.62569444444444444</v>
      </c>
      <c r="D185" s="6" t="s">
        <v>64</v>
      </c>
      <c r="E185" t="s">
        <v>17362</v>
      </c>
      <c r="I185" s="11" t="s">
        <v>23473</v>
      </c>
      <c r="J185" s="11" t="s">
        <v>4957</v>
      </c>
      <c r="K185" t="s">
        <v>23474</v>
      </c>
      <c r="L185" t="s">
        <v>23475</v>
      </c>
      <c r="N185" s="2" t="str">
        <f>HYPERLINK(СторонТрансп[[#This Row],[RelativePath]])</f>
        <v>1 Въезд на базу\GA3948333_4_20260504T150100Z.jpg</v>
      </c>
    </row>
    <row r="186" spans="1:14" x14ac:dyDescent="0.25">
      <c r="A186" t="s">
        <v>13</v>
      </c>
      <c r="B186" s="3">
        <v>46146</v>
      </c>
      <c r="C186" s="5">
        <v>0.62990740740740736</v>
      </c>
      <c r="D186" s="6" t="s">
        <v>91</v>
      </c>
      <c r="E186" t="s">
        <v>17362</v>
      </c>
      <c r="I186" s="11" t="s">
        <v>23479</v>
      </c>
      <c r="J186" s="11" t="s">
        <v>4957</v>
      </c>
      <c r="K186" t="s">
        <v>23480</v>
      </c>
      <c r="L186" t="s">
        <v>23481</v>
      </c>
      <c r="N186" s="2" t="str">
        <f>HYPERLINK(СторонТрансп[[#This Row],[RelativePath]])</f>
        <v>1 Въезд на базу\GA3948333_4_20260504T150704Z.jpg</v>
      </c>
    </row>
    <row r="187" spans="1:14" x14ac:dyDescent="0.25">
      <c r="A187" t="s">
        <v>13</v>
      </c>
      <c r="B187" s="3">
        <v>46146</v>
      </c>
      <c r="C187" s="5">
        <v>0.39318287037037036</v>
      </c>
      <c r="D187" s="6" t="s">
        <v>91</v>
      </c>
      <c r="E187" t="s">
        <v>17362</v>
      </c>
      <c r="I187" s="11" t="s">
        <v>23216</v>
      </c>
      <c r="J187" s="11" t="s">
        <v>4957</v>
      </c>
      <c r="K187" t="s">
        <v>23217</v>
      </c>
      <c r="L187" t="s">
        <v>23218</v>
      </c>
      <c r="N187" s="2" t="str">
        <f>HYPERLINK(СторонТрансп[[#This Row],[RelativePath]])</f>
        <v>1 Въезд на базу\GA3948333_4_20260504T092611Z.jpg</v>
      </c>
    </row>
    <row r="188" spans="1:14" x14ac:dyDescent="0.25">
      <c r="A188" t="s">
        <v>13</v>
      </c>
      <c r="B188" s="3">
        <v>46146</v>
      </c>
      <c r="C188" s="5">
        <v>0.62984953703703705</v>
      </c>
      <c r="D188" s="6" t="s">
        <v>85</v>
      </c>
      <c r="E188" t="s">
        <v>17362</v>
      </c>
      <c r="I188" s="11" t="s">
        <v>23476</v>
      </c>
      <c r="J188" s="11" t="s">
        <v>4957</v>
      </c>
      <c r="K188" t="s">
        <v>23477</v>
      </c>
      <c r="L188" t="s">
        <v>23478</v>
      </c>
      <c r="N188" s="2" t="str">
        <f>HYPERLINK(СторонТрансп[[#This Row],[RelativePath]])</f>
        <v>1 Въезд на базу\GA3948333_4_20260504T150659Z.jpg</v>
      </c>
    </row>
    <row r="189" spans="1:14" x14ac:dyDescent="0.25">
      <c r="A189" t="s">
        <v>13</v>
      </c>
      <c r="B189" s="3">
        <v>46146</v>
      </c>
      <c r="C189" s="5">
        <v>0.62984953703703705</v>
      </c>
      <c r="D189" s="6" t="s">
        <v>85</v>
      </c>
      <c r="E189" t="s">
        <v>17362</v>
      </c>
      <c r="I189" s="11" t="s">
        <v>23476</v>
      </c>
      <c r="J189" s="11" t="s">
        <v>4957</v>
      </c>
      <c r="K189" t="s">
        <v>23477</v>
      </c>
      <c r="L189" t="s">
        <v>23478</v>
      </c>
      <c r="N189" s="2" t="str">
        <f>HYPERLINK(СторонТрансп[[#This Row],[RelativePath]])</f>
        <v>1 Въезд на базу\GA3948333_4_20260504T150659Z.jpg</v>
      </c>
    </row>
    <row r="190" spans="1:14" x14ac:dyDescent="0.25">
      <c r="A190" t="s">
        <v>13</v>
      </c>
      <c r="B190" s="3">
        <v>46146</v>
      </c>
      <c r="C190" s="5">
        <v>0.70098379629629626</v>
      </c>
      <c r="D190" s="6" t="s">
        <v>62</v>
      </c>
      <c r="E190" t="s">
        <v>17362</v>
      </c>
      <c r="I190" s="11" t="s">
        <v>23485</v>
      </c>
      <c r="J190" s="11" t="s">
        <v>4957</v>
      </c>
      <c r="K190" t="s">
        <v>23486</v>
      </c>
      <c r="L190" t="s">
        <v>23487</v>
      </c>
      <c r="N190" s="2" t="str">
        <f>HYPERLINK(СторонТрансп[[#This Row],[RelativePath]])</f>
        <v>1 Въезд на базу\GA3948333_4_20260504T164925Z.jpg</v>
      </c>
    </row>
    <row r="191" spans="1:14" x14ac:dyDescent="0.25">
      <c r="A191" t="s">
        <v>13</v>
      </c>
      <c r="B191" s="3">
        <v>46146</v>
      </c>
      <c r="C191" s="5">
        <v>0.61156250000000001</v>
      </c>
      <c r="D191" s="6" t="s">
        <v>62</v>
      </c>
      <c r="E191" t="s">
        <v>17362</v>
      </c>
      <c r="I191" s="11" t="s">
        <v>24088</v>
      </c>
      <c r="J191" s="11" t="s">
        <v>4957</v>
      </c>
      <c r="K191" t="s">
        <v>24089</v>
      </c>
      <c r="L191" t="s">
        <v>24090</v>
      </c>
      <c r="N191" s="2" t="str">
        <f>HYPERLINK(СторонТрансп[[#This Row],[RelativePath]])</f>
        <v>1 Въезд на базу\GA3948333_4_20260504T144039Z.jpg</v>
      </c>
    </row>
    <row r="192" spans="1:14" x14ac:dyDescent="0.25">
      <c r="A192" t="s">
        <v>13</v>
      </c>
      <c r="B192" s="3">
        <v>46146</v>
      </c>
      <c r="C192" s="5">
        <v>0.63565972222222222</v>
      </c>
      <c r="D192" s="6" t="s">
        <v>62</v>
      </c>
      <c r="E192" t="s">
        <v>1552</v>
      </c>
      <c r="I192" s="11" t="s">
        <v>23482</v>
      </c>
      <c r="J192" s="11" t="s">
        <v>4957</v>
      </c>
      <c r="K192" t="s">
        <v>23483</v>
      </c>
      <c r="L192" t="s">
        <v>23484</v>
      </c>
      <c r="N192" s="2" t="str">
        <f>HYPERLINK(СторонТрансп[[#This Row],[RelativePath]])</f>
        <v>1 Въезд на базу\GA3948333_4_20260504T151521Z.jpg</v>
      </c>
    </row>
    <row r="193" spans="1:14" x14ac:dyDescent="0.25">
      <c r="A193" t="s">
        <v>13</v>
      </c>
      <c r="B193" s="3">
        <v>46146</v>
      </c>
      <c r="C193" s="5">
        <v>0.62990740740740736</v>
      </c>
      <c r="D193" s="6" t="s">
        <v>91</v>
      </c>
      <c r="E193" t="s">
        <v>17362</v>
      </c>
      <c r="I193" s="11" t="s">
        <v>23479</v>
      </c>
      <c r="J193" s="11" t="s">
        <v>4957</v>
      </c>
      <c r="K193" t="s">
        <v>23480</v>
      </c>
      <c r="L193" t="s">
        <v>23481</v>
      </c>
      <c r="N193" s="2" t="str">
        <f>HYPERLINK(СторонТрансп[[#This Row],[RelativePath]])</f>
        <v>1 Въезд на базу\GA3948333_4_20260504T150704Z.jpg</v>
      </c>
    </row>
    <row r="194" spans="1:14" x14ac:dyDescent="0.25">
      <c r="A194" t="s">
        <v>13</v>
      </c>
      <c r="B194" s="3">
        <v>46146</v>
      </c>
      <c r="C194" s="5">
        <v>0.48964120370370373</v>
      </c>
      <c r="D194" s="6" t="s">
        <v>91</v>
      </c>
      <c r="E194" t="s">
        <v>1552</v>
      </c>
      <c r="I194" s="11" t="s">
        <v>23219</v>
      </c>
      <c r="J194" s="11" t="s">
        <v>4957</v>
      </c>
      <c r="K194" t="s">
        <v>23220</v>
      </c>
      <c r="L194" t="s">
        <v>23221</v>
      </c>
      <c r="N194" s="2" t="str">
        <f>HYPERLINK(СторонТрансп[[#This Row],[RelativePath]])</f>
        <v>1 Въезд на базу\GA3948333_4_20260504T114505Z.jpg</v>
      </c>
    </row>
    <row r="195" spans="1:14" x14ac:dyDescent="0.25">
      <c r="A195" t="s">
        <v>13</v>
      </c>
      <c r="B195" s="3">
        <v>46146</v>
      </c>
      <c r="C195" s="5">
        <v>0.70098379629629626</v>
      </c>
      <c r="D195" s="6" t="s">
        <v>62</v>
      </c>
      <c r="E195" t="s">
        <v>17362</v>
      </c>
      <c r="I195" s="11" t="s">
        <v>23485</v>
      </c>
      <c r="J195" s="11" t="s">
        <v>4957</v>
      </c>
      <c r="K195" t="s">
        <v>23486</v>
      </c>
      <c r="L195" t="s">
        <v>23487</v>
      </c>
      <c r="N195" s="2" t="str">
        <f>HYPERLINK(СторонТрансп[[#This Row],[RelativePath]])</f>
        <v>1 Въезд на базу\GA3948333_4_20260504T164925Z.jpg</v>
      </c>
    </row>
    <row r="196" spans="1:14" x14ac:dyDescent="0.25">
      <c r="A196" t="s">
        <v>13</v>
      </c>
      <c r="B196" s="3">
        <v>46146</v>
      </c>
      <c r="C196" s="5">
        <v>0.39318287037037036</v>
      </c>
      <c r="D196" s="6" t="s">
        <v>91</v>
      </c>
      <c r="E196" t="s">
        <v>17362</v>
      </c>
      <c r="I196" s="11" t="s">
        <v>23216</v>
      </c>
      <c r="J196" s="11" t="s">
        <v>4957</v>
      </c>
      <c r="K196" t="s">
        <v>23217</v>
      </c>
      <c r="L196" t="s">
        <v>23218</v>
      </c>
      <c r="N196" s="2" t="str">
        <f>HYPERLINK(СторонТрансп[[#This Row],[RelativePath]])</f>
        <v>1 Въезд на базу\GA3948333_4_20260504T092611Z.jpg</v>
      </c>
    </row>
    <row r="197" spans="1:14" x14ac:dyDescent="0.25">
      <c r="A197" t="s">
        <v>13</v>
      </c>
      <c r="B197" s="3">
        <v>46146</v>
      </c>
      <c r="C197" s="5">
        <v>0.62569444444444444</v>
      </c>
      <c r="D197" s="6" t="s">
        <v>64</v>
      </c>
      <c r="E197" t="s">
        <v>17362</v>
      </c>
      <c r="I197" s="11" t="s">
        <v>23473</v>
      </c>
      <c r="J197" s="11" t="s">
        <v>4957</v>
      </c>
      <c r="K197" t="s">
        <v>23474</v>
      </c>
      <c r="L197" t="s">
        <v>23475</v>
      </c>
      <c r="N197" s="2" t="str">
        <f>HYPERLINK(СторонТрансп[[#This Row],[RelativePath]])</f>
        <v>1 Въезд на базу\GA3948333_4_20260504T150100Z.jpg</v>
      </c>
    </row>
    <row r="198" spans="1:14" x14ac:dyDescent="0.25">
      <c r="A198" t="s">
        <v>13</v>
      </c>
      <c r="B198" s="3">
        <v>46146</v>
      </c>
      <c r="C198" s="5">
        <v>0.61156250000000001</v>
      </c>
      <c r="D198" s="6" t="s">
        <v>62</v>
      </c>
      <c r="E198" t="s">
        <v>17362</v>
      </c>
      <c r="I198" s="11" t="s">
        <v>24088</v>
      </c>
      <c r="J198" s="11" t="s">
        <v>4957</v>
      </c>
      <c r="K198" t="s">
        <v>24089</v>
      </c>
      <c r="L198" t="s">
        <v>24090</v>
      </c>
      <c r="N198" s="2" t="str">
        <f>HYPERLINK(СторонТрансп[[#This Row],[RelativePath]])</f>
        <v>1 Въезд на базу\GA3948333_4_20260504T144039Z.jpg</v>
      </c>
    </row>
    <row r="199" spans="1:14" x14ac:dyDescent="0.25">
      <c r="A199" t="s">
        <v>14</v>
      </c>
      <c r="B199" s="3">
        <v>46147</v>
      </c>
      <c r="C199" s="5">
        <v>0.70321759259259264</v>
      </c>
      <c r="D199" s="6" t="s">
        <v>62</v>
      </c>
      <c r="E199" t="s">
        <v>17362</v>
      </c>
      <c r="I199" s="11" t="s">
        <v>23500</v>
      </c>
      <c r="J199" s="11" t="s">
        <v>4957</v>
      </c>
      <c r="K199" t="s">
        <v>23501</v>
      </c>
      <c r="L199" t="s">
        <v>23502</v>
      </c>
      <c r="N199" s="2" t="str">
        <f>HYPERLINK(СторонТрансп[[#This Row],[RelativePath]])</f>
        <v>1 Въезд на базу\GA3948333_4_20260505T165238Z.jpg</v>
      </c>
    </row>
    <row r="200" spans="1:14" x14ac:dyDescent="0.25">
      <c r="A200" t="s">
        <v>14</v>
      </c>
      <c r="B200" s="3">
        <v>46147</v>
      </c>
      <c r="C200" s="5">
        <v>0.70321759259259264</v>
      </c>
      <c r="D200" s="6" t="s">
        <v>62</v>
      </c>
      <c r="E200" t="s">
        <v>17362</v>
      </c>
      <c r="I200" s="11" t="s">
        <v>23500</v>
      </c>
      <c r="J200" s="11" t="s">
        <v>4957</v>
      </c>
      <c r="K200" t="s">
        <v>23501</v>
      </c>
      <c r="L200" t="s">
        <v>23502</v>
      </c>
      <c r="N200" s="2" t="str">
        <f>HYPERLINK(СторонТрансп[[#This Row],[RelativePath]])</f>
        <v>1 Въезд на базу\GA3948333_4_20260505T165238Z.jpg</v>
      </c>
    </row>
    <row r="201" spans="1:14" x14ac:dyDescent="0.25">
      <c r="A201" t="s">
        <v>14</v>
      </c>
      <c r="B201" s="3">
        <v>46147</v>
      </c>
      <c r="C201" s="5">
        <v>0.46107638888888891</v>
      </c>
      <c r="D201" s="6" t="s">
        <v>91</v>
      </c>
      <c r="E201" t="s">
        <v>17362</v>
      </c>
      <c r="I201" s="11" t="s">
        <v>23488</v>
      </c>
      <c r="J201" s="11" t="s">
        <v>4957</v>
      </c>
      <c r="K201" t="s">
        <v>23489</v>
      </c>
      <c r="L201" t="s">
        <v>23490</v>
      </c>
      <c r="N201" s="2" t="str">
        <f>HYPERLINK(СторонТрансп[[#This Row],[RelativePath]])</f>
        <v>1 Въезд на базу\GA3948333_4_20260505T110357Z.jpg</v>
      </c>
    </row>
    <row r="202" spans="1:14" x14ac:dyDescent="0.25">
      <c r="A202" t="s">
        <v>14</v>
      </c>
      <c r="B202" s="3">
        <v>46147</v>
      </c>
      <c r="C202" s="5">
        <v>0.85508101851851848</v>
      </c>
      <c r="D202" s="6" t="s">
        <v>64</v>
      </c>
      <c r="E202" t="s">
        <v>22382</v>
      </c>
      <c r="F202" t="s">
        <v>51</v>
      </c>
      <c r="I202" s="11" t="s">
        <v>23503</v>
      </c>
      <c r="J202" s="11" t="s">
        <v>4957</v>
      </c>
      <c r="K202" t="s">
        <v>23504</v>
      </c>
      <c r="L202" t="s">
        <v>23505</v>
      </c>
      <c r="N202" s="2" t="str">
        <f>HYPERLINK(СторонТрансп[[#This Row],[RelativePath]])</f>
        <v>1 Въезд на базу\GA3948333_4_20260505T203119Z.jpg</v>
      </c>
    </row>
    <row r="203" spans="1:14" x14ac:dyDescent="0.25">
      <c r="A203" t="s">
        <v>14</v>
      </c>
      <c r="B203" s="3">
        <v>46147</v>
      </c>
      <c r="C203" s="5">
        <v>0.46107638888888891</v>
      </c>
      <c r="D203" s="6" t="s">
        <v>91</v>
      </c>
      <c r="E203" t="s">
        <v>17362</v>
      </c>
      <c r="I203" s="11" t="s">
        <v>23488</v>
      </c>
      <c r="J203" s="11" t="s">
        <v>4957</v>
      </c>
      <c r="K203" t="s">
        <v>23489</v>
      </c>
      <c r="L203" t="s">
        <v>23490</v>
      </c>
      <c r="N203" s="2" t="str">
        <f>HYPERLINK(СторонТрансп[[#This Row],[RelativePath]])</f>
        <v>1 Въезд на базу\GA3948333_4_20260505T110357Z.jpg</v>
      </c>
    </row>
    <row r="204" spans="1:14" x14ac:dyDescent="0.25">
      <c r="A204" t="s">
        <v>14</v>
      </c>
      <c r="B204" s="3">
        <v>46147</v>
      </c>
      <c r="C204" s="5">
        <v>0.49959490740740742</v>
      </c>
      <c r="D204" s="6" t="s">
        <v>91</v>
      </c>
      <c r="E204" t="s">
        <v>22382</v>
      </c>
      <c r="F204" t="s">
        <v>24091</v>
      </c>
      <c r="I204" s="11" t="s">
        <v>23491</v>
      </c>
      <c r="J204" s="11" t="s">
        <v>4957</v>
      </c>
      <c r="K204" t="s">
        <v>23492</v>
      </c>
      <c r="L204" t="s">
        <v>23493</v>
      </c>
      <c r="N204" s="2" t="str">
        <f>HYPERLINK(СторонТрансп[[#This Row],[RelativePath]])</f>
        <v>1 Въезд на базу\GA3948333_4_20260505T115925Z.jpg</v>
      </c>
    </row>
    <row r="205" spans="1:14" x14ac:dyDescent="0.25">
      <c r="A205" t="s">
        <v>15</v>
      </c>
      <c r="B205" s="3">
        <v>46148</v>
      </c>
      <c r="C205" s="5">
        <v>0.43026620370370372</v>
      </c>
      <c r="D205" s="6" t="s">
        <v>91</v>
      </c>
      <c r="E205" t="s">
        <v>17362</v>
      </c>
      <c r="I205" s="11" t="s">
        <v>23506</v>
      </c>
      <c r="J205" s="11" t="s">
        <v>4957</v>
      </c>
      <c r="K205" t="s">
        <v>23507</v>
      </c>
      <c r="L205" t="s">
        <v>23508</v>
      </c>
      <c r="N205" s="2" t="str">
        <f>HYPERLINK(СторонТрансп[[#This Row],[RelativePath]])</f>
        <v>1 Въезд на базу\GA3948333_4_20260506T101935Z.jpg</v>
      </c>
    </row>
    <row r="206" spans="1:14" x14ac:dyDescent="0.25">
      <c r="A206" t="s">
        <v>15</v>
      </c>
      <c r="B206" s="3">
        <v>46148</v>
      </c>
      <c r="C206" s="5">
        <v>0.68559027777777781</v>
      </c>
      <c r="D206" s="6" t="s">
        <v>62</v>
      </c>
      <c r="E206" t="s">
        <v>17362</v>
      </c>
      <c r="I206" s="11" t="s">
        <v>23515</v>
      </c>
      <c r="J206" s="11" t="s">
        <v>4957</v>
      </c>
      <c r="K206" t="s">
        <v>23516</v>
      </c>
      <c r="L206" t="s">
        <v>23517</v>
      </c>
      <c r="N206" s="2" t="str">
        <f>HYPERLINK(СторонТрансп[[#This Row],[RelativePath]])</f>
        <v>1 Въезд на базу\GA3948333_4_20260506T162715Z.jpg</v>
      </c>
    </row>
    <row r="207" spans="1:14" x14ac:dyDescent="0.25">
      <c r="A207" t="s">
        <v>15</v>
      </c>
      <c r="B207" s="3">
        <v>46148</v>
      </c>
      <c r="C207" s="5">
        <v>0.68559027777777781</v>
      </c>
      <c r="D207" s="6" t="s">
        <v>62</v>
      </c>
      <c r="E207" t="s">
        <v>17362</v>
      </c>
      <c r="I207" s="11" t="s">
        <v>23515</v>
      </c>
      <c r="J207" s="11" t="s">
        <v>4957</v>
      </c>
      <c r="K207" t="s">
        <v>23516</v>
      </c>
      <c r="L207" t="s">
        <v>23517</v>
      </c>
      <c r="N207" s="2" t="str">
        <f>HYPERLINK(СторонТрансп[[#This Row],[RelativePath]])</f>
        <v>1 Въезд на базу\GA3948333_4_20260506T162715Z.jpg</v>
      </c>
    </row>
    <row r="208" spans="1:14" x14ac:dyDescent="0.25">
      <c r="A208" t="s">
        <v>15</v>
      </c>
      <c r="B208" s="3">
        <v>46148</v>
      </c>
      <c r="C208" s="5">
        <v>0.43026620370370372</v>
      </c>
      <c r="D208" s="6" t="s">
        <v>91</v>
      </c>
      <c r="E208" t="s">
        <v>17362</v>
      </c>
      <c r="I208" s="11" t="s">
        <v>23506</v>
      </c>
      <c r="J208" s="11" t="s">
        <v>4957</v>
      </c>
      <c r="K208" t="s">
        <v>23507</v>
      </c>
      <c r="L208" t="s">
        <v>23508</v>
      </c>
      <c r="N208" s="2" t="str">
        <f>HYPERLINK(СторонТрансп[[#This Row],[RelativePath]])</f>
        <v>1 Въезд на базу\GA3948333_4_20260506T101935Z.jpg</v>
      </c>
    </row>
    <row r="209" spans="1:14" x14ac:dyDescent="0.25">
      <c r="A209" t="s">
        <v>16</v>
      </c>
      <c r="B209" s="3">
        <v>46149</v>
      </c>
      <c r="C209" s="5">
        <v>0.69869212962962968</v>
      </c>
      <c r="D209" s="6" t="s">
        <v>62</v>
      </c>
      <c r="E209" t="s">
        <v>17362</v>
      </c>
      <c r="I209" s="11" t="s">
        <v>24259</v>
      </c>
      <c r="J209" s="11" t="s">
        <v>24142</v>
      </c>
      <c r="K209" t="s">
        <v>24260</v>
      </c>
      <c r="L209" t="s">
        <v>24261</v>
      </c>
      <c r="N209" s="2" t="str">
        <f>HYPERLINK(СторонТрансп[[#This Row],[RelativePath]])</f>
        <v>1 Въезд на базу\GA3948333_4_20260507T164607Z.jpg</v>
      </c>
    </row>
    <row r="210" spans="1:14" x14ac:dyDescent="0.25">
      <c r="A210" t="s">
        <v>16</v>
      </c>
      <c r="B210" s="3">
        <v>46149</v>
      </c>
      <c r="C210" s="5">
        <v>0.69200231481481478</v>
      </c>
      <c r="D210" s="6" t="s">
        <v>62</v>
      </c>
      <c r="E210" t="s">
        <v>24190</v>
      </c>
      <c r="F210" t="s">
        <v>1555</v>
      </c>
      <c r="I210" s="11" t="s">
        <v>24163</v>
      </c>
      <c r="J210" s="11" t="s">
        <v>4957</v>
      </c>
      <c r="K210" t="s">
        <v>24164</v>
      </c>
      <c r="L210" t="s">
        <v>24165</v>
      </c>
      <c r="N210" s="2" t="str">
        <f>HYPERLINK(СторонТрансп[[#This Row],[RelativePath]])</f>
        <v>1 Въезд на базу\GA3948333_4_20260507T163629Z.jpg</v>
      </c>
    </row>
    <row r="211" spans="1:14" x14ac:dyDescent="0.25">
      <c r="A211" t="s">
        <v>16</v>
      </c>
      <c r="B211" s="3">
        <v>46149</v>
      </c>
      <c r="C211" s="5">
        <v>0.48493055555555553</v>
      </c>
      <c r="D211" s="6" t="s">
        <v>91</v>
      </c>
      <c r="E211" t="s">
        <v>17362</v>
      </c>
      <c r="I211" s="11" t="s">
        <v>24151</v>
      </c>
      <c r="J211" s="11" t="s">
        <v>24142</v>
      </c>
      <c r="K211" t="s">
        <v>24152</v>
      </c>
      <c r="L211" t="s">
        <v>24153</v>
      </c>
      <c r="N211" s="2" t="str">
        <f>HYPERLINK(СторонТрансп[[#This Row],[RelativePath]])</f>
        <v>1 Въезд на базу\GA3948333_4_20260507T113818Z.jpg</v>
      </c>
    </row>
    <row r="212" spans="1:14" x14ac:dyDescent="0.25">
      <c r="A212" t="s">
        <v>16</v>
      </c>
      <c r="B212" s="3">
        <v>46149</v>
      </c>
      <c r="C212" s="5">
        <v>0.65391203703703704</v>
      </c>
      <c r="D212" s="6" t="s">
        <v>91</v>
      </c>
      <c r="E212" t="s">
        <v>24190</v>
      </c>
      <c r="F212" t="s">
        <v>51</v>
      </c>
      <c r="I212" s="11" t="s">
        <v>24160</v>
      </c>
      <c r="J212" s="11" t="s">
        <v>4957</v>
      </c>
      <c r="K212" t="s">
        <v>24161</v>
      </c>
      <c r="L212" t="s">
        <v>24162</v>
      </c>
      <c r="N212" s="2" t="str">
        <f>HYPERLINK(СторонТрансп[[#This Row],[RelativePath]])</f>
        <v>1 Въезд на базу\GA3948333_4_20260507T154138Z.jpg</v>
      </c>
    </row>
    <row r="213" spans="1:14" x14ac:dyDescent="0.25">
      <c r="A213" t="s">
        <v>16</v>
      </c>
      <c r="B213" s="3">
        <v>46149</v>
      </c>
      <c r="C213" s="5">
        <v>0.69869212962962968</v>
      </c>
      <c r="D213" s="6" t="s">
        <v>62</v>
      </c>
      <c r="E213" t="s">
        <v>17362</v>
      </c>
      <c r="I213" s="11" t="s">
        <v>24259</v>
      </c>
      <c r="J213" s="11" t="s">
        <v>4957</v>
      </c>
      <c r="K213" t="s">
        <v>24260</v>
      </c>
      <c r="L213" t="s">
        <v>24261</v>
      </c>
      <c r="N213" s="2" t="str">
        <f>HYPERLINK(СторонТрансп[[#This Row],[RelativePath]])</f>
        <v>1 Въезд на базу\GA3948333_4_20260507T164607Z.jpg</v>
      </c>
    </row>
    <row r="214" spans="1:14" x14ac:dyDescent="0.25">
      <c r="A214" t="s">
        <v>16</v>
      </c>
      <c r="B214" s="3">
        <v>46149</v>
      </c>
      <c r="C214" s="5">
        <v>0.83760416666666671</v>
      </c>
      <c r="D214" s="6" t="s">
        <v>62</v>
      </c>
      <c r="E214" t="s">
        <v>24191</v>
      </c>
      <c r="F214" t="s">
        <v>51</v>
      </c>
      <c r="I214" s="11" t="s">
        <v>24169</v>
      </c>
      <c r="J214" s="11" t="s">
        <v>4957</v>
      </c>
      <c r="K214" t="s">
        <v>24170</v>
      </c>
      <c r="L214" t="s">
        <v>24171</v>
      </c>
      <c r="N214" s="2" t="str">
        <f>HYPERLINK(СторонТрансп[[#This Row],[RelativePath]])</f>
        <v>1 Въезд на базу\GA3948333_4_20260507T200609Z.jpg</v>
      </c>
    </row>
    <row r="215" spans="1:14" x14ac:dyDescent="0.25">
      <c r="A215" t="s">
        <v>16</v>
      </c>
      <c r="B215" s="3">
        <v>46149</v>
      </c>
      <c r="C215" s="5">
        <v>0.83243055555555556</v>
      </c>
      <c r="D215" s="6" t="s">
        <v>91</v>
      </c>
      <c r="E215" t="s">
        <v>24191</v>
      </c>
      <c r="F215" t="s">
        <v>51</v>
      </c>
      <c r="I215" s="11" t="s">
        <v>24166</v>
      </c>
      <c r="J215" s="11" t="s">
        <v>4957</v>
      </c>
      <c r="K215" t="s">
        <v>24167</v>
      </c>
      <c r="L215" t="s">
        <v>24168</v>
      </c>
      <c r="N215" s="2" t="str">
        <f>HYPERLINK(СторонТрансп[[#This Row],[RelativePath]])</f>
        <v>1 Въезд на базу\GA3948333_4_20260507T195842Z.jpg</v>
      </c>
    </row>
    <row r="216" spans="1:14" x14ac:dyDescent="0.25">
      <c r="A216" t="s">
        <v>16</v>
      </c>
      <c r="B216" s="3">
        <v>46149</v>
      </c>
      <c r="C216" s="5">
        <v>0.49729166666666669</v>
      </c>
      <c r="D216" s="6" t="s">
        <v>62</v>
      </c>
      <c r="E216" t="s">
        <v>24190</v>
      </c>
      <c r="F216" t="s">
        <v>1555</v>
      </c>
      <c r="I216" s="11" t="s">
        <v>24154</v>
      </c>
      <c r="J216" s="11" t="s">
        <v>4957</v>
      </c>
      <c r="K216" t="s">
        <v>24155</v>
      </c>
      <c r="L216" t="s">
        <v>24156</v>
      </c>
      <c r="N216" s="2" t="str">
        <f>HYPERLINK(СторонТрансп[[#This Row],[RelativePath]])</f>
        <v>1 Въезд на базу\GA3948333_4_20260507T115606Z.jpg</v>
      </c>
    </row>
    <row r="217" spans="1:14" x14ac:dyDescent="0.25">
      <c r="A217" t="s">
        <v>16</v>
      </c>
      <c r="B217" s="3">
        <v>46149</v>
      </c>
      <c r="C217" s="5">
        <v>0.36251157407407408</v>
      </c>
      <c r="D217" s="6" t="s">
        <v>91</v>
      </c>
      <c r="E217" t="s">
        <v>24190</v>
      </c>
      <c r="F217" t="s">
        <v>51</v>
      </c>
      <c r="I217" s="11" t="s">
        <v>24141</v>
      </c>
      <c r="J217" s="11" t="s">
        <v>4957</v>
      </c>
      <c r="K217" t="s">
        <v>24143</v>
      </c>
      <c r="L217" t="s">
        <v>24144</v>
      </c>
      <c r="N217" s="2" t="str">
        <f>HYPERLINK(СторонТрансп[[#This Row],[RelativePath]])</f>
        <v>1 Въезд на базу\GA3948333_4_20260507T084201Z.jpg</v>
      </c>
    </row>
    <row r="218" spans="1:14" x14ac:dyDescent="0.25">
      <c r="A218" t="s">
        <v>16</v>
      </c>
      <c r="B218" s="3">
        <v>46149</v>
      </c>
      <c r="C218" s="5">
        <v>0.3115046296296296</v>
      </c>
      <c r="D218" s="6" t="s">
        <v>91</v>
      </c>
      <c r="E218" t="s">
        <v>13437</v>
      </c>
      <c r="I218" s="11" t="s">
        <v>24256</v>
      </c>
      <c r="J218" s="11" t="s">
        <v>4957</v>
      </c>
      <c r="K218" t="s">
        <v>24257</v>
      </c>
      <c r="L218" t="s">
        <v>24258</v>
      </c>
      <c r="N218" s="2" t="str">
        <f>HYPERLINK(СторонТрансп[[#This Row],[RelativePath]])</f>
        <v>1 Въезд на базу\GA3948333_4_20260507T072834Z.jpg</v>
      </c>
    </row>
    <row r="219" spans="1:14" x14ac:dyDescent="0.25">
      <c r="A219" t="s">
        <v>16</v>
      </c>
      <c r="B219" s="3">
        <v>46149</v>
      </c>
      <c r="C219" s="5">
        <v>0.39862268518518518</v>
      </c>
      <c r="D219" s="6" t="s">
        <v>91</v>
      </c>
      <c r="E219" t="s">
        <v>24191</v>
      </c>
      <c r="F219" t="s">
        <v>51</v>
      </c>
      <c r="I219" s="11" t="s">
        <v>24145</v>
      </c>
      <c r="J219" s="11" t="s">
        <v>4957</v>
      </c>
      <c r="K219" t="s">
        <v>24146</v>
      </c>
      <c r="L219" t="s">
        <v>24147</v>
      </c>
      <c r="N219" s="2" t="str">
        <f>HYPERLINK(СторонТрансп[[#This Row],[RelativePath]])</f>
        <v>1 Въезд на базу\GA3948333_4_20260507T093401Z.jpg</v>
      </c>
    </row>
    <row r="220" spans="1:14" x14ac:dyDescent="0.25">
      <c r="A220" t="s">
        <v>16</v>
      </c>
      <c r="B220" s="3">
        <v>46149</v>
      </c>
      <c r="C220" s="5">
        <v>0.48493055555555553</v>
      </c>
      <c r="D220" s="6" t="s">
        <v>91</v>
      </c>
      <c r="E220" t="s">
        <v>17362</v>
      </c>
      <c r="I220" s="11" t="s">
        <v>24151</v>
      </c>
      <c r="J220" s="11" t="s">
        <v>4957</v>
      </c>
      <c r="K220" t="s">
        <v>24152</v>
      </c>
      <c r="L220" t="s">
        <v>24153</v>
      </c>
      <c r="N220" s="2" t="str">
        <f>HYPERLINK(СторонТрансп[[#This Row],[RelativePath]])</f>
        <v>1 Въезд на базу\GA3948333_4_20260507T113818Z.jpg</v>
      </c>
    </row>
    <row r="221" spans="1:14" x14ac:dyDescent="0.25">
      <c r="A221" t="s">
        <v>16</v>
      </c>
      <c r="B221" s="3">
        <v>46149</v>
      </c>
      <c r="C221" s="5">
        <v>0.42381944444444447</v>
      </c>
      <c r="D221" s="6" t="s">
        <v>91</v>
      </c>
      <c r="E221" t="s">
        <v>24192</v>
      </c>
      <c r="I221" s="11" t="s">
        <v>24148</v>
      </c>
      <c r="J221" s="11" t="s">
        <v>4957</v>
      </c>
      <c r="K221" t="s">
        <v>24149</v>
      </c>
      <c r="L221" t="s">
        <v>24150</v>
      </c>
      <c r="N221" s="2" t="str">
        <f>HYPERLINK(СторонТрансп[[#This Row],[RelativePath]])</f>
        <v>1 Въезд на базу\GA3948333_4_20260507T101018Z.jpg</v>
      </c>
    </row>
    <row r="222" spans="1:14" x14ac:dyDescent="0.25">
      <c r="A222" t="s">
        <v>17</v>
      </c>
      <c r="B222" s="3">
        <v>46150</v>
      </c>
      <c r="C222" s="5">
        <v>0.42021990740740739</v>
      </c>
      <c r="D222" s="6" t="s">
        <v>91</v>
      </c>
      <c r="E222" t="s">
        <v>17362</v>
      </c>
      <c r="I222" s="11" t="s">
        <v>24181</v>
      </c>
      <c r="J222" s="11" t="s">
        <v>24142</v>
      </c>
      <c r="K222" t="s">
        <v>24182</v>
      </c>
      <c r="L222" t="s">
        <v>24183</v>
      </c>
      <c r="N222" s="2" t="str">
        <f>HYPERLINK(СторонТрансп[[#This Row],[RelativePath]])</f>
        <v>1 Въезд на базу\GA3948333_4_20260508T100507Z.jpg</v>
      </c>
    </row>
    <row r="223" spans="1:14" x14ac:dyDescent="0.25">
      <c r="A223" t="s">
        <v>17</v>
      </c>
      <c r="B223" s="3">
        <v>46150</v>
      </c>
      <c r="C223" s="5">
        <v>0.44780092592592591</v>
      </c>
      <c r="D223" s="6" t="s">
        <v>62</v>
      </c>
      <c r="E223" t="s">
        <v>1552</v>
      </c>
      <c r="I223" s="11" t="s">
        <v>24184</v>
      </c>
      <c r="J223" s="11" t="s">
        <v>4957</v>
      </c>
      <c r="K223" t="s">
        <v>24185</v>
      </c>
      <c r="L223" t="s">
        <v>24186</v>
      </c>
      <c r="N223" s="2" t="str">
        <f>HYPERLINK(СторонТрансп[[#This Row],[RelativePath]])</f>
        <v>1 Въезд на базу\GA3948333_4_20260508T104450Z.jpg</v>
      </c>
    </row>
    <row r="224" spans="1:14" x14ac:dyDescent="0.25">
      <c r="A224" t="s">
        <v>17</v>
      </c>
      <c r="B224" s="3">
        <v>46150</v>
      </c>
      <c r="C224" s="5">
        <v>0.63402777777777775</v>
      </c>
      <c r="D224" s="6" t="s">
        <v>62</v>
      </c>
      <c r="E224" t="s">
        <v>17362</v>
      </c>
      <c r="I224" s="11" t="s">
        <v>24187</v>
      </c>
      <c r="J224" s="11" t="s">
        <v>24142</v>
      </c>
      <c r="K224" t="s">
        <v>24188</v>
      </c>
      <c r="L224" t="s">
        <v>24189</v>
      </c>
      <c r="N224" s="2" t="str">
        <f>HYPERLINK(СторонТрансп[[#This Row],[RelativePath]])</f>
        <v>1 Въезд на базу\GA3948333_4_20260508T151300Z.jpg</v>
      </c>
    </row>
    <row r="225" spans="1:14" x14ac:dyDescent="0.25">
      <c r="A225" t="s">
        <v>17</v>
      </c>
      <c r="B225" s="3">
        <v>46150</v>
      </c>
      <c r="C225" s="5">
        <v>0.63402777777777775</v>
      </c>
      <c r="D225" s="6" t="s">
        <v>62</v>
      </c>
      <c r="E225" t="s">
        <v>17362</v>
      </c>
      <c r="I225" s="11" t="s">
        <v>24187</v>
      </c>
      <c r="J225" s="11" t="s">
        <v>4957</v>
      </c>
      <c r="K225" t="s">
        <v>24188</v>
      </c>
      <c r="L225" t="s">
        <v>24189</v>
      </c>
      <c r="N225" s="2" t="str">
        <f>HYPERLINK(СторонТрансп[[#This Row],[RelativePath]])</f>
        <v>1 Въезд на базу\GA3948333_4_20260508T151300Z.jpg</v>
      </c>
    </row>
    <row r="226" spans="1:14" x14ac:dyDescent="0.25">
      <c r="A226" t="s">
        <v>17</v>
      </c>
      <c r="B226" s="3">
        <v>46150</v>
      </c>
      <c r="C226" s="5">
        <v>0.39091435185185186</v>
      </c>
      <c r="D226" s="6" t="s">
        <v>91</v>
      </c>
      <c r="E226" t="s">
        <v>1552</v>
      </c>
      <c r="I226" s="11" t="s">
        <v>24178</v>
      </c>
      <c r="J226" s="11" t="s">
        <v>4957</v>
      </c>
      <c r="K226" t="s">
        <v>24179</v>
      </c>
      <c r="L226" t="s">
        <v>24180</v>
      </c>
      <c r="N226" s="2" t="str">
        <f>HYPERLINK(СторонТрансп[[#This Row],[RelativePath]])</f>
        <v>1 Въезд на базу\GA3948333_4_20260508T092255Z.jpg</v>
      </c>
    </row>
    <row r="227" spans="1:14" x14ac:dyDescent="0.25">
      <c r="A227" t="s">
        <v>17</v>
      </c>
      <c r="B227" s="3">
        <v>46150</v>
      </c>
      <c r="C227" s="5">
        <v>0.42021990740740739</v>
      </c>
      <c r="D227" s="6" t="s">
        <v>91</v>
      </c>
      <c r="E227" t="s">
        <v>17362</v>
      </c>
      <c r="I227" s="11" t="s">
        <v>24181</v>
      </c>
      <c r="J227" s="11" t="s">
        <v>4957</v>
      </c>
      <c r="K227" t="s">
        <v>24182</v>
      </c>
      <c r="L227" t="s">
        <v>24183</v>
      </c>
      <c r="N227" s="2" t="str">
        <f>HYPERLINK(СторонТрансп[[#This Row],[RelativePath]])</f>
        <v>1 Въезд на базу\GA3948333_4_20260508T100507Z.jpg</v>
      </c>
    </row>
    <row r="228" spans="1:14" x14ac:dyDescent="0.25">
      <c r="A228" t="s">
        <v>13</v>
      </c>
      <c r="B228" s="3">
        <v>46153</v>
      </c>
      <c r="C228" s="5">
        <v>0.48238425925925926</v>
      </c>
      <c r="D228" s="6" t="s">
        <v>62</v>
      </c>
      <c r="E228" t="s">
        <v>25143</v>
      </c>
      <c r="I228" s="11" t="s">
        <v>24801</v>
      </c>
      <c r="J228" s="11" t="s">
        <v>4957</v>
      </c>
      <c r="K228" t="s">
        <v>24802</v>
      </c>
      <c r="L228" t="s">
        <v>24803</v>
      </c>
      <c r="N228" s="2" t="str">
        <f>HYPERLINK(СторонТрансп[[#This Row],[RelativePath]])</f>
        <v>1 Въезд на базу\GA3948333_4_20260511T113438Z.jpg</v>
      </c>
    </row>
    <row r="229" spans="1:14" x14ac:dyDescent="0.25">
      <c r="A229" t="s">
        <v>13</v>
      </c>
      <c r="B229" s="3">
        <v>46153</v>
      </c>
      <c r="C229" s="5">
        <v>0.73501157407407403</v>
      </c>
      <c r="D229" s="6" t="s">
        <v>91</v>
      </c>
      <c r="E229" t="s">
        <v>4638</v>
      </c>
      <c r="I229" s="11" t="s">
        <v>24804</v>
      </c>
      <c r="J229" s="11" t="s">
        <v>4957</v>
      </c>
      <c r="K229" t="s">
        <v>24805</v>
      </c>
      <c r="L229" t="s">
        <v>24806</v>
      </c>
      <c r="N229" s="2" t="str">
        <f>HYPERLINK(СторонТрансп[[#This Row],[RelativePath]])</f>
        <v>1 Въезд на базу\GA3948333_4_20260511T173825Z.jpg</v>
      </c>
    </row>
    <row r="230" spans="1:14" x14ac:dyDescent="0.25">
      <c r="A230" t="s">
        <v>13</v>
      </c>
      <c r="B230" s="3">
        <v>46153</v>
      </c>
      <c r="C230" s="5">
        <v>0.73815972222222226</v>
      </c>
      <c r="D230" s="6" t="s">
        <v>62</v>
      </c>
      <c r="E230" t="s">
        <v>4638</v>
      </c>
      <c r="I230" s="11" t="s">
        <v>24807</v>
      </c>
      <c r="J230" s="11" t="s">
        <v>4957</v>
      </c>
      <c r="K230" t="s">
        <v>24808</v>
      </c>
      <c r="L230" t="s">
        <v>24809</v>
      </c>
      <c r="N230" s="2" t="str">
        <f>HYPERLINK(СторонТрансп[[#This Row],[RelativePath]])</f>
        <v>1 Въезд на базу\GA3948333_4_20260511T174257Z.jpg</v>
      </c>
    </row>
    <row r="231" spans="1:14" x14ac:dyDescent="0.25">
      <c r="A231" t="s">
        <v>13</v>
      </c>
      <c r="B231" s="3">
        <v>46153</v>
      </c>
      <c r="C231" s="5">
        <v>0.44679398148148147</v>
      </c>
      <c r="D231" s="6" t="s">
        <v>91</v>
      </c>
      <c r="E231" t="s">
        <v>1550</v>
      </c>
      <c r="I231" s="11" t="s">
        <v>24792</v>
      </c>
      <c r="J231" s="11" t="s">
        <v>4957</v>
      </c>
      <c r="K231" t="s">
        <v>24793</v>
      </c>
      <c r="L231" t="s">
        <v>24794</v>
      </c>
      <c r="N231" s="2" t="str">
        <f>HYPERLINK(СторонТрансп[[#This Row],[RelativePath]])</f>
        <v>1 Въезд на базу\GA3948333_4_20260511T104323Z.jpg</v>
      </c>
    </row>
    <row r="232" spans="1:14" x14ac:dyDescent="0.25">
      <c r="A232" t="s">
        <v>13</v>
      </c>
      <c r="B232" s="3">
        <v>46153</v>
      </c>
      <c r="C232" s="5">
        <v>0.4639699074074074</v>
      </c>
      <c r="D232" s="6" t="s">
        <v>62</v>
      </c>
      <c r="E232" t="s">
        <v>1550</v>
      </c>
      <c r="F232" t="s">
        <v>23042</v>
      </c>
      <c r="I232" s="11" t="s">
        <v>24795</v>
      </c>
      <c r="J232" s="11" t="s">
        <v>4957</v>
      </c>
      <c r="K232" t="s">
        <v>24796</v>
      </c>
      <c r="L232" t="s">
        <v>24797</v>
      </c>
      <c r="N232" s="2" t="str">
        <f>HYPERLINK(СторонТрансп[[#This Row],[RelativePath]])</f>
        <v>1 Въезд на базу\GA3948333_4_20260511T110807Z.jpg</v>
      </c>
    </row>
    <row r="233" spans="1:14" x14ac:dyDescent="0.25">
      <c r="A233" t="s">
        <v>13</v>
      </c>
      <c r="B233" s="3">
        <v>46153</v>
      </c>
      <c r="C233" s="5">
        <v>0.47630787037037037</v>
      </c>
      <c r="D233" s="6" t="s">
        <v>91</v>
      </c>
      <c r="E233" t="s">
        <v>25143</v>
      </c>
      <c r="I233" s="11" t="s">
        <v>24798</v>
      </c>
      <c r="J233" s="11" t="s">
        <v>4957</v>
      </c>
      <c r="K233" t="s">
        <v>24799</v>
      </c>
      <c r="L233" t="s">
        <v>24800</v>
      </c>
      <c r="N233" s="2" t="str">
        <f>HYPERLINK(СторонТрансп[[#This Row],[RelativePath]])</f>
        <v>1 Въезд на базу\GA3948333_4_20260511T112553Z.jpg</v>
      </c>
    </row>
    <row r="234" spans="1:14" x14ac:dyDescent="0.25">
      <c r="A234" t="s">
        <v>14</v>
      </c>
      <c r="B234" s="3">
        <v>46154</v>
      </c>
      <c r="C234" s="5">
        <v>0.53049768518518514</v>
      </c>
      <c r="D234" s="6" t="s">
        <v>62</v>
      </c>
      <c r="E234" t="s">
        <v>1552</v>
      </c>
      <c r="I234" s="11" t="s">
        <v>24813</v>
      </c>
      <c r="J234" s="11" t="s">
        <v>4957</v>
      </c>
      <c r="K234" t="s">
        <v>24814</v>
      </c>
      <c r="L234" t="s">
        <v>24815</v>
      </c>
      <c r="N234" s="2" t="str">
        <f>HYPERLINK(СторонТрансп[[#This Row],[RelativePath]])</f>
        <v>1 Въезд на базу\GA3948333_4_20260512T124355Z.jpg</v>
      </c>
    </row>
    <row r="235" spans="1:14" x14ac:dyDescent="0.25">
      <c r="A235" t="s">
        <v>14</v>
      </c>
      <c r="B235" s="3">
        <v>46154</v>
      </c>
      <c r="C235" s="5">
        <v>0.39526620370370369</v>
      </c>
      <c r="D235" s="6" t="s">
        <v>91</v>
      </c>
      <c r="E235" t="s">
        <v>1552</v>
      </c>
      <c r="I235" s="11" t="s">
        <v>24810</v>
      </c>
      <c r="J235" s="11" t="s">
        <v>4957</v>
      </c>
      <c r="K235" t="s">
        <v>24811</v>
      </c>
      <c r="L235" t="s">
        <v>24812</v>
      </c>
      <c r="N235" s="2" t="str">
        <f>HYPERLINK(СторонТрансп[[#This Row],[RelativePath]])</f>
        <v>1 Въезд на базу\GA3948333_4_20260512T092911Z.jpg</v>
      </c>
    </row>
    <row r="236" spans="1:14" x14ac:dyDescent="0.25">
      <c r="A236" t="s">
        <v>15</v>
      </c>
      <c r="B236" s="3">
        <v>46155</v>
      </c>
      <c r="C236" s="5">
        <v>0.72008101851851847</v>
      </c>
      <c r="D236" s="6" t="s">
        <v>62</v>
      </c>
      <c r="E236" t="s">
        <v>25469</v>
      </c>
      <c r="F236" t="s">
        <v>25470</v>
      </c>
      <c r="I236" s="11" t="s">
        <v>25181</v>
      </c>
      <c r="J236" s="11" t="s">
        <v>4957</v>
      </c>
      <c r="K236" t="s">
        <v>25182</v>
      </c>
      <c r="L236" t="s">
        <v>25183</v>
      </c>
      <c r="N236" s="2" t="str">
        <f>HYPERLINK(СторонТрансп[[#This Row],[RelativePath]])</f>
        <v>1 Въезд на базу\GA3948333_4_20260513T171655Z.jpg</v>
      </c>
    </row>
    <row r="237" spans="1:14" x14ac:dyDescent="0.25">
      <c r="A237" t="s">
        <v>15</v>
      </c>
      <c r="B237" s="3">
        <v>46155</v>
      </c>
      <c r="C237" s="5">
        <v>0.85094907407407405</v>
      </c>
      <c r="D237" s="6" t="s">
        <v>91</v>
      </c>
      <c r="E237" t="s">
        <v>25471</v>
      </c>
      <c r="F237" t="s">
        <v>51</v>
      </c>
      <c r="I237" s="11" t="s">
        <v>25187</v>
      </c>
      <c r="J237" s="11" t="s">
        <v>4957</v>
      </c>
      <c r="K237" t="s">
        <v>25188</v>
      </c>
      <c r="L237" t="s">
        <v>25189</v>
      </c>
      <c r="N237" s="2" t="str">
        <f>HYPERLINK(СторонТрансп[[#This Row],[RelativePath]])</f>
        <v>1 Въезд на базу\GA3948333_4_20260513T202522Z.jpg</v>
      </c>
    </row>
    <row r="238" spans="1:14" x14ac:dyDescent="0.25">
      <c r="A238" t="s">
        <v>15</v>
      </c>
      <c r="B238" s="3">
        <v>46155</v>
      </c>
      <c r="C238" s="5">
        <v>0.85601851851851851</v>
      </c>
      <c r="D238" s="6" t="s">
        <v>62</v>
      </c>
      <c r="E238" t="s">
        <v>25471</v>
      </c>
      <c r="F238" t="s">
        <v>51</v>
      </c>
      <c r="I238" s="11" t="s">
        <v>25190</v>
      </c>
      <c r="J238" s="11" t="s">
        <v>4957</v>
      </c>
      <c r="K238" t="s">
        <v>25191</v>
      </c>
      <c r="L238" t="s">
        <v>25192</v>
      </c>
      <c r="N238" s="2" t="str">
        <f>HYPERLINK(СторонТрансп[[#This Row],[RelativePath]])</f>
        <v>1 Въезд на базу\GA3948333_4_20260513T203240Z.jpg</v>
      </c>
    </row>
    <row r="239" spans="1:14" x14ac:dyDescent="0.25">
      <c r="A239" t="s">
        <v>15</v>
      </c>
      <c r="B239" s="3">
        <v>46155</v>
      </c>
      <c r="C239" s="5">
        <v>0.48465277777777777</v>
      </c>
      <c r="D239" s="6" t="s">
        <v>91</v>
      </c>
      <c r="E239" t="s">
        <v>12240</v>
      </c>
      <c r="I239" s="11" t="s">
        <v>24816</v>
      </c>
      <c r="J239" s="11" t="s">
        <v>4957</v>
      </c>
      <c r="K239" t="s">
        <v>24817</v>
      </c>
      <c r="L239" t="s">
        <v>24818</v>
      </c>
      <c r="N239" s="2" t="str">
        <f>HYPERLINK(СторонТрансп[[#This Row],[RelativePath]])</f>
        <v>1 Въезд на базу\GA3948333_4_20260513T113754Z.jpg</v>
      </c>
    </row>
    <row r="240" spans="1:14" x14ac:dyDescent="0.25">
      <c r="A240" t="s">
        <v>15</v>
      </c>
      <c r="B240" s="3">
        <v>46155</v>
      </c>
      <c r="C240" s="5">
        <v>0.49148148148148146</v>
      </c>
      <c r="D240" s="6" t="s">
        <v>85</v>
      </c>
      <c r="E240" t="s">
        <v>12240</v>
      </c>
      <c r="F240" t="s">
        <v>2648</v>
      </c>
      <c r="I240" s="11" t="s">
        <v>24819</v>
      </c>
      <c r="J240" s="11" t="s">
        <v>4957</v>
      </c>
      <c r="K240" t="s">
        <v>24820</v>
      </c>
      <c r="L240" t="s">
        <v>24821</v>
      </c>
      <c r="N240" s="2" t="str">
        <f>HYPERLINK(СторонТрансп[[#This Row],[RelativePath]])</f>
        <v>1 Въезд на базу\GA3948333_4_20260513T114744Z.jpg</v>
      </c>
    </row>
    <row r="241" spans="1:14" x14ac:dyDescent="0.25">
      <c r="A241" t="s">
        <v>15</v>
      </c>
      <c r="B241" s="3">
        <v>46155</v>
      </c>
      <c r="C241" s="5">
        <v>0.64413194444444444</v>
      </c>
      <c r="D241" s="6" t="s">
        <v>91</v>
      </c>
      <c r="E241" t="s">
        <v>25469</v>
      </c>
      <c r="F241" t="s">
        <v>25470</v>
      </c>
      <c r="I241" s="11" t="s">
        <v>25175</v>
      </c>
      <c r="J241" s="11" t="s">
        <v>4957</v>
      </c>
      <c r="K241" t="s">
        <v>25176</v>
      </c>
      <c r="L241" t="s">
        <v>25177</v>
      </c>
      <c r="N241" s="2" t="str">
        <f>HYPERLINK(СторонТрансп[[#This Row],[RelativePath]])</f>
        <v>1 Въезд на базу\GA3948333_4_20260513T152733Z.jpg</v>
      </c>
    </row>
    <row r="242" spans="1:14" x14ac:dyDescent="0.25">
      <c r="A242" t="s">
        <v>16</v>
      </c>
      <c r="B242" s="3">
        <v>46156</v>
      </c>
      <c r="C242" s="5">
        <v>0.50302083333333336</v>
      </c>
      <c r="D242" s="6" t="s">
        <v>64</v>
      </c>
      <c r="E242" t="s">
        <v>25869</v>
      </c>
      <c r="I242" s="11" t="s">
        <v>25202</v>
      </c>
      <c r="J242" s="11" t="s">
        <v>4957</v>
      </c>
      <c r="K242" t="s">
        <v>25203</v>
      </c>
      <c r="L242" t="s">
        <v>25204</v>
      </c>
      <c r="N242" s="2" t="str">
        <f>HYPERLINK(СторонТрансп[[#This Row],[RelativePath]])</f>
        <v>1 Въезд на базу\GA3948333_4_20260514T120421Z.jpg</v>
      </c>
    </row>
    <row r="243" spans="1:14" x14ac:dyDescent="0.25">
      <c r="A243" t="s">
        <v>16</v>
      </c>
      <c r="B243" s="3">
        <v>46156</v>
      </c>
      <c r="C243" s="5">
        <v>0.80189814814814819</v>
      </c>
      <c r="D243" s="6" t="s">
        <v>91</v>
      </c>
      <c r="E243" t="s">
        <v>25870</v>
      </c>
      <c r="I243" s="11" t="s">
        <v>25484</v>
      </c>
      <c r="J243" s="11" t="s">
        <v>4957</v>
      </c>
      <c r="K243" t="s">
        <v>25485</v>
      </c>
      <c r="L243" t="s">
        <v>25486</v>
      </c>
      <c r="N243" s="2" t="str">
        <f>HYPERLINK(СторонТрансп[[#This Row],[RelativePath]])</f>
        <v>1 Въезд на базу\GA3948333_4_20260514T191444Z.jpg</v>
      </c>
    </row>
    <row r="244" spans="1:14" x14ac:dyDescent="0.25">
      <c r="A244" t="s">
        <v>16</v>
      </c>
      <c r="B244" s="3">
        <v>46156</v>
      </c>
      <c r="C244" s="5">
        <v>0.80871527777777774</v>
      </c>
      <c r="D244" s="6" t="s">
        <v>62</v>
      </c>
      <c r="E244" t="s">
        <v>25870</v>
      </c>
      <c r="F244" t="s">
        <v>25871</v>
      </c>
      <c r="I244" s="11" t="s">
        <v>25487</v>
      </c>
      <c r="J244" s="11" t="s">
        <v>4957</v>
      </c>
      <c r="K244" t="s">
        <v>25488</v>
      </c>
      <c r="L244" t="s">
        <v>25489</v>
      </c>
      <c r="N244" s="2" t="str">
        <f>HYPERLINK(СторонТрансп[[#This Row],[RelativePath]])</f>
        <v>1 Въезд на базу\GA3948333_4_20260514T192433Z.jpg</v>
      </c>
    </row>
    <row r="245" spans="1:14" x14ac:dyDescent="0.25">
      <c r="A245" t="s">
        <v>16</v>
      </c>
      <c r="B245" s="3">
        <v>46156</v>
      </c>
      <c r="C245" s="5">
        <v>0.34508101851851852</v>
      </c>
      <c r="D245" s="6" t="s">
        <v>91</v>
      </c>
      <c r="E245" t="s">
        <v>25868</v>
      </c>
      <c r="F245" t="s">
        <v>51</v>
      </c>
      <c r="I245" s="11" t="s">
        <v>25193</v>
      </c>
      <c r="J245" s="11" t="s">
        <v>4957</v>
      </c>
      <c r="K245" t="s">
        <v>25194</v>
      </c>
      <c r="L245" t="s">
        <v>25195</v>
      </c>
      <c r="N245" s="2" t="str">
        <f>HYPERLINK(СторонТрансп[[#This Row],[RelativePath]])</f>
        <v>1 Въезд на базу\GA3948333_4_20260514T081655Z.jpg</v>
      </c>
    </row>
    <row r="246" spans="1:14" x14ac:dyDescent="0.25">
      <c r="A246" t="s">
        <v>16</v>
      </c>
      <c r="B246" s="3">
        <v>46156</v>
      </c>
      <c r="C246" s="5">
        <v>0.38155092592592593</v>
      </c>
      <c r="D246" s="6" t="s">
        <v>91</v>
      </c>
      <c r="E246" t="s">
        <v>51</v>
      </c>
      <c r="I246" s="11" t="s">
        <v>25196</v>
      </c>
      <c r="J246" s="11" t="s">
        <v>4957</v>
      </c>
      <c r="K246" t="s">
        <v>25197</v>
      </c>
      <c r="L246" t="s">
        <v>25198</v>
      </c>
      <c r="N246" s="2" t="str">
        <f>HYPERLINK(СторонТрансп[[#This Row],[RelativePath]])</f>
        <v>1 Въезд на базу\GA3948333_4_20260514T090926Z.jpg</v>
      </c>
    </row>
    <row r="247" spans="1:14" x14ac:dyDescent="0.25">
      <c r="A247" t="s">
        <v>16</v>
      </c>
      <c r="B247" s="3">
        <v>46156</v>
      </c>
      <c r="C247" s="5">
        <v>0.47488425925925926</v>
      </c>
      <c r="D247" s="6" t="s">
        <v>62</v>
      </c>
      <c r="E247" t="s">
        <v>4933</v>
      </c>
      <c r="F247" t="s">
        <v>58</v>
      </c>
      <c r="H247" t="s">
        <v>1135</v>
      </c>
      <c r="I247" s="11" t="s">
        <v>25199</v>
      </c>
      <c r="J247" s="11" t="s">
        <v>4957</v>
      </c>
      <c r="K247" t="s">
        <v>25200</v>
      </c>
      <c r="L247" t="s">
        <v>25201</v>
      </c>
      <c r="N247" s="2" t="str">
        <f>HYPERLINK(СторонТрансп[[#This Row],[RelativePath]])</f>
        <v>1 Въезд на базу\GA3948333_4_20260514T112350Z.jpg</v>
      </c>
    </row>
    <row r="248" spans="1:14" x14ac:dyDescent="0.25">
      <c r="A248" t="s">
        <v>18</v>
      </c>
      <c r="B248" s="3">
        <v>46158</v>
      </c>
      <c r="C248" s="5">
        <v>0.34155092592592595</v>
      </c>
      <c r="D248" s="6" t="s">
        <v>62</v>
      </c>
      <c r="E248" t="s">
        <v>4638</v>
      </c>
      <c r="I248" s="11" t="s">
        <v>25906</v>
      </c>
      <c r="J248" s="11" t="s">
        <v>4957</v>
      </c>
      <c r="K248" t="s">
        <v>25907</v>
      </c>
      <c r="L248" t="s">
        <v>25908</v>
      </c>
      <c r="N248" s="2" t="str">
        <f>HYPERLINK(СторонТрансп[[#This Row],[RelativePath]])</f>
        <v>1 Въезд на базу\GA3948333_4_20260516T081150Z.jpg</v>
      </c>
    </row>
    <row r="249" spans="1:14" x14ac:dyDescent="0.25">
      <c r="A249" t="s">
        <v>18</v>
      </c>
      <c r="B249" s="3">
        <v>46158</v>
      </c>
      <c r="C249" s="5">
        <v>0.32900462962962962</v>
      </c>
      <c r="D249" s="6" t="s">
        <v>91</v>
      </c>
      <c r="E249" t="s">
        <v>4638</v>
      </c>
      <c r="I249" s="11" t="s">
        <v>25903</v>
      </c>
      <c r="J249" s="11" t="s">
        <v>4957</v>
      </c>
      <c r="K249" t="s">
        <v>25904</v>
      </c>
      <c r="L249" t="s">
        <v>25905</v>
      </c>
      <c r="N249" s="2" t="str">
        <f>HYPERLINK(СторонТрансп[[#This Row],[RelativePath]])</f>
        <v>1 Въезд на базу\GA3948333_4_20260516T075346Z.jpg</v>
      </c>
    </row>
    <row r="250" spans="1:14" x14ac:dyDescent="0.25">
      <c r="A250" t="s">
        <v>13</v>
      </c>
      <c r="B250" s="3">
        <v>46160</v>
      </c>
      <c r="C250" s="5">
        <v>0.68148148148148147</v>
      </c>
      <c r="D250" s="6" t="s">
        <v>91</v>
      </c>
      <c r="E250" t="s">
        <v>4933</v>
      </c>
      <c r="F250" t="s">
        <v>58</v>
      </c>
      <c r="H250" t="s">
        <v>1135</v>
      </c>
      <c r="I250" s="11" t="s">
        <v>26031</v>
      </c>
      <c r="J250" s="11" t="s">
        <v>4957</v>
      </c>
      <c r="K250" t="s">
        <v>26032</v>
      </c>
      <c r="L250" t="s">
        <v>26033</v>
      </c>
      <c r="N250" s="2" t="str">
        <f>HYPERLINK(СторонТрансп[[#This Row],[RelativePath]])</f>
        <v>1 Въезд на базу\GA3948333_4_20260518T162120Z.jpg</v>
      </c>
    </row>
    <row r="251" spans="1:14" x14ac:dyDescent="0.25">
      <c r="A251" t="s">
        <v>14</v>
      </c>
      <c r="B251" s="3">
        <v>46161</v>
      </c>
      <c r="C251" s="5">
        <v>0.52987268518518515</v>
      </c>
      <c r="D251" s="6" t="s">
        <v>85</v>
      </c>
      <c r="E251" t="s">
        <v>1550</v>
      </c>
      <c r="I251" s="11" t="s">
        <v>26040</v>
      </c>
      <c r="J251" s="11" t="s">
        <v>4957</v>
      </c>
      <c r="K251" t="s">
        <v>26041</v>
      </c>
      <c r="L251" t="s">
        <v>26042</v>
      </c>
      <c r="N251" s="2" t="str">
        <f>HYPERLINK(СторонТрансп[[#This Row],[RelativePath]])</f>
        <v>1 Въезд на базу\GA3948333_4_20260519T124301Z.jpg</v>
      </c>
    </row>
    <row r="252" spans="1:14" x14ac:dyDescent="0.25">
      <c r="A252" t="s">
        <v>14</v>
      </c>
      <c r="B252" s="3">
        <v>46161</v>
      </c>
      <c r="C252" s="5">
        <v>0.47478009259259257</v>
      </c>
      <c r="D252" s="6" t="s">
        <v>62</v>
      </c>
      <c r="E252" t="s">
        <v>21053</v>
      </c>
      <c r="F252" t="s">
        <v>88</v>
      </c>
      <c r="I252" s="11" t="s">
        <v>26037</v>
      </c>
      <c r="J252" s="11" t="s">
        <v>4957</v>
      </c>
      <c r="K252" t="s">
        <v>26038</v>
      </c>
      <c r="L252" t="s">
        <v>26039</v>
      </c>
      <c r="N252" s="2" t="str">
        <f>HYPERLINK(СторонТрансп[[#This Row],[RelativePath]])</f>
        <v>1 Въезд на базу\GA3948333_4_20260519T112341Z.jpg</v>
      </c>
    </row>
    <row r="253" spans="1:14" x14ac:dyDescent="0.25">
      <c r="A253" t="s">
        <v>14</v>
      </c>
      <c r="B253" s="3">
        <v>46161</v>
      </c>
      <c r="C253" s="5">
        <v>0.46784722222222225</v>
      </c>
      <c r="D253" s="6" t="s">
        <v>91</v>
      </c>
      <c r="E253" t="s">
        <v>21053</v>
      </c>
      <c r="F253" t="s">
        <v>88</v>
      </c>
      <c r="I253" s="11" t="s">
        <v>26034</v>
      </c>
      <c r="J253" s="11" t="s">
        <v>4957</v>
      </c>
      <c r="K253" t="s">
        <v>26035</v>
      </c>
      <c r="L253" t="s">
        <v>26036</v>
      </c>
      <c r="N253" s="2" t="str">
        <f>HYPERLINK(СторонТрансп[[#This Row],[RelativePath]])</f>
        <v>1 Въезд на базу\GA3948333_4_20260519T111342Z.jpg</v>
      </c>
    </row>
    <row r="254" spans="1:14" x14ac:dyDescent="0.25">
      <c r="A254" t="s">
        <v>15</v>
      </c>
      <c r="B254" s="3">
        <v>46162</v>
      </c>
      <c r="C254" s="5">
        <v>0.95087962962962957</v>
      </c>
      <c r="D254" s="6" t="s">
        <v>91</v>
      </c>
      <c r="E254" t="s">
        <v>2733</v>
      </c>
      <c r="F254" t="s">
        <v>60</v>
      </c>
      <c r="I254" s="11" t="s">
        <v>26576</v>
      </c>
      <c r="J254" s="11" t="s">
        <v>4957</v>
      </c>
      <c r="K254" t="s">
        <v>26577</v>
      </c>
      <c r="L254" t="s">
        <v>26578</v>
      </c>
      <c r="N254" s="2" t="str">
        <f>HYPERLINK(СторонТрансп[[#This Row],[RelativePath]])</f>
        <v>1 Въезд на базу\GA3948333_4_20260520T224916Z.jpg</v>
      </c>
    </row>
    <row r="255" spans="1:14" x14ac:dyDescent="0.25">
      <c r="A255" t="s">
        <v>15</v>
      </c>
      <c r="B255" s="3">
        <v>46162</v>
      </c>
      <c r="C255" s="5">
        <v>0.4090509259259259</v>
      </c>
      <c r="D255" s="6" t="s">
        <v>62</v>
      </c>
      <c r="E255" t="s">
        <v>4933</v>
      </c>
      <c r="F255" t="s">
        <v>1597</v>
      </c>
      <c r="H255" t="s">
        <v>1135</v>
      </c>
      <c r="I255" s="11" t="s">
        <v>26043</v>
      </c>
      <c r="J255" s="11" t="s">
        <v>4957</v>
      </c>
      <c r="K255" t="s">
        <v>26044</v>
      </c>
      <c r="L255" t="s">
        <v>26045</v>
      </c>
      <c r="N255" s="2" t="str">
        <f>HYPERLINK(СторонТрансп[[#This Row],[RelativePath]])</f>
        <v>1 Въезд на базу\GA3948333_4_20260520T094902Z.jpg</v>
      </c>
    </row>
    <row r="256" spans="1:14" x14ac:dyDescent="0.25">
      <c r="A256" t="s">
        <v>16</v>
      </c>
      <c r="B256" s="3">
        <v>46163</v>
      </c>
      <c r="C256" s="5">
        <v>0.63899305555555552</v>
      </c>
      <c r="D256" s="6" t="s">
        <v>62</v>
      </c>
      <c r="E256" t="s">
        <v>13444</v>
      </c>
      <c r="F256" t="s">
        <v>58</v>
      </c>
      <c r="I256" s="11" t="s">
        <v>26588</v>
      </c>
      <c r="J256" s="11" t="s">
        <v>4957</v>
      </c>
      <c r="K256" t="s">
        <v>26589</v>
      </c>
      <c r="L256" t="s">
        <v>26590</v>
      </c>
      <c r="N256" s="2" t="str">
        <f>HYPERLINK(СторонТрансп[[#This Row],[RelativePath]])</f>
        <v>1 Въезд на базу\GA3948333_4_20260521T152009Z.jpg</v>
      </c>
    </row>
    <row r="257" spans="1:14" x14ac:dyDescent="0.25">
      <c r="A257" t="s">
        <v>16</v>
      </c>
      <c r="B257" s="3">
        <v>46163</v>
      </c>
      <c r="C257" s="5">
        <v>0.80653935185185188</v>
      </c>
      <c r="D257" s="6" t="s">
        <v>91</v>
      </c>
      <c r="E257" t="s">
        <v>13444</v>
      </c>
      <c r="F257" t="s">
        <v>51</v>
      </c>
      <c r="I257" s="11" t="s">
        <v>26591</v>
      </c>
      <c r="J257" s="11" t="s">
        <v>4957</v>
      </c>
      <c r="K257" t="s">
        <v>26592</v>
      </c>
      <c r="L257" t="s">
        <v>26593</v>
      </c>
      <c r="N257" s="2" t="str">
        <f>HYPERLINK(СторонТрансп[[#This Row],[RelativePath]])</f>
        <v>1 Въезд на базу\GA3948333_4_20260521T192125Z.jpg</v>
      </c>
    </row>
    <row r="258" spans="1:14" x14ac:dyDescent="0.25">
      <c r="A258" t="s">
        <v>16</v>
      </c>
      <c r="B258" s="3">
        <v>46163</v>
      </c>
      <c r="C258" s="5">
        <v>0.38766203703703705</v>
      </c>
      <c r="D258" s="6" t="s">
        <v>62</v>
      </c>
      <c r="E258" t="s">
        <v>27176</v>
      </c>
      <c r="F258" t="s">
        <v>27177</v>
      </c>
      <c r="I258" s="11" t="s">
        <v>26585</v>
      </c>
      <c r="J258" s="11" t="s">
        <v>4957</v>
      </c>
      <c r="K258" t="s">
        <v>26586</v>
      </c>
      <c r="L258" t="s">
        <v>26587</v>
      </c>
      <c r="N258" s="2" t="str">
        <f>HYPERLINK(СторонТрансп[[#This Row],[RelativePath]])</f>
        <v>1 Въезд на базу\GA3948333_4_20260521T091814Z.jpg</v>
      </c>
    </row>
    <row r="259" spans="1:14" x14ac:dyDescent="0.25">
      <c r="A259" t="s">
        <v>16</v>
      </c>
      <c r="B259" s="3">
        <v>46163</v>
      </c>
      <c r="C259" s="5">
        <v>6.3541666666666668E-3</v>
      </c>
      <c r="D259" s="6" t="s">
        <v>62</v>
      </c>
      <c r="E259" t="s">
        <v>2733</v>
      </c>
      <c r="F259" t="s">
        <v>51</v>
      </c>
      <c r="I259" s="11" t="s">
        <v>26579</v>
      </c>
      <c r="J259" s="11" t="s">
        <v>4957</v>
      </c>
      <c r="K259" t="s">
        <v>26580</v>
      </c>
      <c r="L259" t="s">
        <v>26581</v>
      </c>
      <c r="N259" s="2" t="str">
        <f>HYPERLINK(СторонТрансп[[#This Row],[RelativePath]])</f>
        <v>1 Въезд на базу\GA3948333_4_20260521T000909Z.jpg</v>
      </c>
    </row>
    <row r="260" spans="1:14" x14ac:dyDescent="0.25">
      <c r="A260" t="s">
        <v>16</v>
      </c>
      <c r="B260" s="3">
        <v>46163</v>
      </c>
      <c r="C260" s="5">
        <v>0.34495370370370371</v>
      </c>
      <c r="D260" s="6" t="s">
        <v>91</v>
      </c>
      <c r="E260" t="s">
        <v>27176</v>
      </c>
      <c r="F260" t="s">
        <v>51</v>
      </c>
      <c r="I260" s="11" t="s">
        <v>26582</v>
      </c>
      <c r="J260" s="11" t="s">
        <v>4957</v>
      </c>
      <c r="K260" t="s">
        <v>26583</v>
      </c>
      <c r="L260" t="s">
        <v>26584</v>
      </c>
      <c r="N260" s="2" t="str">
        <f>HYPERLINK(СторонТрансп[[#This Row],[RelativePath]])</f>
        <v>1 Въезд на базу\GA3948333_4_20260521T081644Z.jpg</v>
      </c>
    </row>
    <row r="261" spans="1:14" x14ac:dyDescent="0.25">
      <c r="A261" t="s">
        <v>17</v>
      </c>
      <c r="B261" s="3">
        <v>46164</v>
      </c>
      <c r="C261" s="5">
        <v>0.61712962962962958</v>
      </c>
      <c r="D261" s="6" t="s">
        <v>62</v>
      </c>
      <c r="E261" t="s">
        <v>27178</v>
      </c>
      <c r="I261" s="11" t="s">
        <v>26603</v>
      </c>
      <c r="J261" s="11" t="s">
        <v>4957</v>
      </c>
      <c r="K261" t="s">
        <v>26604</v>
      </c>
      <c r="L261" t="s">
        <v>26605</v>
      </c>
      <c r="N261" s="2" t="str">
        <f>HYPERLINK(СторонТрансп[[#This Row],[RelativePath]])</f>
        <v>1 Въезд на базу\GA3948333_4_20260522T144840Z.jpg</v>
      </c>
    </row>
    <row r="262" spans="1:14" x14ac:dyDescent="0.25">
      <c r="A262" t="s">
        <v>17</v>
      </c>
      <c r="B262" s="3">
        <v>46164</v>
      </c>
      <c r="C262" s="5">
        <v>0.64759259259259261</v>
      </c>
      <c r="D262" s="6" t="s">
        <v>91</v>
      </c>
      <c r="E262" t="s">
        <v>13444</v>
      </c>
      <c r="F262" t="s">
        <v>51</v>
      </c>
      <c r="I262" s="11" t="s">
        <v>26606</v>
      </c>
      <c r="J262" s="11" t="s">
        <v>4957</v>
      </c>
      <c r="K262" t="s">
        <v>26607</v>
      </c>
      <c r="L262" t="s">
        <v>26608</v>
      </c>
      <c r="N262" s="2" t="str">
        <f>HYPERLINK(СторонТрансп[[#This Row],[RelativePath]])</f>
        <v>1 Въезд на базу\GA3948333_4_20260522T153232Z.jpg</v>
      </c>
    </row>
    <row r="263" spans="1:14" x14ac:dyDescent="0.25">
      <c r="A263" t="s">
        <v>17</v>
      </c>
      <c r="B263" s="3">
        <v>46164</v>
      </c>
      <c r="C263" s="5">
        <v>0.71089120370370373</v>
      </c>
      <c r="D263" s="6" t="s">
        <v>62</v>
      </c>
      <c r="E263" t="s">
        <v>1552</v>
      </c>
      <c r="I263" s="11" t="s">
        <v>26609</v>
      </c>
      <c r="J263" s="11" t="s">
        <v>4957</v>
      </c>
      <c r="K263" t="s">
        <v>26610</v>
      </c>
      <c r="L263" t="s">
        <v>26611</v>
      </c>
      <c r="N263" s="2" t="str">
        <f>HYPERLINK(СторонТрансп[[#This Row],[RelativePath]])</f>
        <v>1 Въезд на базу\GA3948333_4_20260522T170341Z.jpg</v>
      </c>
    </row>
    <row r="264" spans="1:14" x14ac:dyDescent="0.25">
      <c r="A264" t="s">
        <v>17</v>
      </c>
      <c r="B264" s="3">
        <v>46164</v>
      </c>
      <c r="C264" s="5">
        <v>0.33717592592592593</v>
      </c>
      <c r="D264" s="6" t="s">
        <v>62</v>
      </c>
      <c r="E264" t="s">
        <v>13444</v>
      </c>
      <c r="F264" t="s">
        <v>51</v>
      </c>
      <c r="I264" s="11" t="s">
        <v>26594</v>
      </c>
      <c r="J264" s="11" t="s">
        <v>4957</v>
      </c>
      <c r="K264" t="s">
        <v>26595</v>
      </c>
      <c r="L264" t="s">
        <v>26596</v>
      </c>
      <c r="N264" s="2" t="str">
        <f>HYPERLINK(СторонТрансп[[#This Row],[RelativePath]])</f>
        <v>1 Въезд на базу\GA3948333_4_20260522T080532Z.jpg</v>
      </c>
    </row>
    <row r="265" spans="1:14" x14ac:dyDescent="0.25">
      <c r="A265" t="s">
        <v>17</v>
      </c>
      <c r="B265" s="3">
        <v>46164</v>
      </c>
      <c r="C265" s="5">
        <v>0.60452546296296295</v>
      </c>
      <c r="D265" s="6" t="s">
        <v>91</v>
      </c>
      <c r="E265" t="s">
        <v>27178</v>
      </c>
      <c r="I265" s="11" t="s">
        <v>26597</v>
      </c>
      <c r="J265" s="11" t="s">
        <v>4957</v>
      </c>
      <c r="K265" t="s">
        <v>26598</v>
      </c>
      <c r="L265" t="s">
        <v>26599</v>
      </c>
      <c r="N265" s="2" t="str">
        <f>HYPERLINK(СторонТрансп[[#This Row],[RelativePath]])</f>
        <v>1 Въезд на базу\GA3948333_4_20260522T143031Z.jpg</v>
      </c>
    </row>
    <row r="266" spans="1:14" x14ac:dyDescent="0.25">
      <c r="A266" t="s">
        <v>17</v>
      </c>
      <c r="B266" s="3">
        <v>46164</v>
      </c>
      <c r="C266" s="5">
        <v>0.61329861111111106</v>
      </c>
      <c r="D266" s="6" t="s">
        <v>91</v>
      </c>
      <c r="E266" t="s">
        <v>1552</v>
      </c>
      <c r="I266" s="11" t="s">
        <v>26600</v>
      </c>
      <c r="J266" s="11" t="s">
        <v>4957</v>
      </c>
      <c r="K266" t="s">
        <v>26601</v>
      </c>
      <c r="L266" t="s">
        <v>26602</v>
      </c>
      <c r="N266" s="2" t="str">
        <f>HYPERLINK(СторонТрансп[[#This Row],[RelativePath]])</f>
        <v>1 Въезд на базу\GA3948333_4_20260522T144309Z.jpg</v>
      </c>
    </row>
    <row r="267" spans="1:14" x14ac:dyDescent="0.25">
      <c r="A267" t="s">
        <v>22</v>
      </c>
      <c r="B267" s="3">
        <v>46166</v>
      </c>
      <c r="C267" s="5">
        <v>0.96127314814814813</v>
      </c>
      <c r="D267" s="6" t="s">
        <v>91</v>
      </c>
      <c r="E267" t="s">
        <v>13444</v>
      </c>
      <c r="I267" s="11" t="s">
        <v>26618</v>
      </c>
      <c r="J267" s="11" t="s">
        <v>4957</v>
      </c>
      <c r="K267" t="s">
        <v>26619</v>
      </c>
      <c r="L267" t="s">
        <v>26620</v>
      </c>
      <c r="N267" s="2" t="str">
        <f>HYPERLINK(СторонТрансп[[#This Row],[RelativePath]])</f>
        <v>1 Въезд на базу\GA3948333_4_20260524T230414Z.jpg</v>
      </c>
    </row>
    <row r="268" spans="1:14" x14ac:dyDescent="0.25">
      <c r="A268" t="s">
        <v>22</v>
      </c>
      <c r="B268" s="3">
        <v>46166</v>
      </c>
      <c r="C268" s="5">
        <v>0.86222222222222222</v>
      </c>
      <c r="D268" s="6" t="s">
        <v>62</v>
      </c>
      <c r="E268" t="s">
        <v>13444</v>
      </c>
      <c r="F268" t="s">
        <v>51</v>
      </c>
      <c r="I268" s="11" t="s">
        <v>26615</v>
      </c>
      <c r="J268" s="11" t="s">
        <v>4957</v>
      </c>
      <c r="K268" t="s">
        <v>26616</v>
      </c>
      <c r="L268" t="s">
        <v>26617</v>
      </c>
      <c r="N268" s="2" t="str">
        <f>HYPERLINK(СторонТрансп[[#This Row],[RelativePath]])</f>
        <v>1 Въезд на базу\GA3948333_4_20260524T204136Z.jpg</v>
      </c>
    </row>
    <row r="269" spans="1:14" x14ac:dyDescent="0.25">
      <c r="A269" t="s">
        <v>22</v>
      </c>
      <c r="B269" s="3">
        <v>46166</v>
      </c>
      <c r="C269" s="5">
        <v>0.85973379629629632</v>
      </c>
      <c r="D269" s="6" t="s">
        <v>91</v>
      </c>
      <c r="E269" t="s">
        <v>27179</v>
      </c>
      <c r="I269" s="11" t="s">
        <v>26612</v>
      </c>
      <c r="J269" s="11" t="s">
        <v>4957</v>
      </c>
      <c r="K269" t="s">
        <v>26613</v>
      </c>
      <c r="L269" t="s">
        <v>26614</v>
      </c>
      <c r="N269" s="2" t="str">
        <f>HYPERLINK(СторонТрансп[[#This Row],[RelativePath]])</f>
        <v>1 Въезд на базу\GA3948333_4_20260524T203801Z.jpg</v>
      </c>
    </row>
  </sheetData>
  <conditionalFormatting sqref="E270:E291 D2:E269">
    <cfRule type="containsText" dxfId="774" priority="6" operator="containsText" text="Выезд с территории">
      <formula>NOT(ISERROR(SEARCH("Выезд с территории",D2)))</formula>
    </cfRule>
  </conditionalFormatting>
  <conditionalFormatting sqref="D2:D269">
    <cfRule type="containsText" dxfId="77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9">
    <cfRule type="containsText" dxfId="77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91">
    <cfRule type="containsText" dxfId="771" priority="2" operator="containsText" text="Газель базы">
      <formula>NOT(ISERROR(SEARCH("Газель базы",E2)))</formula>
    </cfRule>
    <cfRule type="containsText" dxfId="770" priority="3" operator="containsText" text="Погрузчик базы">
      <formula>NOT(ISERROR(SEARCH("Погрузчик базы",E2)))</formula>
    </cfRule>
  </conditionalFormatting>
  <conditionalFormatting sqref="E2:E291">
    <cfRule type="containsText" dxfId="76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1235"/>
  <sheetViews>
    <sheetView zoomScale="90" zoomScaleNormal="90" workbookViewId="0">
      <pane ySplit="1" topLeftCell="A10797" activePane="bottomLeft" state="frozen"/>
      <selection pane="bottomLeft" activeCell="A11231" sqref="A11231:B11235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22817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22818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22819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22820</v>
      </c>
      <c r="B9677" t="s">
        <v>21978</v>
      </c>
      <c r="E9677" t="s">
        <v>22821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22822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22823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22823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22745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22748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22751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22754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22757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22793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22796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22799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22802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22805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22808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22811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22814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22760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22763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22766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22769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22772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22775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22778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22781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22784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22787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22790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22824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22825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22868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22871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22874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22877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22880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22883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22886</v>
      </c>
      <c r="G9812" t="s">
        <v>91</v>
      </c>
    </row>
    <row r="9813" spans="1:7" hidden="1" x14ac:dyDescent="0.25">
      <c r="A9813" t="s">
        <v>91</v>
      </c>
      <c r="B9813" t="s">
        <v>23039</v>
      </c>
      <c r="C9813" t="s">
        <v>51</v>
      </c>
      <c r="F9813" t="s">
        <v>22889</v>
      </c>
      <c r="G9813" t="s">
        <v>91</v>
      </c>
    </row>
    <row r="9814" spans="1:7" hidden="1" x14ac:dyDescent="0.25">
      <c r="A9814" t="s">
        <v>85</v>
      </c>
      <c r="B9814" t="s">
        <v>23039</v>
      </c>
      <c r="C9814" t="s">
        <v>23040</v>
      </c>
      <c r="F9814" t="s">
        <v>22892</v>
      </c>
      <c r="G9814" t="s">
        <v>91</v>
      </c>
    </row>
    <row r="9815" spans="1:7" hidden="1" x14ac:dyDescent="0.25">
      <c r="A9815" t="s">
        <v>4</v>
      </c>
      <c r="B9815" t="s">
        <v>23041</v>
      </c>
      <c r="F9815" t="s">
        <v>22895</v>
      </c>
      <c r="G9815" t="s">
        <v>91</v>
      </c>
    </row>
    <row r="9816" spans="1:7" hidden="1" x14ac:dyDescent="0.25">
      <c r="A9816" t="s">
        <v>4</v>
      </c>
      <c r="B9816" t="s">
        <v>23041</v>
      </c>
      <c r="C9816" t="s">
        <v>58</v>
      </c>
      <c r="F9816" t="s">
        <v>22898</v>
      </c>
      <c r="G9816" t="s">
        <v>91</v>
      </c>
    </row>
    <row r="9817" spans="1:7" hidden="1" x14ac:dyDescent="0.25">
      <c r="A9817" t="s">
        <v>4</v>
      </c>
      <c r="B9817" t="s">
        <v>23041</v>
      </c>
      <c r="C9817" t="s">
        <v>58</v>
      </c>
      <c r="E9817" t="s">
        <v>1140</v>
      </c>
      <c r="F9817" t="s">
        <v>22901</v>
      </c>
      <c r="G9817" t="s">
        <v>91</v>
      </c>
    </row>
    <row r="9818" spans="1:7" hidden="1" x14ac:dyDescent="0.25">
      <c r="A9818" t="s">
        <v>115</v>
      </c>
      <c r="B9818" t="s">
        <v>23039</v>
      </c>
      <c r="C9818" t="s">
        <v>23040</v>
      </c>
      <c r="F9818" t="s">
        <v>22826</v>
      </c>
      <c r="G9818" t="s">
        <v>4952</v>
      </c>
    </row>
    <row r="9819" spans="1:7" hidden="1" x14ac:dyDescent="0.25">
      <c r="A9819" t="s">
        <v>4</v>
      </c>
      <c r="B9819" t="s">
        <v>23041</v>
      </c>
      <c r="F9819" t="s">
        <v>22829</v>
      </c>
      <c r="G9819" t="s">
        <v>4952</v>
      </c>
    </row>
    <row r="9820" spans="1:7" hidden="1" x14ac:dyDescent="0.25">
      <c r="A9820" t="s">
        <v>4</v>
      </c>
      <c r="B9820" t="s">
        <v>23041</v>
      </c>
      <c r="C9820" t="s">
        <v>1136</v>
      </c>
      <c r="F9820" t="s">
        <v>22832</v>
      </c>
      <c r="G9820" t="s">
        <v>4952</v>
      </c>
    </row>
    <row r="9821" spans="1:7" hidden="1" x14ac:dyDescent="0.25">
      <c r="A9821" t="s">
        <v>4</v>
      </c>
      <c r="B9821" t="s">
        <v>23041</v>
      </c>
      <c r="C9821" t="s">
        <v>1136</v>
      </c>
      <c r="E9821" t="s">
        <v>1140</v>
      </c>
      <c r="F9821" t="s">
        <v>22835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22847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22850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22853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22856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22859</v>
      </c>
      <c r="G9826" t="s">
        <v>4934</v>
      </c>
    </row>
    <row r="9827" spans="1:7" hidden="1" x14ac:dyDescent="0.25">
      <c r="A9827" t="s">
        <v>4</v>
      </c>
      <c r="B9827" t="s">
        <v>23041</v>
      </c>
      <c r="F9827" t="s">
        <v>22862</v>
      </c>
      <c r="G9827" t="s">
        <v>4934</v>
      </c>
    </row>
    <row r="9828" spans="1:7" hidden="1" x14ac:dyDescent="0.25">
      <c r="A9828" t="s">
        <v>4</v>
      </c>
      <c r="B9828" t="s">
        <v>23041</v>
      </c>
      <c r="F9828" t="s">
        <v>22865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22904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22838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22841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22844</v>
      </c>
      <c r="G9832" t="s">
        <v>468</v>
      </c>
    </row>
    <row r="9833" spans="1:7" hidden="1" x14ac:dyDescent="0.25">
      <c r="A9833" t="s">
        <v>4598</v>
      </c>
      <c r="F9833" t="s">
        <v>22907</v>
      </c>
      <c r="G9833" t="s">
        <v>469</v>
      </c>
    </row>
    <row r="9834" spans="1:7" hidden="1" x14ac:dyDescent="0.25">
      <c r="A9834" t="s">
        <v>4598</v>
      </c>
      <c r="F9834" t="s">
        <v>22910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22913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22916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22919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22922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22925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22928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22931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22934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22937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22940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22943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22946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22949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22952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22955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22958</v>
      </c>
      <c r="G9850" t="s">
        <v>4955</v>
      </c>
    </row>
    <row r="9851" spans="1:7" hidden="1" x14ac:dyDescent="0.25">
      <c r="A9851" t="s">
        <v>162</v>
      </c>
      <c r="B9851" t="s">
        <v>23039</v>
      </c>
      <c r="C9851" t="s">
        <v>58</v>
      </c>
      <c r="F9851" t="s">
        <v>22961</v>
      </c>
      <c r="G9851" t="s">
        <v>4955</v>
      </c>
    </row>
    <row r="9852" spans="1:7" hidden="1" x14ac:dyDescent="0.25">
      <c r="A9852" t="s">
        <v>162</v>
      </c>
      <c r="B9852" t="s">
        <v>23039</v>
      </c>
      <c r="C9852" t="s">
        <v>58</v>
      </c>
      <c r="F9852" t="s">
        <v>22964</v>
      </c>
      <c r="G9852" t="s">
        <v>4955</v>
      </c>
    </row>
    <row r="9853" spans="1:7" hidden="1" x14ac:dyDescent="0.25">
      <c r="A9853" t="s">
        <v>162</v>
      </c>
      <c r="B9853" t="s">
        <v>23039</v>
      </c>
      <c r="C9853" t="s">
        <v>58</v>
      </c>
      <c r="F9853" t="s">
        <v>22967</v>
      </c>
      <c r="G9853" t="s">
        <v>4955</v>
      </c>
    </row>
    <row r="9854" spans="1:7" hidden="1" x14ac:dyDescent="0.25">
      <c r="A9854" t="s">
        <v>162</v>
      </c>
      <c r="B9854" t="s">
        <v>23039</v>
      </c>
      <c r="C9854" t="s">
        <v>58</v>
      </c>
      <c r="F9854" t="s">
        <v>22970</v>
      </c>
      <c r="G9854" t="s">
        <v>4955</v>
      </c>
    </row>
    <row r="9855" spans="1:7" hidden="1" x14ac:dyDescent="0.25">
      <c r="A9855" t="s">
        <v>162</v>
      </c>
      <c r="B9855" t="s">
        <v>23039</v>
      </c>
      <c r="C9855" t="s">
        <v>58</v>
      </c>
      <c r="F9855" t="s">
        <v>22973</v>
      </c>
      <c r="G9855" t="s">
        <v>4955</v>
      </c>
    </row>
    <row r="9856" spans="1:7" hidden="1" x14ac:dyDescent="0.25">
      <c r="A9856" t="s">
        <v>162</v>
      </c>
      <c r="B9856" t="s">
        <v>23039</v>
      </c>
      <c r="C9856" t="s">
        <v>58</v>
      </c>
      <c r="F9856" t="s">
        <v>22976</v>
      </c>
      <c r="G9856" t="s">
        <v>4955</v>
      </c>
    </row>
    <row r="9857" spans="1:7" hidden="1" x14ac:dyDescent="0.25">
      <c r="A9857" t="s">
        <v>162</v>
      </c>
      <c r="B9857" t="s">
        <v>23039</v>
      </c>
      <c r="C9857" t="s">
        <v>23042</v>
      </c>
      <c r="F9857" t="s">
        <v>22979</v>
      </c>
      <c r="G9857" t="s">
        <v>4955</v>
      </c>
    </row>
    <row r="9858" spans="1:7" hidden="1" x14ac:dyDescent="0.25">
      <c r="A9858" t="s">
        <v>162</v>
      </c>
      <c r="B9858" t="s">
        <v>23039</v>
      </c>
      <c r="C9858" t="s">
        <v>58</v>
      </c>
      <c r="F9858" t="s">
        <v>22982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22985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22988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22991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22994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22997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23000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23003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23006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23009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23012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23015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23018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23021</v>
      </c>
      <c r="G9871" t="s">
        <v>4945</v>
      </c>
    </row>
    <row r="9872" spans="1:7" x14ac:dyDescent="0.25">
      <c r="A9872" t="s">
        <v>23043</v>
      </c>
      <c r="B9872" t="s">
        <v>1552</v>
      </c>
      <c r="F9872" t="s">
        <v>23024</v>
      </c>
      <c r="G9872" t="s">
        <v>4945</v>
      </c>
    </row>
    <row r="9873" spans="1:7" x14ac:dyDescent="0.25">
      <c r="A9873" t="s">
        <v>23043</v>
      </c>
      <c r="B9873" t="s">
        <v>1552</v>
      </c>
      <c r="E9873" t="s">
        <v>1140</v>
      </c>
      <c r="F9873" t="s">
        <v>23027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23030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23033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23036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23044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23047</v>
      </c>
      <c r="G9878" t="s">
        <v>4942</v>
      </c>
    </row>
    <row r="9879" spans="1:7" hidden="1" x14ac:dyDescent="0.25">
      <c r="A9879" t="s">
        <v>4</v>
      </c>
      <c r="B9879" t="s">
        <v>23041</v>
      </c>
      <c r="F9879" t="s">
        <v>23053</v>
      </c>
      <c r="G9879" t="s">
        <v>91</v>
      </c>
    </row>
    <row r="9880" spans="1:7" hidden="1" x14ac:dyDescent="0.25">
      <c r="A9880" t="s">
        <v>4</v>
      </c>
      <c r="B9880" t="s">
        <v>23041</v>
      </c>
      <c r="C9880" t="s">
        <v>23206</v>
      </c>
      <c r="F9880" t="s">
        <v>23056</v>
      </c>
      <c r="G9880" t="s">
        <v>91</v>
      </c>
    </row>
    <row r="9881" spans="1:7" hidden="1" x14ac:dyDescent="0.25">
      <c r="A9881" t="s">
        <v>4</v>
      </c>
      <c r="B9881" t="s">
        <v>23041</v>
      </c>
      <c r="C9881" t="s">
        <v>23206</v>
      </c>
      <c r="E9881" t="s">
        <v>1140</v>
      </c>
      <c r="F9881" t="s">
        <v>23059</v>
      </c>
      <c r="G9881" t="s">
        <v>91</v>
      </c>
    </row>
    <row r="9882" spans="1:7" hidden="1" x14ac:dyDescent="0.25">
      <c r="A9882" t="s">
        <v>803</v>
      </c>
      <c r="F9882" t="s">
        <v>23062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23050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23207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23074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23077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23080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23083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23143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23146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23149</v>
      </c>
      <c r="G9891" t="s">
        <v>469</v>
      </c>
    </row>
    <row r="9892" spans="1:7" hidden="1" x14ac:dyDescent="0.25">
      <c r="A9892" t="s">
        <v>4598</v>
      </c>
      <c r="F9892" t="s">
        <v>23152</v>
      </c>
      <c r="G9892" t="s">
        <v>469</v>
      </c>
    </row>
    <row r="9893" spans="1:7" hidden="1" x14ac:dyDescent="0.25">
      <c r="A9893" t="s">
        <v>4598</v>
      </c>
      <c r="F9893" t="s">
        <v>23155</v>
      </c>
      <c r="G9893" t="s">
        <v>469</v>
      </c>
    </row>
    <row r="9894" spans="1:7" hidden="1" x14ac:dyDescent="0.25">
      <c r="A9894" t="s">
        <v>4598</v>
      </c>
      <c r="F9894" t="s">
        <v>23158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23161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23164</v>
      </c>
      <c r="G9896" t="s">
        <v>469</v>
      </c>
    </row>
    <row r="9897" spans="1:7" hidden="1" x14ac:dyDescent="0.25">
      <c r="A9897" t="s">
        <v>4598</v>
      </c>
      <c r="F9897" t="s">
        <v>23167</v>
      </c>
      <c r="G9897" t="s">
        <v>469</v>
      </c>
    </row>
    <row r="9898" spans="1:7" hidden="1" x14ac:dyDescent="0.25">
      <c r="A9898" t="s">
        <v>4598</v>
      </c>
      <c r="F9898" t="s">
        <v>23170</v>
      </c>
      <c r="G9898" t="s">
        <v>469</v>
      </c>
    </row>
    <row r="9899" spans="1:7" hidden="1" x14ac:dyDescent="0.25">
      <c r="A9899" t="s">
        <v>4598</v>
      </c>
      <c r="F9899" t="s">
        <v>23173</v>
      </c>
      <c r="G9899" t="s">
        <v>469</v>
      </c>
    </row>
    <row r="9900" spans="1:7" hidden="1" x14ac:dyDescent="0.25">
      <c r="A9900" t="s">
        <v>4598</v>
      </c>
      <c r="F9900" t="s">
        <v>23176</v>
      </c>
      <c r="G9900" t="s">
        <v>469</v>
      </c>
    </row>
    <row r="9901" spans="1:7" hidden="1" x14ac:dyDescent="0.25">
      <c r="A9901" t="s">
        <v>4598</v>
      </c>
      <c r="F9901" t="s">
        <v>23179</v>
      </c>
      <c r="G9901" t="s">
        <v>469</v>
      </c>
    </row>
    <row r="9902" spans="1:7" hidden="1" x14ac:dyDescent="0.25">
      <c r="A9902" t="s">
        <v>4598</v>
      </c>
      <c r="F9902" t="s">
        <v>23182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23185</v>
      </c>
      <c r="G9903" t="s">
        <v>470</v>
      </c>
    </row>
    <row r="9904" spans="1:7" hidden="1" x14ac:dyDescent="0.25">
      <c r="A9904" t="s">
        <v>775</v>
      </c>
      <c r="F9904" t="s">
        <v>23188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23191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23194</v>
      </c>
      <c r="G9906" t="s">
        <v>470</v>
      </c>
    </row>
    <row r="9907" spans="1:7" hidden="1" x14ac:dyDescent="0.25">
      <c r="A9907" t="s">
        <v>775</v>
      </c>
      <c r="F9907" t="s">
        <v>23197</v>
      </c>
      <c r="G9907" t="s">
        <v>470</v>
      </c>
    </row>
    <row r="9908" spans="1:7" hidden="1" x14ac:dyDescent="0.25">
      <c r="A9908" t="s">
        <v>775</v>
      </c>
      <c r="F9908" t="s">
        <v>23200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23203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23065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23068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23071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23086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23089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23092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23095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23098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23101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23104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23107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23110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23113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23116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23119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23122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23125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23128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23131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23134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23137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23140</v>
      </c>
      <c r="G9931" t="s">
        <v>4945</v>
      </c>
    </row>
    <row r="9932" spans="1:7" hidden="1" x14ac:dyDescent="0.25">
      <c r="A9932" t="s">
        <v>64</v>
      </c>
      <c r="B9932" t="s">
        <v>23435</v>
      </c>
      <c r="F9932" t="s">
        <v>23210</v>
      </c>
      <c r="G9932" t="s">
        <v>91</v>
      </c>
    </row>
    <row r="9933" spans="1:7" hidden="1" x14ac:dyDescent="0.25">
      <c r="A9933" t="s">
        <v>85</v>
      </c>
      <c r="B9933" t="s">
        <v>23435</v>
      </c>
      <c r="C9933" t="s">
        <v>58</v>
      </c>
      <c r="F9933" t="s">
        <v>23213</v>
      </c>
      <c r="G9933" t="s">
        <v>91</v>
      </c>
    </row>
    <row r="9934" spans="1:7" hidden="1" x14ac:dyDescent="0.25">
      <c r="A9934" t="s">
        <v>2283</v>
      </c>
      <c r="B9934" t="s">
        <v>23435</v>
      </c>
      <c r="F9934" t="s">
        <v>23225</v>
      </c>
      <c r="G9934" t="s">
        <v>4952</v>
      </c>
    </row>
    <row r="9935" spans="1:7" hidden="1" x14ac:dyDescent="0.25">
      <c r="A9935" t="s">
        <v>162</v>
      </c>
      <c r="B9935" t="s">
        <v>23435</v>
      </c>
      <c r="C9935" t="s">
        <v>2650</v>
      </c>
      <c r="F9935" t="s">
        <v>23228</v>
      </c>
      <c r="G9935" t="s">
        <v>4952</v>
      </c>
    </row>
    <row r="9936" spans="1:7" hidden="1" x14ac:dyDescent="0.25">
      <c r="A9936" t="s">
        <v>162</v>
      </c>
      <c r="B9936" t="s">
        <v>23435</v>
      </c>
      <c r="F9936" t="s">
        <v>23231</v>
      </c>
      <c r="G9936" t="s">
        <v>4952</v>
      </c>
    </row>
    <row r="9937" spans="1:7" hidden="1" x14ac:dyDescent="0.25">
      <c r="A9937" t="s">
        <v>23436</v>
      </c>
      <c r="B9937" t="s">
        <v>23435</v>
      </c>
      <c r="C9937" t="s">
        <v>58</v>
      </c>
      <c r="F9937" t="s">
        <v>23234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23237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23240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23222</v>
      </c>
      <c r="G9940" t="s">
        <v>468</v>
      </c>
    </row>
    <row r="9941" spans="1:7" hidden="1" x14ac:dyDescent="0.25">
      <c r="A9941" t="s">
        <v>4598</v>
      </c>
      <c r="F9941" t="s">
        <v>23243</v>
      </c>
      <c r="G9941" t="s">
        <v>469</v>
      </c>
    </row>
    <row r="9942" spans="1:7" hidden="1" x14ac:dyDescent="0.25">
      <c r="A9942" t="s">
        <v>4598</v>
      </c>
      <c r="F9942" t="s">
        <v>23246</v>
      </c>
      <c r="G9942" t="s">
        <v>469</v>
      </c>
    </row>
    <row r="9943" spans="1:7" hidden="1" x14ac:dyDescent="0.25">
      <c r="A9943" t="s">
        <v>4598</v>
      </c>
      <c r="F9943" t="s">
        <v>23249</v>
      </c>
      <c r="G9943" t="s">
        <v>469</v>
      </c>
    </row>
    <row r="9944" spans="1:7" hidden="1" x14ac:dyDescent="0.25">
      <c r="A9944" t="s">
        <v>4598</v>
      </c>
      <c r="F9944" t="s">
        <v>23252</v>
      </c>
      <c r="G9944" t="s">
        <v>469</v>
      </c>
    </row>
    <row r="9945" spans="1:7" hidden="1" x14ac:dyDescent="0.25">
      <c r="A9945" t="s">
        <v>775</v>
      </c>
      <c r="F9945" t="s">
        <v>23255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23258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23261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23264</v>
      </c>
      <c r="G9948" t="s">
        <v>4953</v>
      </c>
    </row>
    <row r="9949" spans="1:7" hidden="1" x14ac:dyDescent="0.25">
      <c r="A9949" t="s">
        <v>23437</v>
      </c>
      <c r="B9949" t="s">
        <v>646</v>
      </c>
      <c r="F9949" t="s">
        <v>23267</v>
      </c>
      <c r="G9949" t="s">
        <v>4953</v>
      </c>
    </row>
    <row r="9950" spans="1:7" hidden="1" x14ac:dyDescent="0.25">
      <c r="A9950" t="s">
        <v>4</v>
      </c>
      <c r="B9950" t="s">
        <v>23438</v>
      </c>
      <c r="F9950" t="s">
        <v>23270</v>
      </c>
      <c r="G9950" t="s">
        <v>4953</v>
      </c>
    </row>
    <row r="9951" spans="1:7" hidden="1" x14ac:dyDescent="0.25">
      <c r="A9951" t="s">
        <v>23439</v>
      </c>
      <c r="B9951" t="s">
        <v>23438</v>
      </c>
      <c r="F9951" t="s">
        <v>23273</v>
      </c>
      <c r="G9951" t="s">
        <v>4953</v>
      </c>
    </row>
    <row r="9952" spans="1:7" hidden="1" x14ac:dyDescent="0.25">
      <c r="A9952" t="s">
        <v>23439</v>
      </c>
      <c r="B9952" t="s">
        <v>23438</v>
      </c>
      <c r="F9952" t="s">
        <v>23276</v>
      </c>
      <c r="G9952" t="s">
        <v>4953</v>
      </c>
    </row>
    <row r="9953" spans="1:7" hidden="1" x14ac:dyDescent="0.25">
      <c r="A9953" t="s">
        <v>23439</v>
      </c>
      <c r="B9953" t="s">
        <v>23438</v>
      </c>
      <c r="F9953" t="s">
        <v>23279</v>
      </c>
      <c r="G9953" t="s">
        <v>4953</v>
      </c>
    </row>
    <row r="9954" spans="1:7" hidden="1" x14ac:dyDescent="0.25">
      <c r="A9954" t="s">
        <v>23439</v>
      </c>
      <c r="B9954" t="s">
        <v>23438</v>
      </c>
      <c r="F9954" t="s">
        <v>23282</v>
      </c>
      <c r="G9954" t="s">
        <v>4953</v>
      </c>
    </row>
    <row r="9955" spans="1:7" hidden="1" x14ac:dyDescent="0.25">
      <c r="A9955" t="s">
        <v>23439</v>
      </c>
      <c r="B9955" t="s">
        <v>23438</v>
      </c>
      <c r="F9955" t="s">
        <v>23285</v>
      </c>
      <c r="G9955" t="s">
        <v>4953</v>
      </c>
    </row>
    <row r="9956" spans="1:7" hidden="1" x14ac:dyDescent="0.25">
      <c r="A9956" t="s">
        <v>23439</v>
      </c>
      <c r="B9956" t="s">
        <v>23438</v>
      </c>
      <c r="F9956" t="s">
        <v>23288</v>
      </c>
      <c r="G9956" t="s">
        <v>4953</v>
      </c>
    </row>
    <row r="9957" spans="1:7" hidden="1" x14ac:dyDescent="0.25">
      <c r="A9957" t="s">
        <v>23439</v>
      </c>
      <c r="B9957" t="s">
        <v>23438</v>
      </c>
      <c r="F9957" t="s">
        <v>23291</v>
      </c>
      <c r="G9957" t="s">
        <v>4953</v>
      </c>
    </row>
    <row r="9958" spans="1:7" hidden="1" x14ac:dyDescent="0.25">
      <c r="A9958" t="s">
        <v>23439</v>
      </c>
      <c r="B9958" t="s">
        <v>23438</v>
      </c>
      <c r="F9958" t="s">
        <v>23294</v>
      </c>
      <c r="G9958" t="s">
        <v>4953</v>
      </c>
    </row>
    <row r="9959" spans="1:7" hidden="1" x14ac:dyDescent="0.25">
      <c r="A9959" t="s">
        <v>23439</v>
      </c>
      <c r="B9959" t="s">
        <v>23438</v>
      </c>
      <c r="F9959" t="s">
        <v>23297</v>
      </c>
      <c r="G9959" t="s">
        <v>4953</v>
      </c>
    </row>
    <row r="9960" spans="1:7" hidden="1" x14ac:dyDescent="0.25">
      <c r="A9960" t="s">
        <v>23439</v>
      </c>
      <c r="B9960" t="s">
        <v>23438</v>
      </c>
      <c r="F9960" t="s">
        <v>23300</v>
      </c>
      <c r="G9960" t="s">
        <v>4953</v>
      </c>
    </row>
    <row r="9961" spans="1:7" hidden="1" x14ac:dyDescent="0.25">
      <c r="A9961" t="s">
        <v>23439</v>
      </c>
      <c r="B9961" t="s">
        <v>23438</v>
      </c>
      <c r="F9961" t="s">
        <v>23303</v>
      </c>
      <c r="G9961" t="s">
        <v>4953</v>
      </c>
    </row>
    <row r="9962" spans="1:7" hidden="1" x14ac:dyDescent="0.25">
      <c r="A9962" t="s">
        <v>23439</v>
      </c>
      <c r="B9962" t="s">
        <v>23438</v>
      </c>
      <c r="F9962" t="s">
        <v>23306</v>
      </c>
      <c r="G9962" t="s">
        <v>4953</v>
      </c>
    </row>
    <row r="9963" spans="1:7" hidden="1" x14ac:dyDescent="0.25">
      <c r="A9963" t="s">
        <v>23439</v>
      </c>
      <c r="B9963" t="s">
        <v>23438</v>
      </c>
      <c r="F9963" t="s">
        <v>23309</v>
      </c>
      <c r="G9963" t="s">
        <v>4953</v>
      </c>
    </row>
    <row r="9964" spans="1:7" hidden="1" x14ac:dyDescent="0.25">
      <c r="A9964" t="s">
        <v>23439</v>
      </c>
      <c r="B9964" t="s">
        <v>23438</v>
      </c>
      <c r="F9964" t="s">
        <v>23312</v>
      </c>
      <c r="G9964" t="s">
        <v>4953</v>
      </c>
    </row>
    <row r="9965" spans="1:7" hidden="1" x14ac:dyDescent="0.25">
      <c r="A9965" t="s">
        <v>23439</v>
      </c>
      <c r="B9965" t="s">
        <v>23438</v>
      </c>
      <c r="F9965" t="s">
        <v>23315</v>
      </c>
      <c r="G9965" t="s">
        <v>4953</v>
      </c>
    </row>
    <row r="9966" spans="1:7" hidden="1" x14ac:dyDescent="0.25">
      <c r="A9966" t="s">
        <v>23439</v>
      </c>
      <c r="B9966" t="s">
        <v>23438</v>
      </c>
      <c r="F9966" t="s">
        <v>23318</v>
      </c>
      <c r="G9966" t="s">
        <v>4953</v>
      </c>
    </row>
    <row r="9967" spans="1:7" hidden="1" x14ac:dyDescent="0.25">
      <c r="A9967" t="s">
        <v>23439</v>
      </c>
      <c r="B9967" t="s">
        <v>23438</v>
      </c>
      <c r="F9967" t="s">
        <v>23321</v>
      </c>
      <c r="G9967" t="s">
        <v>4953</v>
      </c>
    </row>
    <row r="9968" spans="1:7" hidden="1" x14ac:dyDescent="0.25">
      <c r="A9968" t="s">
        <v>23439</v>
      </c>
      <c r="B9968" t="s">
        <v>23438</v>
      </c>
      <c r="F9968" t="s">
        <v>23324</v>
      </c>
      <c r="G9968" t="s">
        <v>4953</v>
      </c>
    </row>
    <row r="9969" spans="1:7" hidden="1" x14ac:dyDescent="0.25">
      <c r="A9969" t="s">
        <v>23439</v>
      </c>
      <c r="B9969" t="s">
        <v>23438</v>
      </c>
      <c r="F9969" t="s">
        <v>23327</v>
      </c>
      <c r="G9969" t="s">
        <v>4953</v>
      </c>
    </row>
    <row r="9970" spans="1:7" hidden="1" x14ac:dyDescent="0.25">
      <c r="A9970" t="s">
        <v>23439</v>
      </c>
      <c r="B9970" t="s">
        <v>23438</v>
      </c>
      <c r="F9970" t="s">
        <v>23330</v>
      </c>
      <c r="G9970" t="s">
        <v>4953</v>
      </c>
    </row>
    <row r="9971" spans="1:7" hidden="1" x14ac:dyDescent="0.25">
      <c r="A9971" t="s">
        <v>23439</v>
      </c>
      <c r="B9971" t="s">
        <v>23438</v>
      </c>
      <c r="F9971" t="s">
        <v>23333</v>
      </c>
      <c r="G9971" t="s">
        <v>4953</v>
      </c>
    </row>
    <row r="9972" spans="1:7" hidden="1" x14ac:dyDescent="0.25">
      <c r="A9972" t="s">
        <v>23439</v>
      </c>
      <c r="B9972" t="s">
        <v>23438</v>
      </c>
      <c r="F9972" t="s">
        <v>23336</v>
      </c>
      <c r="G9972" t="s">
        <v>4953</v>
      </c>
    </row>
    <row r="9973" spans="1:7" hidden="1" x14ac:dyDescent="0.25">
      <c r="A9973" t="s">
        <v>23439</v>
      </c>
      <c r="B9973" t="s">
        <v>23438</v>
      </c>
      <c r="F9973" t="s">
        <v>23339</v>
      </c>
      <c r="G9973" t="s">
        <v>4953</v>
      </c>
    </row>
    <row r="9974" spans="1:7" hidden="1" x14ac:dyDescent="0.25">
      <c r="A9974" t="s">
        <v>23439</v>
      </c>
      <c r="B9974" t="s">
        <v>23438</v>
      </c>
      <c r="F9974" t="s">
        <v>23342</v>
      </c>
      <c r="G9974" t="s">
        <v>4953</v>
      </c>
    </row>
    <row r="9975" spans="1:7" hidden="1" x14ac:dyDescent="0.25">
      <c r="A9975" t="s">
        <v>23439</v>
      </c>
      <c r="B9975" t="s">
        <v>23438</v>
      </c>
      <c r="F9975" t="s">
        <v>23345</v>
      </c>
      <c r="G9975" t="s">
        <v>4953</v>
      </c>
    </row>
    <row r="9976" spans="1:7" hidden="1" x14ac:dyDescent="0.25">
      <c r="A9976" t="s">
        <v>23439</v>
      </c>
      <c r="B9976" t="s">
        <v>23438</v>
      </c>
      <c r="F9976" t="s">
        <v>23348</v>
      </c>
      <c r="G9976" t="s">
        <v>4953</v>
      </c>
    </row>
    <row r="9977" spans="1:7" hidden="1" x14ac:dyDescent="0.25">
      <c r="A9977" t="s">
        <v>23439</v>
      </c>
      <c r="B9977" t="s">
        <v>23438</v>
      </c>
      <c r="F9977" t="s">
        <v>23351</v>
      </c>
      <c r="G9977" t="s">
        <v>4953</v>
      </c>
    </row>
    <row r="9978" spans="1:7" hidden="1" x14ac:dyDescent="0.25">
      <c r="A9978" t="s">
        <v>23439</v>
      </c>
      <c r="B9978" t="s">
        <v>23438</v>
      </c>
      <c r="F9978" t="s">
        <v>23354</v>
      </c>
      <c r="G9978" t="s">
        <v>4953</v>
      </c>
    </row>
    <row r="9979" spans="1:7" hidden="1" x14ac:dyDescent="0.25">
      <c r="A9979" t="s">
        <v>23439</v>
      </c>
      <c r="B9979" t="s">
        <v>23438</v>
      </c>
      <c r="F9979" t="s">
        <v>23357</v>
      </c>
      <c r="G9979" t="s">
        <v>4953</v>
      </c>
    </row>
    <row r="9980" spans="1:7" hidden="1" x14ac:dyDescent="0.25">
      <c r="A9980" t="s">
        <v>23439</v>
      </c>
      <c r="B9980" t="s">
        <v>23438</v>
      </c>
      <c r="F9980" t="s">
        <v>23360</v>
      </c>
      <c r="G9980" t="s">
        <v>4953</v>
      </c>
    </row>
    <row r="9981" spans="1:7" hidden="1" x14ac:dyDescent="0.25">
      <c r="A9981" t="s">
        <v>23439</v>
      </c>
      <c r="B9981" t="s">
        <v>23438</v>
      </c>
      <c r="F9981" t="s">
        <v>23363</v>
      </c>
      <c r="G9981" t="s">
        <v>4953</v>
      </c>
    </row>
    <row r="9982" spans="1:7" hidden="1" x14ac:dyDescent="0.25">
      <c r="A9982" t="s">
        <v>23439</v>
      </c>
      <c r="B9982" t="s">
        <v>23438</v>
      </c>
      <c r="F9982" t="s">
        <v>23366</v>
      </c>
      <c r="G9982" t="s">
        <v>4953</v>
      </c>
    </row>
    <row r="9983" spans="1:7" hidden="1" x14ac:dyDescent="0.25">
      <c r="A9983" t="s">
        <v>23439</v>
      </c>
      <c r="B9983" t="s">
        <v>23438</v>
      </c>
      <c r="F9983" t="s">
        <v>23369</v>
      </c>
      <c r="G9983" t="s">
        <v>4953</v>
      </c>
    </row>
    <row r="9984" spans="1:7" hidden="1" x14ac:dyDescent="0.25">
      <c r="A9984" t="s">
        <v>23439</v>
      </c>
      <c r="B9984" t="s">
        <v>23438</v>
      </c>
      <c r="F9984" t="s">
        <v>23372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23375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23387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23390</v>
      </c>
      <c r="G9987" t="s">
        <v>4955</v>
      </c>
    </row>
    <row r="9988" spans="1:7" hidden="1" x14ac:dyDescent="0.25">
      <c r="A9988" t="s">
        <v>4</v>
      </c>
      <c r="B9988" t="s">
        <v>23438</v>
      </c>
      <c r="F9988" t="s">
        <v>23393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23396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23399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23402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23405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23408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23411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23414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23417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23420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23423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23432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23433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23434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23216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23219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24088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23473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23476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23479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23482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23485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23488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24091</v>
      </c>
      <c r="F10011" t="s">
        <v>23491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23494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23497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23500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23503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23506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23509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23512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23515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23440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23443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23446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23449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23452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23455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23458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23461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24092</v>
      </c>
      <c r="F10028" t="s">
        <v>23464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24092</v>
      </c>
      <c r="F10029" t="s">
        <v>23467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23470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23584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23587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23590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23593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23596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23599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23602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23605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23608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23611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23614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23617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23620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23623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23746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23749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23752</v>
      </c>
      <c r="G10047" t="s">
        <v>467</v>
      </c>
    </row>
    <row r="10048" spans="1:7" hidden="1" x14ac:dyDescent="0.25">
      <c r="A10048" t="s">
        <v>24093</v>
      </c>
      <c r="F10048" t="s">
        <v>23755</v>
      </c>
      <c r="G10048" t="s">
        <v>467</v>
      </c>
    </row>
    <row r="10049" spans="1:7" hidden="1" x14ac:dyDescent="0.25">
      <c r="A10049" t="s">
        <v>24094</v>
      </c>
      <c r="F10049" t="s">
        <v>23758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23761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23764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23767</v>
      </c>
      <c r="G10052" t="s">
        <v>467</v>
      </c>
    </row>
    <row r="10053" spans="1:7" hidden="1" x14ac:dyDescent="0.25">
      <c r="A10053" t="s">
        <v>24095</v>
      </c>
      <c r="F10053" t="s">
        <v>23770</v>
      </c>
      <c r="G10053" t="s">
        <v>467</v>
      </c>
    </row>
    <row r="10054" spans="1:7" hidden="1" x14ac:dyDescent="0.25">
      <c r="A10054" t="s">
        <v>24096</v>
      </c>
      <c r="F10054" t="s">
        <v>23773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23869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23872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23875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23878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23881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23884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23887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23890</v>
      </c>
      <c r="G10062" t="s">
        <v>468</v>
      </c>
    </row>
    <row r="10063" spans="1:7" hidden="1" x14ac:dyDescent="0.25">
      <c r="A10063" t="s">
        <v>4598</v>
      </c>
      <c r="F10063" t="s">
        <v>23518</v>
      </c>
      <c r="G10063" t="s">
        <v>469</v>
      </c>
    </row>
    <row r="10064" spans="1:7" hidden="1" x14ac:dyDescent="0.25">
      <c r="A10064" t="s">
        <v>4598</v>
      </c>
      <c r="F10064" t="s">
        <v>23521</v>
      </c>
      <c r="G10064" t="s">
        <v>469</v>
      </c>
    </row>
    <row r="10065" spans="1:7" hidden="1" x14ac:dyDescent="0.25">
      <c r="A10065" t="s">
        <v>4598</v>
      </c>
      <c r="F10065" t="s">
        <v>23524</v>
      </c>
      <c r="G10065" t="s">
        <v>469</v>
      </c>
    </row>
    <row r="10066" spans="1:7" hidden="1" x14ac:dyDescent="0.25">
      <c r="A10066" t="s">
        <v>4598</v>
      </c>
      <c r="F10066" t="s">
        <v>23527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23530</v>
      </c>
      <c r="G10067" t="s">
        <v>469</v>
      </c>
    </row>
    <row r="10068" spans="1:7" hidden="1" x14ac:dyDescent="0.25">
      <c r="A10068" t="s">
        <v>4598</v>
      </c>
      <c r="F10068" t="s">
        <v>23533</v>
      </c>
      <c r="G10068" t="s">
        <v>469</v>
      </c>
    </row>
    <row r="10069" spans="1:7" hidden="1" x14ac:dyDescent="0.25">
      <c r="A10069" t="s">
        <v>4598</v>
      </c>
      <c r="F10069" t="s">
        <v>23536</v>
      </c>
      <c r="G10069" t="s">
        <v>469</v>
      </c>
    </row>
    <row r="10070" spans="1:7" hidden="1" x14ac:dyDescent="0.25">
      <c r="A10070" t="s">
        <v>4598</v>
      </c>
      <c r="F10070" t="s">
        <v>23539</v>
      </c>
      <c r="G10070" t="s">
        <v>469</v>
      </c>
    </row>
    <row r="10071" spans="1:7" hidden="1" x14ac:dyDescent="0.25">
      <c r="A10071" t="s">
        <v>4598</v>
      </c>
      <c r="F10071" t="s">
        <v>23542</v>
      </c>
      <c r="G10071" t="s">
        <v>469</v>
      </c>
    </row>
    <row r="10072" spans="1:7" hidden="1" x14ac:dyDescent="0.25">
      <c r="A10072" t="s">
        <v>4598</v>
      </c>
      <c r="F10072" t="s">
        <v>23545</v>
      </c>
      <c r="G10072" t="s">
        <v>469</v>
      </c>
    </row>
    <row r="10073" spans="1:7" hidden="1" x14ac:dyDescent="0.25">
      <c r="A10073" t="s">
        <v>4598</v>
      </c>
      <c r="F10073" t="s">
        <v>23548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23551</v>
      </c>
      <c r="G10074" t="s">
        <v>469</v>
      </c>
    </row>
    <row r="10075" spans="1:7" hidden="1" x14ac:dyDescent="0.25">
      <c r="A10075" t="s">
        <v>775</v>
      </c>
      <c r="F10075" t="s">
        <v>24049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24052</v>
      </c>
      <c r="G10076" t="s">
        <v>470</v>
      </c>
    </row>
    <row r="10077" spans="1:7" hidden="1" x14ac:dyDescent="0.25">
      <c r="A10077" t="s">
        <v>775</v>
      </c>
      <c r="F10077" t="s">
        <v>24055</v>
      </c>
      <c r="G10077" t="s">
        <v>470</v>
      </c>
    </row>
    <row r="10078" spans="1:7" hidden="1" x14ac:dyDescent="0.25">
      <c r="A10078" t="s">
        <v>775</v>
      </c>
      <c r="F10078" t="s">
        <v>24058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24061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24064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24067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24070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23554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23557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23560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23563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23566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23569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23572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23575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23578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23581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24073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24076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24079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24082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24085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23626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23042</v>
      </c>
      <c r="F10099" t="s">
        <v>23629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23632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23635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23638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23641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23644</v>
      </c>
      <c r="G10104" t="s">
        <v>4955</v>
      </c>
    </row>
    <row r="10105" spans="1:7" hidden="1" x14ac:dyDescent="0.25">
      <c r="A10105" t="s">
        <v>24097</v>
      </c>
      <c r="B10105" t="s">
        <v>21131</v>
      </c>
      <c r="F10105" t="s">
        <v>23647</v>
      </c>
      <c r="G10105" t="s">
        <v>4955</v>
      </c>
    </row>
    <row r="10106" spans="1:7" hidden="1" x14ac:dyDescent="0.25">
      <c r="A10106" t="s">
        <v>24097</v>
      </c>
      <c r="B10106" t="s">
        <v>21131</v>
      </c>
      <c r="F10106" t="s">
        <v>23650</v>
      </c>
      <c r="G10106" t="s">
        <v>4955</v>
      </c>
    </row>
    <row r="10107" spans="1:7" hidden="1" x14ac:dyDescent="0.25">
      <c r="A10107" t="s">
        <v>24097</v>
      </c>
      <c r="B10107" t="s">
        <v>21131</v>
      </c>
      <c r="F10107" t="s">
        <v>23653</v>
      </c>
      <c r="G10107" t="s">
        <v>4955</v>
      </c>
    </row>
    <row r="10108" spans="1:7" hidden="1" x14ac:dyDescent="0.25">
      <c r="A10108" t="s">
        <v>24097</v>
      </c>
      <c r="B10108" t="s">
        <v>21131</v>
      </c>
      <c r="F10108" t="s">
        <v>23656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23659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23662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23665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23668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23671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23674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23677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23680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23683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23686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23689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23692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23695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23698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23701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23704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23707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23710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23713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23716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23719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23722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23725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23728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23731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23734</v>
      </c>
      <c r="G10134" t="s">
        <v>4955</v>
      </c>
    </row>
    <row r="10135" spans="1:7" hidden="1" x14ac:dyDescent="0.25">
      <c r="A10135" t="s">
        <v>115</v>
      </c>
      <c r="B10135" t="s">
        <v>24098</v>
      </c>
      <c r="C10135" t="s">
        <v>24092</v>
      </c>
      <c r="F10135" t="s">
        <v>23737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23740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23743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23893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23896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23899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23902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23905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23908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23911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23914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23917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23920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23923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23926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23776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23779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23782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23785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23788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23791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23794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23797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23800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23803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23806</v>
      </c>
      <c r="G10160" t="s">
        <v>773</v>
      </c>
    </row>
    <row r="10161" spans="1:7" hidden="1" x14ac:dyDescent="0.25">
      <c r="A10161" t="s">
        <v>24099</v>
      </c>
      <c r="F10161" t="s">
        <v>23809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23812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23815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23818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23821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24092</v>
      </c>
      <c r="F10166" t="s">
        <v>23824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23827</v>
      </c>
      <c r="G10167" t="s">
        <v>796</v>
      </c>
    </row>
    <row r="10168" spans="1:7" hidden="1" x14ac:dyDescent="0.25">
      <c r="A10168" t="s">
        <v>4</v>
      </c>
      <c r="B10168" t="s">
        <v>23435</v>
      </c>
      <c r="F10168" t="s">
        <v>23830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23833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23836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23839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23842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23845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23848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23851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23854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23857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24100</v>
      </c>
      <c r="F10178" t="s">
        <v>23860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24100</v>
      </c>
      <c r="F10179" t="s">
        <v>23863</v>
      </c>
      <c r="G10179" t="s">
        <v>796</v>
      </c>
    </row>
    <row r="10180" spans="1:7" hidden="1" x14ac:dyDescent="0.25">
      <c r="A10180" t="s">
        <v>4</v>
      </c>
      <c r="B10180" t="s">
        <v>23435</v>
      </c>
      <c r="F10180" t="s">
        <v>23866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23929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23932</v>
      </c>
      <c r="G10182" t="s">
        <v>4600</v>
      </c>
    </row>
    <row r="10183" spans="1:7" hidden="1" x14ac:dyDescent="0.25">
      <c r="A10183" t="s">
        <v>224</v>
      </c>
      <c r="F10183" t="s">
        <v>23935</v>
      </c>
      <c r="G10183" t="s">
        <v>4600</v>
      </c>
    </row>
    <row r="10184" spans="1:7" hidden="1" x14ac:dyDescent="0.25">
      <c r="A10184" t="s">
        <v>224</v>
      </c>
      <c r="F10184" t="s">
        <v>23938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23941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23944</v>
      </c>
      <c r="G10186" t="s">
        <v>4600</v>
      </c>
    </row>
    <row r="10187" spans="1:7" hidden="1" x14ac:dyDescent="0.25">
      <c r="A10187" t="s">
        <v>224</v>
      </c>
      <c r="F10187" t="s">
        <v>23947</v>
      </c>
      <c r="G10187" t="s">
        <v>4600</v>
      </c>
    </row>
    <row r="10188" spans="1:7" hidden="1" x14ac:dyDescent="0.25">
      <c r="A10188" t="s">
        <v>224</v>
      </c>
      <c r="F10188" t="s">
        <v>23950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23953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23956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23959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23962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23965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23968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23971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23974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23977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23980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23983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23986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23989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23992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23995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23998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24001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24101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24104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23426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24004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24007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24010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24013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24016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24019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24022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24025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24028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24031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24034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24037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24040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24043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24046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24107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24140</v>
      </c>
      <c r="F10225" t="s">
        <v>24110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24140</v>
      </c>
      <c r="E10226" t="s">
        <v>1140</v>
      </c>
      <c r="F10226" t="s">
        <v>24113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24140</v>
      </c>
      <c r="F10227" t="s">
        <v>24116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24119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24122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24125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24128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24131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24134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24137</v>
      </c>
      <c r="G10234" t="s">
        <v>4945</v>
      </c>
    </row>
    <row r="10235" spans="1:7" hidden="1" x14ac:dyDescent="0.25">
      <c r="A10235" t="s">
        <v>91</v>
      </c>
      <c r="B10235" t="s">
        <v>24190</v>
      </c>
      <c r="C10235" t="s">
        <v>51</v>
      </c>
      <c r="F10235" t="s">
        <v>24141</v>
      </c>
      <c r="G10235" t="s">
        <v>91</v>
      </c>
    </row>
    <row r="10236" spans="1:7" hidden="1" x14ac:dyDescent="0.25">
      <c r="A10236" t="s">
        <v>91</v>
      </c>
      <c r="B10236" t="s">
        <v>24191</v>
      </c>
      <c r="C10236" t="s">
        <v>51</v>
      </c>
      <c r="F10236" t="s">
        <v>24145</v>
      </c>
      <c r="G10236" t="s">
        <v>91</v>
      </c>
    </row>
    <row r="10237" spans="1:7" hidden="1" x14ac:dyDescent="0.25">
      <c r="A10237" t="s">
        <v>91</v>
      </c>
      <c r="B10237" t="s">
        <v>24192</v>
      </c>
      <c r="F10237" t="s">
        <v>24148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24151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24256</v>
      </c>
      <c r="G10239" t="s">
        <v>91</v>
      </c>
    </row>
    <row r="10240" spans="1:7" hidden="1" x14ac:dyDescent="0.25">
      <c r="A10240" t="s">
        <v>62</v>
      </c>
      <c r="B10240" t="s">
        <v>24190</v>
      </c>
      <c r="C10240" t="s">
        <v>1555</v>
      </c>
      <c r="F10240" t="s">
        <v>24154</v>
      </c>
      <c r="G10240" t="s">
        <v>91</v>
      </c>
    </row>
    <row r="10241" spans="1:7" hidden="1" x14ac:dyDescent="0.25">
      <c r="A10241" t="s">
        <v>7390</v>
      </c>
      <c r="B10241" t="s">
        <v>24191</v>
      </c>
      <c r="C10241" t="s">
        <v>1555</v>
      </c>
      <c r="F10241" t="s">
        <v>24157</v>
      </c>
      <c r="G10241" t="s">
        <v>91</v>
      </c>
    </row>
    <row r="10242" spans="1:7" hidden="1" x14ac:dyDescent="0.25">
      <c r="A10242" t="s">
        <v>91</v>
      </c>
      <c r="B10242" t="s">
        <v>24190</v>
      </c>
      <c r="C10242" t="s">
        <v>51</v>
      </c>
      <c r="F10242" t="s">
        <v>24160</v>
      </c>
      <c r="G10242" t="s">
        <v>91</v>
      </c>
    </row>
    <row r="10243" spans="1:7" hidden="1" x14ac:dyDescent="0.25">
      <c r="A10243" t="s">
        <v>62</v>
      </c>
      <c r="B10243" t="s">
        <v>24190</v>
      </c>
      <c r="C10243" t="s">
        <v>1555</v>
      </c>
      <c r="F10243" t="s">
        <v>24163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24259</v>
      </c>
      <c r="G10244" t="s">
        <v>91</v>
      </c>
    </row>
    <row r="10245" spans="1:7" hidden="1" x14ac:dyDescent="0.25">
      <c r="A10245" t="s">
        <v>91</v>
      </c>
      <c r="B10245" t="s">
        <v>24191</v>
      </c>
      <c r="C10245" t="s">
        <v>51</v>
      </c>
      <c r="F10245" t="s">
        <v>24166</v>
      </c>
      <c r="G10245" t="s">
        <v>91</v>
      </c>
    </row>
    <row r="10246" spans="1:7" hidden="1" x14ac:dyDescent="0.25">
      <c r="A10246" t="s">
        <v>62</v>
      </c>
      <c r="B10246" t="s">
        <v>24191</v>
      </c>
      <c r="C10246" t="s">
        <v>51</v>
      </c>
      <c r="F10246" t="s">
        <v>24169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24775</v>
      </c>
      <c r="F10248" t="s">
        <v>24175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24178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24181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24184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24187</v>
      </c>
      <c r="G10252" t="s">
        <v>91</v>
      </c>
    </row>
    <row r="10253" spans="1:7" hidden="1" x14ac:dyDescent="0.25">
      <c r="A10253" t="s">
        <v>803</v>
      </c>
      <c r="F10253" t="s">
        <v>24262</v>
      </c>
      <c r="G10253" t="s">
        <v>91</v>
      </c>
    </row>
    <row r="10254" spans="1:7" hidden="1" x14ac:dyDescent="0.25">
      <c r="A10254" t="s">
        <v>803</v>
      </c>
      <c r="F10254" t="s">
        <v>24776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24193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24196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24199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24202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24205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24208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24211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24214</v>
      </c>
      <c r="G10262" t="s">
        <v>4934</v>
      </c>
    </row>
    <row r="10263" spans="1:7" hidden="1" x14ac:dyDescent="0.25">
      <c r="A10263" t="s">
        <v>4</v>
      </c>
      <c r="B10263" t="s">
        <v>24779</v>
      </c>
      <c r="F10263" t="s">
        <v>24217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24220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24223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24226</v>
      </c>
      <c r="G10266" t="s">
        <v>4934</v>
      </c>
    </row>
    <row r="10267" spans="1:7" hidden="1" x14ac:dyDescent="0.25">
      <c r="A10267" t="s">
        <v>2283</v>
      </c>
      <c r="B10267" t="s">
        <v>24191</v>
      </c>
      <c r="F10267" t="s">
        <v>24229</v>
      </c>
      <c r="G10267" t="s">
        <v>4934</v>
      </c>
    </row>
    <row r="10268" spans="1:7" hidden="1" x14ac:dyDescent="0.25">
      <c r="A10268" t="s">
        <v>304</v>
      </c>
      <c r="B10268" t="s">
        <v>24780</v>
      </c>
      <c r="F10268" t="s">
        <v>24232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24235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24238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24241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24244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24247</v>
      </c>
      <c r="G10273" t="s">
        <v>4934</v>
      </c>
    </row>
    <row r="10274" spans="1:7" hidden="1" x14ac:dyDescent="0.25">
      <c r="A10274" t="s">
        <v>24781</v>
      </c>
      <c r="F10274" t="s">
        <v>24250</v>
      </c>
      <c r="G10274" t="s">
        <v>4934</v>
      </c>
    </row>
    <row r="10275" spans="1:7" hidden="1" x14ac:dyDescent="0.25">
      <c r="A10275" t="s">
        <v>24781</v>
      </c>
      <c r="F10275" t="s">
        <v>24253</v>
      </c>
      <c r="G10275" t="s">
        <v>4934</v>
      </c>
    </row>
    <row r="10276" spans="1:7" hidden="1" x14ac:dyDescent="0.25">
      <c r="A10276" t="s">
        <v>162</v>
      </c>
      <c r="B10276" t="s">
        <v>24190</v>
      </c>
      <c r="C10276" t="s">
        <v>1555</v>
      </c>
      <c r="F10276" t="s">
        <v>24265</v>
      </c>
      <c r="G10276" t="s">
        <v>467</v>
      </c>
    </row>
    <row r="10277" spans="1:7" hidden="1" x14ac:dyDescent="0.25">
      <c r="A10277" t="s">
        <v>162</v>
      </c>
      <c r="B10277" t="s">
        <v>24190</v>
      </c>
      <c r="C10277" t="s">
        <v>1555</v>
      </c>
      <c r="F10277" t="s">
        <v>24268</v>
      </c>
      <c r="G10277" t="s">
        <v>467</v>
      </c>
    </row>
    <row r="10278" spans="1:7" hidden="1" x14ac:dyDescent="0.25">
      <c r="A10278" t="s">
        <v>162</v>
      </c>
      <c r="B10278" t="s">
        <v>24190</v>
      </c>
      <c r="C10278" t="s">
        <v>1555</v>
      </c>
      <c r="F10278" t="s">
        <v>24271</v>
      </c>
      <c r="G10278" t="s">
        <v>467</v>
      </c>
    </row>
    <row r="10279" spans="1:7" hidden="1" x14ac:dyDescent="0.25">
      <c r="A10279" t="s">
        <v>162</v>
      </c>
      <c r="B10279" t="s">
        <v>24190</v>
      </c>
      <c r="C10279" t="s">
        <v>1555</v>
      </c>
      <c r="F10279" t="s">
        <v>24274</v>
      </c>
      <c r="G10279" t="s">
        <v>467</v>
      </c>
    </row>
    <row r="10280" spans="1:7" hidden="1" x14ac:dyDescent="0.25">
      <c r="A10280" t="s">
        <v>162</v>
      </c>
      <c r="B10280" t="s">
        <v>24190</v>
      </c>
      <c r="C10280" t="s">
        <v>1555</v>
      </c>
      <c r="F10280" t="s">
        <v>24277</v>
      </c>
      <c r="G10280" t="s">
        <v>467</v>
      </c>
    </row>
    <row r="10281" spans="1:7" hidden="1" x14ac:dyDescent="0.25">
      <c r="A10281" t="s">
        <v>162</v>
      </c>
      <c r="B10281" t="s">
        <v>24190</v>
      </c>
      <c r="C10281" t="s">
        <v>1555</v>
      </c>
      <c r="F10281" t="s">
        <v>24280</v>
      </c>
      <c r="G10281" t="s">
        <v>467</v>
      </c>
    </row>
    <row r="10282" spans="1:7" hidden="1" x14ac:dyDescent="0.25">
      <c r="A10282" t="s">
        <v>304</v>
      </c>
      <c r="B10282" t="s">
        <v>24190</v>
      </c>
      <c r="C10282" t="s">
        <v>1555</v>
      </c>
      <c r="F10282" t="s">
        <v>24283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24286</v>
      </c>
      <c r="G10283" t="s">
        <v>467</v>
      </c>
    </row>
    <row r="10284" spans="1:7" hidden="1" x14ac:dyDescent="0.25">
      <c r="A10284" t="s">
        <v>162</v>
      </c>
      <c r="B10284" t="s">
        <v>24190</v>
      </c>
      <c r="C10284" t="s">
        <v>1555</v>
      </c>
      <c r="F10284" t="s">
        <v>24289</v>
      </c>
      <c r="G10284" t="s">
        <v>467</v>
      </c>
    </row>
    <row r="10285" spans="1:7" hidden="1" x14ac:dyDescent="0.25">
      <c r="A10285" t="s">
        <v>162</v>
      </c>
      <c r="B10285" t="s">
        <v>24190</v>
      </c>
      <c r="C10285" t="s">
        <v>1555</v>
      </c>
      <c r="F10285" t="s">
        <v>24292</v>
      </c>
      <c r="G10285" t="s">
        <v>467</v>
      </c>
    </row>
    <row r="10286" spans="1:7" hidden="1" x14ac:dyDescent="0.25">
      <c r="A10286" t="s">
        <v>162</v>
      </c>
      <c r="B10286" t="s">
        <v>24190</v>
      </c>
      <c r="C10286" t="s">
        <v>1555</v>
      </c>
      <c r="F10286" t="s">
        <v>24295</v>
      </c>
      <c r="G10286" t="s">
        <v>467</v>
      </c>
    </row>
    <row r="10287" spans="1:7" hidden="1" x14ac:dyDescent="0.25">
      <c r="A10287" t="s">
        <v>162</v>
      </c>
      <c r="B10287" t="s">
        <v>24190</v>
      </c>
      <c r="C10287" t="s">
        <v>1555</v>
      </c>
      <c r="F10287" t="s">
        <v>24298</v>
      </c>
      <c r="G10287" t="s">
        <v>467</v>
      </c>
    </row>
    <row r="10288" spans="1:7" hidden="1" x14ac:dyDescent="0.25">
      <c r="A10288" t="s">
        <v>304</v>
      </c>
      <c r="B10288" t="s">
        <v>24190</v>
      </c>
      <c r="C10288" t="s">
        <v>1555</v>
      </c>
      <c r="F10288" t="s">
        <v>24301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24310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24460</v>
      </c>
      <c r="G10294" t="s">
        <v>468</v>
      </c>
    </row>
    <row r="10295" spans="1:7" hidden="1" x14ac:dyDescent="0.25">
      <c r="A10295" t="s">
        <v>4</v>
      </c>
      <c r="B10295" t="s">
        <v>24780</v>
      </c>
      <c r="F10295" t="s">
        <v>24463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24481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24484</v>
      </c>
      <c r="G10302" t="s">
        <v>468</v>
      </c>
    </row>
    <row r="10303" spans="1:7" hidden="1" x14ac:dyDescent="0.25">
      <c r="A10303" t="s">
        <v>4598</v>
      </c>
      <c r="F10303" t="s">
        <v>24487</v>
      </c>
      <c r="G10303" t="s">
        <v>469</v>
      </c>
    </row>
    <row r="10304" spans="1:7" hidden="1" x14ac:dyDescent="0.25">
      <c r="A10304" t="s">
        <v>4598</v>
      </c>
      <c r="F10304" t="s">
        <v>24490</v>
      </c>
      <c r="G10304" t="s">
        <v>469</v>
      </c>
    </row>
    <row r="10305" spans="1:7" hidden="1" x14ac:dyDescent="0.25">
      <c r="A10305" t="s">
        <v>4598</v>
      </c>
      <c r="F10305" t="s">
        <v>24493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24499</v>
      </c>
      <c r="G10307" t="s">
        <v>469</v>
      </c>
    </row>
    <row r="10308" spans="1:7" hidden="1" x14ac:dyDescent="0.25">
      <c r="A10308" t="s">
        <v>4598</v>
      </c>
      <c r="F10308" t="s">
        <v>24502</v>
      </c>
      <c r="G10308" t="s">
        <v>469</v>
      </c>
    </row>
    <row r="10309" spans="1:7" hidden="1" x14ac:dyDescent="0.25">
      <c r="A10309" t="s">
        <v>4598</v>
      </c>
      <c r="F10309" t="s">
        <v>24505</v>
      </c>
      <c r="G10309" t="s">
        <v>469</v>
      </c>
    </row>
    <row r="10310" spans="1:7" hidden="1" x14ac:dyDescent="0.25">
      <c r="A10310" t="s">
        <v>4598</v>
      </c>
      <c r="F10310" t="s">
        <v>24508</v>
      </c>
      <c r="G10310" t="s">
        <v>469</v>
      </c>
    </row>
    <row r="10311" spans="1:7" hidden="1" x14ac:dyDescent="0.25">
      <c r="A10311" t="s">
        <v>4598</v>
      </c>
      <c r="F10311" t="s">
        <v>24511</v>
      </c>
      <c r="G10311" t="s">
        <v>469</v>
      </c>
    </row>
    <row r="10312" spans="1:7" hidden="1" x14ac:dyDescent="0.25">
      <c r="A10312" t="s">
        <v>4598</v>
      </c>
      <c r="F10312" t="s">
        <v>24514</v>
      </c>
      <c r="G10312" t="s">
        <v>469</v>
      </c>
    </row>
    <row r="10313" spans="1:7" hidden="1" x14ac:dyDescent="0.25">
      <c r="A10313" t="s">
        <v>4598</v>
      </c>
      <c r="F10313" t="s">
        <v>24517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24520</v>
      </c>
      <c r="G10314" t="s">
        <v>469</v>
      </c>
    </row>
    <row r="10315" spans="1:7" hidden="1" x14ac:dyDescent="0.25">
      <c r="A10315" t="s">
        <v>4598</v>
      </c>
      <c r="F10315" t="s">
        <v>24523</v>
      </c>
      <c r="G10315" t="s">
        <v>469</v>
      </c>
    </row>
    <row r="10316" spans="1:7" hidden="1" x14ac:dyDescent="0.25">
      <c r="A10316" t="s">
        <v>4598</v>
      </c>
      <c r="F10316" t="s">
        <v>24526</v>
      </c>
      <c r="G10316" t="s">
        <v>469</v>
      </c>
    </row>
    <row r="10317" spans="1:7" hidden="1" x14ac:dyDescent="0.25">
      <c r="A10317" t="s">
        <v>4598</v>
      </c>
      <c r="F10317" t="s">
        <v>24529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24541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24544</v>
      </c>
      <c r="G10322" t="s">
        <v>470</v>
      </c>
    </row>
    <row r="10323" spans="1:7" hidden="1" x14ac:dyDescent="0.25">
      <c r="A10323" t="s">
        <v>775</v>
      </c>
      <c r="F10323" t="s">
        <v>24547</v>
      </c>
      <c r="G10323" t="s">
        <v>470</v>
      </c>
    </row>
    <row r="10324" spans="1:7" hidden="1" x14ac:dyDescent="0.25">
      <c r="A10324" t="s">
        <v>775</v>
      </c>
      <c r="F10324" t="s">
        <v>24550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24553</v>
      </c>
      <c r="G10325" t="s">
        <v>470</v>
      </c>
    </row>
    <row r="10326" spans="1:7" hidden="1" x14ac:dyDescent="0.25">
      <c r="A10326" t="s">
        <v>775</v>
      </c>
      <c r="F10326" t="s">
        <v>24556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24319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24322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24325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24328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24331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24334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24337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24340</v>
      </c>
      <c r="G10336" t="s">
        <v>4954</v>
      </c>
    </row>
    <row r="10337" spans="1:7" hidden="1" x14ac:dyDescent="0.25">
      <c r="A10337" t="s">
        <v>356</v>
      </c>
      <c r="F10337" t="s">
        <v>24343</v>
      </c>
      <c r="G10337" t="s">
        <v>4954</v>
      </c>
    </row>
    <row r="10338" spans="1:7" hidden="1" x14ac:dyDescent="0.25">
      <c r="A10338" t="s">
        <v>24782</v>
      </c>
      <c r="F10338" t="s">
        <v>24346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24349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24352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24355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24358</v>
      </c>
      <c r="G10342" t="s">
        <v>4954</v>
      </c>
    </row>
    <row r="10343" spans="1:7" hidden="1" x14ac:dyDescent="0.25">
      <c r="A10343" t="s">
        <v>162</v>
      </c>
      <c r="B10343" t="s">
        <v>24190</v>
      </c>
      <c r="C10343" t="s">
        <v>20156</v>
      </c>
      <c r="F10343" t="s">
        <v>24382</v>
      </c>
      <c r="G10343" t="s">
        <v>4956</v>
      </c>
    </row>
    <row r="10344" spans="1:7" hidden="1" x14ac:dyDescent="0.25">
      <c r="A10344" t="s">
        <v>162</v>
      </c>
      <c r="B10344" t="s">
        <v>24190</v>
      </c>
      <c r="C10344" t="s">
        <v>20156</v>
      </c>
      <c r="F10344" t="s">
        <v>24385</v>
      </c>
      <c r="G10344" t="s">
        <v>4956</v>
      </c>
    </row>
    <row r="10345" spans="1:7" hidden="1" x14ac:dyDescent="0.25">
      <c r="A10345" t="s">
        <v>304</v>
      </c>
      <c r="B10345" t="s">
        <v>24190</v>
      </c>
      <c r="F10345" t="s">
        <v>24388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24391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24394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24397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24400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24403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24406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24409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24412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24415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24418</v>
      </c>
      <c r="G10355" t="s">
        <v>4956</v>
      </c>
    </row>
    <row r="10356" spans="1:7" hidden="1" x14ac:dyDescent="0.25">
      <c r="A10356" t="s">
        <v>4</v>
      </c>
      <c r="B10356" t="s">
        <v>24190</v>
      </c>
      <c r="F10356" t="s">
        <v>24361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24364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24367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24370</v>
      </c>
      <c r="G10359" t="s">
        <v>4955</v>
      </c>
    </row>
    <row r="10360" spans="1:7" hidden="1" x14ac:dyDescent="0.25">
      <c r="A10360" t="s">
        <v>24789</v>
      </c>
      <c r="F10360" t="s">
        <v>24373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24376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24379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24421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24430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24436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24451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24565</v>
      </c>
      <c r="G10376" t="s">
        <v>796</v>
      </c>
    </row>
    <row r="10377" spans="1:7" hidden="1" x14ac:dyDescent="0.25">
      <c r="A10377" t="s">
        <v>4</v>
      </c>
      <c r="B10377" t="s">
        <v>24790</v>
      </c>
      <c r="F10377" t="s">
        <v>24568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24571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24580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24583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24586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24589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24592</v>
      </c>
      <c r="G10385" t="s">
        <v>4600</v>
      </c>
    </row>
    <row r="10386" spans="1:7" hidden="1" x14ac:dyDescent="0.25">
      <c r="A10386" t="s">
        <v>162</v>
      </c>
      <c r="B10386" t="s">
        <v>24190</v>
      </c>
      <c r="C10386" t="s">
        <v>1555</v>
      </c>
      <c r="F10386" t="s">
        <v>24595</v>
      </c>
      <c r="G10386" t="s">
        <v>4600</v>
      </c>
    </row>
    <row r="10387" spans="1:7" hidden="1" x14ac:dyDescent="0.25">
      <c r="A10387" t="s">
        <v>162</v>
      </c>
      <c r="B10387" t="s">
        <v>24190</v>
      </c>
      <c r="C10387" t="s">
        <v>1555</v>
      </c>
      <c r="F10387" t="s">
        <v>24598</v>
      </c>
      <c r="G10387" t="s">
        <v>4600</v>
      </c>
    </row>
    <row r="10388" spans="1:7" hidden="1" x14ac:dyDescent="0.25">
      <c r="A10388" t="s">
        <v>162</v>
      </c>
      <c r="B10388" t="s">
        <v>24190</v>
      </c>
      <c r="C10388" t="s">
        <v>1555</v>
      </c>
      <c r="F10388" t="s">
        <v>24601</v>
      </c>
      <c r="G10388" t="s">
        <v>4600</v>
      </c>
    </row>
    <row r="10389" spans="1:7" hidden="1" x14ac:dyDescent="0.25">
      <c r="A10389" t="s">
        <v>304</v>
      </c>
      <c r="B10389" t="s">
        <v>24190</v>
      </c>
      <c r="C10389" t="s">
        <v>1555</v>
      </c>
      <c r="F10389" t="s">
        <v>24604</v>
      </c>
      <c r="G10389" t="s">
        <v>4600</v>
      </c>
    </row>
    <row r="10390" spans="1:7" hidden="1" x14ac:dyDescent="0.25">
      <c r="A10390" t="s">
        <v>162</v>
      </c>
      <c r="B10390" t="s">
        <v>24192</v>
      </c>
      <c r="C10390" t="s">
        <v>1555</v>
      </c>
      <c r="F10390" t="s">
        <v>24607</v>
      </c>
      <c r="G10390" t="s">
        <v>4600</v>
      </c>
    </row>
    <row r="10391" spans="1:7" hidden="1" x14ac:dyDescent="0.25">
      <c r="A10391" t="s">
        <v>162</v>
      </c>
      <c r="B10391" t="s">
        <v>24192</v>
      </c>
      <c r="C10391" t="s">
        <v>1555</v>
      </c>
      <c r="F10391" t="s">
        <v>24610</v>
      </c>
      <c r="G10391" t="s">
        <v>4600</v>
      </c>
    </row>
    <row r="10392" spans="1:7" hidden="1" x14ac:dyDescent="0.25">
      <c r="A10392" t="s">
        <v>162</v>
      </c>
      <c r="B10392" t="s">
        <v>24192</v>
      </c>
      <c r="C10392" t="s">
        <v>1555</v>
      </c>
      <c r="F10392" t="s">
        <v>24613</v>
      </c>
      <c r="G10392" t="s">
        <v>4600</v>
      </c>
    </row>
    <row r="10393" spans="1:7" hidden="1" x14ac:dyDescent="0.25">
      <c r="A10393" t="s">
        <v>162</v>
      </c>
      <c r="B10393" t="s">
        <v>24192</v>
      </c>
      <c r="C10393" t="s">
        <v>1555</v>
      </c>
      <c r="F10393" t="s">
        <v>24616</v>
      </c>
      <c r="G10393" t="s">
        <v>4600</v>
      </c>
    </row>
    <row r="10394" spans="1:7" hidden="1" x14ac:dyDescent="0.25">
      <c r="A10394" t="s">
        <v>162</v>
      </c>
      <c r="B10394" t="s">
        <v>24192</v>
      </c>
      <c r="C10394" t="s">
        <v>1555</v>
      </c>
      <c r="F10394" t="s">
        <v>24619</v>
      </c>
      <c r="G10394" t="s">
        <v>4600</v>
      </c>
    </row>
    <row r="10395" spans="1:7" hidden="1" x14ac:dyDescent="0.25">
      <c r="A10395" t="s">
        <v>162</v>
      </c>
      <c r="B10395" t="s">
        <v>24192</v>
      </c>
      <c r="C10395" t="s">
        <v>1555</v>
      </c>
      <c r="F10395" t="s">
        <v>24622</v>
      </c>
      <c r="G10395" t="s">
        <v>4600</v>
      </c>
    </row>
    <row r="10396" spans="1:7" hidden="1" x14ac:dyDescent="0.25">
      <c r="A10396" t="s">
        <v>162</v>
      </c>
      <c r="B10396" t="s">
        <v>24192</v>
      </c>
      <c r="C10396" t="s">
        <v>1555</v>
      </c>
      <c r="F10396" t="s">
        <v>24625</v>
      </c>
      <c r="G10396" t="s">
        <v>4600</v>
      </c>
    </row>
    <row r="10397" spans="1:7" hidden="1" x14ac:dyDescent="0.25">
      <c r="A10397" t="s">
        <v>162</v>
      </c>
      <c r="B10397" t="s">
        <v>24192</v>
      </c>
      <c r="C10397" t="s">
        <v>1555</v>
      </c>
      <c r="F10397" t="s">
        <v>24628</v>
      </c>
      <c r="G10397" t="s">
        <v>4600</v>
      </c>
    </row>
    <row r="10398" spans="1:7" hidden="1" x14ac:dyDescent="0.25">
      <c r="A10398" t="s">
        <v>162</v>
      </c>
      <c r="B10398" t="s">
        <v>24192</v>
      </c>
      <c r="C10398" t="s">
        <v>1555</v>
      </c>
      <c r="F10398" t="s">
        <v>24631</v>
      </c>
      <c r="G10398" t="s">
        <v>4600</v>
      </c>
    </row>
    <row r="10399" spans="1:7" hidden="1" x14ac:dyDescent="0.25">
      <c r="A10399" t="s">
        <v>162</v>
      </c>
      <c r="B10399" t="s">
        <v>24192</v>
      </c>
      <c r="C10399" t="s">
        <v>1555</v>
      </c>
      <c r="F10399" t="s">
        <v>24634</v>
      </c>
      <c r="G10399" t="s">
        <v>4600</v>
      </c>
    </row>
    <row r="10400" spans="1:7" hidden="1" x14ac:dyDescent="0.25">
      <c r="A10400" t="s">
        <v>304</v>
      </c>
      <c r="B10400" t="s">
        <v>24192</v>
      </c>
      <c r="C10400" t="s">
        <v>1555</v>
      </c>
      <c r="F10400" t="s">
        <v>24637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24640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24643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24646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24649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24652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24655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24658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24661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24664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24667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24670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24673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24676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24679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24682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24685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24688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24691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24694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24697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24700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24703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24706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24709</v>
      </c>
      <c r="G10424" t="s">
        <v>4942</v>
      </c>
    </row>
    <row r="10425" spans="1:7" hidden="1" x14ac:dyDescent="0.25">
      <c r="A10425" t="s">
        <v>24791</v>
      </c>
      <c r="B10425" t="s">
        <v>646</v>
      </c>
      <c r="F10425" t="s">
        <v>24712</v>
      </c>
      <c r="G10425" t="s">
        <v>4942</v>
      </c>
    </row>
    <row r="10426" spans="1:7" hidden="1" x14ac:dyDescent="0.25">
      <c r="A10426" t="s">
        <v>24791</v>
      </c>
      <c r="B10426" t="s">
        <v>646</v>
      </c>
      <c r="F10426" t="s">
        <v>24715</v>
      </c>
      <c r="G10426" t="s">
        <v>4942</v>
      </c>
    </row>
    <row r="10427" spans="1:7" hidden="1" x14ac:dyDescent="0.25">
      <c r="A10427" t="s">
        <v>24791</v>
      </c>
      <c r="B10427" t="s">
        <v>646</v>
      </c>
      <c r="F10427" t="s">
        <v>24718</v>
      </c>
      <c r="G10427" t="s">
        <v>4942</v>
      </c>
    </row>
    <row r="10428" spans="1:7" hidden="1" x14ac:dyDescent="0.25">
      <c r="A10428" t="s">
        <v>24791</v>
      </c>
      <c r="B10428" t="s">
        <v>646</v>
      </c>
      <c r="F10428" t="s">
        <v>24721</v>
      </c>
      <c r="G10428" t="s">
        <v>4942</v>
      </c>
    </row>
    <row r="10429" spans="1:7" hidden="1" x14ac:dyDescent="0.25">
      <c r="A10429" t="s">
        <v>24791</v>
      </c>
      <c r="B10429" t="s">
        <v>646</v>
      </c>
      <c r="F10429" t="s">
        <v>24724</v>
      </c>
      <c r="G10429" t="s">
        <v>4942</v>
      </c>
    </row>
    <row r="10430" spans="1:7" hidden="1" x14ac:dyDescent="0.25">
      <c r="A10430" t="s">
        <v>24791</v>
      </c>
      <c r="B10430" t="s">
        <v>646</v>
      </c>
      <c r="F10430" t="s">
        <v>24727</v>
      </c>
      <c r="G10430" t="s">
        <v>4942</v>
      </c>
    </row>
    <row r="10431" spans="1:7" hidden="1" x14ac:dyDescent="0.25">
      <c r="A10431" t="s">
        <v>24791</v>
      </c>
      <c r="B10431" t="s">
        <v>646</v>
      </c>
      <c r="F10431" t="s">
        <v>24730</v>
      </c>
      <c r="G10431" t="s">
        <v>4942</v>
      </c>
    </row>
    <row r="10432" spans="1:7" hidden="1" x14ac:dyDescent="0.25">
      <c r="A10432" t="s">
        <v>24791</v>
      </c>
      <c r="B10432" t="s">
        <v>646</v>
      </c>
      <c r="F10432" t="s">
        <v>24733</v>
      </c>
      <c r="G10432" t="s">
        <v>4942</v>
      </c>
    </row>
    <row r="10433" spans="1:7" hidden="1" x14ac:dyDescent="0.25">
      <c r="A10433" t="s">
        <v>24791</v>
      </c>
      <c r="B10433" t="s">
        <v>646</v>
      </c>
      <c r="F10433" t="s">
        <v>24736</v>
      </c>
      <c r="G10433" t="s">
        <v>4942</v>
      </c>
    </row>
    <row r="10434" spans="1:7" hidden="1" x14ac:dyDescent="0.25">
      <c r="A10434" t="s">
        <v>24791</v>
      </c>
      <c r="B10434" t="s">
        <v>646</v>
      </c>
      <c r="F10434" t="s">
        <v>24739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24742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24745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24748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24751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24754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24757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24783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24786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24760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24763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24766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24769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24772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23042</v>
      </c>
      <c r="F10449" t="s">
        <v>24795</v>
      </c>
      <c r="G10449" t="s">
        <v>91</v>
      </c>
    </row>
    <row r="10450" spans="1:7" hidden="1" x14ac:dyDescent="0.25">
      <c r="A10450" t="s">
        <v>91</v>
      </c>
      <c r="B10450" t="s">
        <v>25143</v>
      </c>
      <c r="F10450" t="s">
        <v>24798</v>
      </c>
      <c r="G10450" t="s">
        <v>91</v>
      </c>
    </row>
    <row r="10451" spans="1:7" hidden="1" x14ac:dyDescent="0.25">
      <c r="A10451" t="s">
        <v>62</v>
      </c>
      <c r="B10451" t="s">
        <v>25143</v>
      </c>
      <c r="F10451" t="s">
        <v>24801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24804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24810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24834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24837</v>
      </c>
      <c r="G10457" t="s">
        <v>4952</v>
      </c>
    </row>
    <row r="10458" spans="1:7" hidden="1" x14ac:dyDescent="0.25">
      <c r="A10458" t="s">
        <v>24781</v>
      </c>
      <c r="F10458" t="s">
        <v>24828</v>
      </c>
      <c r="G10458" t="s">
        <v>4934</v>
      </c>
    </row>
    <row r="10459" spans="1:7" hidden="1" x14ac:dyDescent="0.25">
      <c r="A10459" t="s">
        <v>24781</v>
      </c>
      <c r="F10459" t="s">
        <v>24831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24840</v>
      </c>
      <c r="G10460" t="s">
        <v>467</v>
      </c>
    </row>
    <row r="10461" spans="1:7" hidden="1" x14ac:dyDescent="0.25">
      <c r="A10461" t="s">
        <v>4</v>
      </c>
      <c r="B10461" t="s">
        <v>25144</v>
      </c>
      <c r="F10461" t="s">
        <v>24843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24855</v>
      </c>
      <c r="G10465" t="s">
        <v>467</v>
      </c>
    </row>
    <row r="10466" spans="1:7" hidden="1" x14ac:dyDescent="0.25">
      <c r="A10466" t="s">
        <v>4</v>
      </c>
      <c r="B10466" t="s">
        <v>25145</v>
      </c>
      <c r="F10466" t="s">
        <v>24858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24861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24864</v>
      </c>
      <c r="G10468" t="s">
        <v>468</v>
      </c>
    </row>
    <row r="10469" spans="1:7" hidden="1" x14ac:dyDescent="0.25">
      <c r="A10469" t="s">
        <v>4598</v>
      </c>
      <c r="F10469" t="s">
        <v>24867</v>
      </c>
      <c r="G10469" t="s">
        <v>469</v>
      </c>
    </row>
    <row r="10470" spans="1:7" hidden="1" x14ac:dyDescent="0.25">
      <c r="A10470" t="s">
        <v>4598</v>
      </c>
      <c r="F10470" t="s">
        <v>24870</v>
      </c>
      <c r="G10470" t="s">
        <v>469</v>
      </c>
    </row>
    <row r="10471" spans="1:7" hidden="1" x14ac:dyDescent="0.25">
      <c r="A10471" t="s">
        <v>4598</v>
      </c>
      <c r="F10471" t="s">
        <v>24873</v>
      </c>
      <c r="G10471" t="s">
        <v>469</v>
      </c>
    </row>
    <row r="10472" spans="1:7" hidden="1" x14ac:dyDescent="0.25">
      <c r="A10472" t="s">
        <v>4598</v>
      </c>
      <c r="F10472" t="s">
        <v>24876</v>
      </c>
      <c r="G10472" t="s">
        <v>469</v>
      </c>
    </row>
    <row r="10473" spans="1:7" hidden="1" x14ac:dyDescent="0.25">
      <c r="A10473" t="s">
        <v>4598</v>
      </c>
      <c r="F10473" t="s">
        <v>24879</v>
      </c>
      <c r="G10473" t="s">
        <v>469</v>
      </c>
    </row>
    <row r="10474" spans="1:7" hidden="1" x14ac:dyDescent="0.25">
      <c r="A10474" t="s">
        <v>4598</v>
      </c>
      <c r="F10474" t="s">
        <v>24882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24885</v>
      </c>
      <c r="G10475" t="s">
        <v>469</v>
      </c>
    </row>
    <row r="10476" spans="1:7" hidden="1" x14ac:dyDescent="0.25">
      <c r="A10476" t="s">
        <v>4598</v>
      </c>
      <c r="F10476" t="s">
        <v>24888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24891</v>
      </c>
      <c r="G10477" t="s">
        <v>469</v>
      </c>
    </row>
    <row r="10478" spans="1:7" hidden="1" x14ac:dyDescent="0.25">
      <c r="A10478" t="s">
        <v>4598</v>
      </c>
      <c r="F10478" t="s">
        <v>24894</v>
      </c>
      <c r="G10478" t="s">
        <v>469</v>
      </c>
    </row>
    <row r="10479" spans="1:7" hidden="1" x14ac:dyDescent="0.25">
      <c r="A10479" t="s">
        <v>4598</v>
      </c>
      <c r="F10479" t="s">
        <v>24897</v>
      </c>
      <c r="G10479" t="s">
        <v>469</v>
      </c>
    </row>
    <row r="10480" spans="1:7" hidden="1" x14ac:dyDescent="0.25">
      <c r="A10480" t="s">
        <v>4598</v>
      </c>
      <c r="F10480" t="s">
        <v>24900</v>
      </c>
      <c r="G10480" t="s">
        <v>469</v>
      </c>
    </row>
    <row r="10481" spans="1:7" hidden="1" x14ac:dyDescent="0.25">
      <c r="A10481" t="s">
        <v>4598</v>
      </c>
      <c r="F10481" t="s">
        <v>24903</v>
      </c>
      <c r="G10481" t="s">
        <v>469</v>
      </c>
    </row>
    <row r="10482" spans="1:7" hidden="1" x14ac:dyDescent="0.25">
      <c r="A10482" t="s">
        <v>4598</v>
      </c>
      <c r="F10482" t="s">
        <v>24906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24921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24930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24933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24936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24939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24942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24945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24948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24951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24969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23042</v>
      </c>
      <c r="F10499" t="s">
        <v>24972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24975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24978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24981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24984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24987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23042</v>
      </c>
      <c r="F10505" t="s">
        <v>24990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24993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24996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24999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25002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25005</v>
      </c>
      <c r="G10510" t="s">
        <v>4956</v>
      </c>
    </row>
    <row r="10511" spans="1:7" hidden="1" x14ac:dyDescent="0.25">
      <c r="A10511" t="s">
        <v>4</v>
      </c>
      <c r="B10511" t="s">
        <v>25146</v>
      </c>
      <c r="F10511" t="s">
        <v>25008</v>
      </c>
      <c r="G10511" t="s">
        <v>4956</v>
      </c>
    </row>
    <row r="10512" spans="1:7" hidden="1" x14ac:dyDescent="0.25">
      <c r="A10512" t="s">
        <v>4</v>
      </c>
      <c r="B10512" t="s">
        <v>25146</v>
      </c>
      <c r="F10512" t="s">
        <v>25011</v>
      </c>
      <c r="G10512" t="s">
        <v>4956</v>
      </c>
    </row>
    <row r="10513" spans="1:7" hidden="1" x14ac:dyDescent="0.25">
      <c r="A10513" t="s">
        <v>4</v>
      </c>
      <c r="B10513" t="s">
        <v>25146</v>
      </c>
      <c r="F10513" t="s">
        <v>25014</v>
      </c>
      <c r="G10513" t="s">
        <v>4956</v>
      </c>
    </row>
    <row r="10514" spans="1:7" hidden="1" x14ac:dyDescent="0.25">
      <c r="A10514" t="s">
        <v>4</v>
      </c>
      <c r="B10514" t="s">
        <v>25146</v>
      </c>
      <c r="F10514" t="s">
        <v>25017</v>
      </c>
      <c r="G10514" t="s">
        <v>4956</v>
      </c>
    </row>
    <row r="10515" spans="1:7" hidden="1" x14ac:dyDescent="0.25">
      <c r="A10515" t="s">
        <v>4</v>
      </c>
      <c r="B10515" t="s">
        <v>25146</v>
      </c>
      <c r="F10515" t="s">
        <v>25020</v>
      </c>
      <c r="G10515" t="s">
        <v>4956</v>
      </c>
    </row>
    <row r="10516" spans="1:7" hidden="1" x14ac:dyDescent="0.25">
      <c r="A10516" t="s">
        <v>4</v>
      </c>
      <c r="B10516" t="s">
        <v>25146</v>
      </c>
      <c r="F10516" t="s">
        <v>25023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25026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25041</v>
      </c>
      <c r="G10522" t="s">
        <v>796</v>
      </c>
    </row>
    <row r="10523" spans="1:7" hidden="1" x14ac:dyDescent="0.25">
      <c r="A10523" t="s">
        <v>645</v>
      </c>
      <c r="B10523" t="s">
        <v>25147</v>
      </c>
      <c r="F10523" t="s">
        <v>25044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25050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25056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25059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25062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25065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25068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25071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25074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25077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25080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25083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25086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25089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25092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25095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25098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25101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25104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25107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25110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25113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25116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25119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25122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25125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25128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25131</v>
      </c>
      <c r="G10552" t="s">
        <v>4945</v>
      </c>
    </row>
    <row r="10553" spans="1:7" x14ac:dyDescent="0.25">
      <c r="A10553" t="s">
        <v>4</v>
      </c>
      <c r="B10553" t="s">
        <v>25146</v>
      </c>
      <c r="F10553" t="s">
        <v>25134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25137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25140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24816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24822</v>
      </c>
      <c r="G10558" t="s">
        <v>91</v>
      </c>
    </row>
    <row r="10559" spans="1:7" hidden="1" x14ac:dyDescent="0.25">
      <c r="A10559" t="s">
        <v>91</v>
      </c>
      <c r="B10559" t="s">
        <v>25469</v>
      </c>
      <c r="C10559" t="s">
        <v>25470</v>
      </c>
      <c r="F10559" t="s">
        <v>25175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25178</v>
      </c>
      <c r="G10561" t="s">
        <v>91</v>
      </c>
    </row>
    <row r="10562" spans="1:7" hidden="1" x14ac:dyDescent="0.25">
      <c r="A10562" t="s">
        <v>62</v>
      </c>
      <c r="B10562" t="s">
        <v>25469</v>
      </c>
      <c r="C10562" t="s">
        <v>25470</v>
      </c>
      <c r="F10562" t="s">
        <v>25181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25184</v>
      </c>
      <c r="G10563" t="s">
        <v>91</v>
      </c>
    </row>
    <row r="10564" spans="1:7" hidden="1" x14ac:dyDescent="0.25">
      <c r="A10564" t="s">
        <v>91</v>
      </c>
      <c r="B10564" t="s">
        <v>25471</v>
      </c>
      <c r="C10564" t="s">
        <v>51</v>
      </c>
      <c r="F10564" t="s">
        <v>25187</v>
      </c>
      <c r="G10564" t="s">
        <v>91</v>
      </c>
    </row>
    <row r="10565" spans="1:7" hidden="1" x14ac:dyDescent="0.25">
      <c r="A10565" t="s">
        <v>62</v>
      </c>
      <c r="B10565" t="s">
        <v>25471</v>
      </c>
      <c r="C10565" t="s">
        <v>51</v>
      </c>
      <c r="F10565" t="s">
        <v>25190</v>
      </c>
      <c r="G10565" t="s">
        <v>91</v>
      </c>
    </row>
    <row r="10566" spans="1:7" hidden="1" x14ac:dyDescent="0.25">
      <c r="A10566" t="s">
        <v>91</v>
      </c>
      <c r="B10566" t="s">
        <v>25868</v>
      </c>
      <c r="C10566" t="s">
        <v>51</v>
      </c>
      <c r="F10566" t="s">
        <v>25193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25196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25199</v>
      </c>
      <c r="G10568" t="s">
        <v>91</v>
      </c>
    </row>
    <row r="10569" spans="1:7" hidden="1" x14ac:dyDescent="0.25">
      <c r="A10569" t="s">
        <v>64</v>
      </c>
      <c r="B10569" t="s">
        <v>25869</v>
      </c>
      <c r="F10569" t="s">
        <v>25202</v>
      </c>
      <c r="G10569" t="s">
        <v>91</v>
      </c>
    </row>
    <row r="10570" spans="1:7" hidden="1" x14ac:dyDescent="0.25">
      <c r="A10570" t="s">
        <v>91</v>
      </c>
      <c r="B10570" t="s">
        <v>25870</v>
      </c>
      <c r="F10570" t="s">
        <v>25484</v>
      </c>
      <c r="G10570" t="s">
        <v>91</v>
      </c>
    </row>
    <row r="10571" spans="1:7" hidden="1" x14ac:dyDescent="0.25">
      <c r="A10571" t="s">
        <v>62</v>
      </c>
      <c r="B10571" t="s">
        <v>25870</v>
      </c>
      <c r="C10571" t="s">
        <v>25871</v>
      </c>
      <c r="F10571" t="s">
        <v>25487</v>
      </c>
      <c r="G10571" t="s">
        <v>91</v>
      </c>
    </row>
    <row r="10572" spans="1:7" hidden="1" x14ac:dyDescent="0.25">
      <c r="A10572" t="s">
        <v>2283</v>
      </c>
      <c r="B10572" t="s">
        <v>25872</v>
      </c>
      <c r="F10572" t="s">
        <v>25205</v>
      </c>
      <c r="G10572" t="s">
        <v>91</v>
      </c>
    </row>
    <row r="10573" spans="1:7" hidden="1" x14ac:dyDescent="0.25">
      <c r="A10573" t="s">
        <v>25873</v>
      </c>
      <c r="B10573" t="s">
        <v>25872</v>
      </c>
      <c r="F10573" t="s">
        <v>25490</v>
      </c>
      <c r="G10573" t="s">
        <v>91</v>
      </c>
    </row>
    <row r="10574" spans="1:7" hidden="1" x14ac:dyDescent="0.25">
      <c r="A10574" t="s">
        <v>162</v>
      </c>
      <c r="B10574" t="s">
        <v>25872</v>
      </c>
      <c r="C10574" t="s">
        <v>2648</v>
      </c>
      <c r="D10574">
        <v>1</v>
      </c>
      <c r="F10574" t="s">
        <v>25493</v>
      </c>
      <c r="G10574" t="s">
        <v>91</v>
      </c>
    </row>
    <row r="10575" spans="1:7" hidden="1" x14ac:dyDescent="0.25">
      <c r="A10575" t="s">
        <v>162</v>
      </c>
      <c r="B10575" t="s">
        <v>25872</v>
      </c>
      <c r="C10575" t="s">
        <v>25874</v>
      </c>
      <c r="F10575" t="s">
        <v>25496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25148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25151</v>
      </c>
      <c r="G10578" t="s">
        <v>4952</v>
      </c>
    </row>
    <row r="10579" spans="1:7" hidden="1" x14ac:dyDescent="0.25">
      <c r="A10579" t="s">
        <v>115</v>
      </c>
      <c r="B10579" t="s">
        <v>25869</v>
      </c>
      <c r="F10579" t="s">
        <v>25472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25475</v>
      </c>
      <c r="G10580" t="s">
        <v>4952</v>
      </c>
    </row>
    <row r="10581" spans="1:7" hidden="1" x14ac:dyDescent="0.25">
      <c r="A10581" t="s">
        <v>24781</v>
      </c>
      <c r="F10581" t="s">
        <v>25172</v>
      </c>
      <c r="G10581" t="s">
        <v>4934</v>
      </c>
    </row>
    <row r="10582" spans="1:7" hidden="1" x14ac:dyDescent="0.25">
      <c r="A10582" t="s">
        <v>24781</v>
      </c>
      <c r="F10582" t="s">
        <v>25478</v>
      </c>
      <c r="G10582" t="s">
        <v>4934</v>
      </c>
    </row>
    <row r="10583" spans="1:7" hidden="1" x14ac:dyDescent="0.25">
      <c r="A10583" t="s">
        <v>24781</v>
      </c>
      <c r="F10583" t="s">
        <v>25481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25160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25511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25520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25208</v>
      </c>
      <c r="G10600" t="s">
        <v>468</v>
      </c>
    </row>
    <row r="10601" spans="1:7" hidden="1" x14ac:dyDescent="0.25">
      <c r="A10601" t="s">
        <v>4</v>
      </c>
      <c r="B10601" t="s">
        <v>25875</v>
      </c>
      <c r="F10601" t="s">
        <v>25211</v>
      </c>
      <c r="G10601" t="s">
        <v>468</v>
      </c>
    </row>
    <row r="10602" spans="1:7" hidden="1" x14ac:dyDescent="0.25">
      <c r="A10602" t="s">
        <v>4</v>
      </c>
      <c r="B10602" t="s">
        <v>25875</v>
      </c>
      <c r="E10602" t="s">
        <v>25876</v>
      </c>
      <c r="F10602" t="s">
        <v>25214</v>
      </c>
      <c r="G10602" t="s">
        <v>468</v>
      </c>
    </row>
    <row r="10603" spans="1:7" hidden="1" x14ac:dyDescent="0.25">
      <c r="A10603" t="s">
        <v>304</v>
      </c>
      <c r="B10603" t="s">
        <v>25877</v>
      </c>
      <c r="F10603" t="s">
        <v>25217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25535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25538</v>
      </c>
      <c r="G10606" t="s">
        <v>468</v>
      </c>
    </row>
    <row r="10607" spans="1:7" hidden="1" x14ac:dyDescent="0.25">
      <c r="A10607" t="s">
        <v>2283</v>
      </c>
      <c r="B10607" t="s">
        <v>25870</v>
      </c>
      <c r="F10607" t="s">
        <v>25541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25550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25220</v>
      </c>
      <c r="G10611" t="s">
        <v>469</v>
      </c>
    </row>
    <row r="10612" spans="1:7" hidden="1" x14ac:dyDescent="0.25">
      <c r="A10612" t="s">
        <v>4598</v>
      </c>
      <c r="F10612" t="s">
        <v>25223</v>
      </c>
      <c r="G10612" t="s">
        <v>469</v>
      </c>
    </row>
    <row r="10613" spans="1:7" hidden="1" x14ac:dyDescent="0.25">
      <c r="A10613" t="s">
        <v>4598</v>
      </c>
      <c r="F10613" t="s">
        <v>25226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25229</v>
      </c>
      <c r="G10614" t="s">
        <v>469</v>
      </c>
    </row>
    <row r="10615" spans="1:7" hidden="1" x14ac:dyDescent="0.25">
      <c r="A10615" t="s">
        <v>4598</v>
      </c>
      <c r="F10615" t="s">
        <v>25553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25556</v>
      </c>
      <c r="G10616" t="s">
        <v>469</v>
      </c>
    </row>
    <row r="10617" spans="1:7" hidden="1" x14ac:dyDescent="0.25">
      <c r="A10617" t="s">
        <v>4598</v>
      </c>
      <c r="F10617" t="s">
        <v>25559</v>
      </c>
      <c r="G10617" t="s">
        <v>469</v>
      </c>
    </row>
    <row r="10618" spans="1:7" hidden="1" x14ac:dyDescent="0.25">
      <c r="A10618" t="s">
        <v>4598</v>
      </c>
      <c r="F10618" t="s">
        <v>25562</v>
      </c>
      <c r="G10618" t="s">
        <v>469</v>
      </c>
    </row>
    <row r="10619" spans="1:7" hidden="1" x14ac:dyDescent="0.25">
      <c r="A10619" t="s">
        <v>4598</v>
      </c>
      <c r="F10619" t="s">
        <v>25565</v>
      </c>
      <c r="G10619" t="s">
        <v>469</v>
      </c>
    </row>
    <row r="10620" spans="1:7" hidden="1" x14ac:dyDescent="0.25">
      <c r="A10620" t="s">
        <v>4598</v>
      </c>
      <c r="F10620" t="s">
        <v>25568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25571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25574</v>
      </c>
      <c r="G10622" t="s">
        <v>470</v>
      </c>
    </row>
    <row r="10623" spans="1:7" hidden="1" x14ac:dyDescent="0.25">
      <c r="A10623" t="s">
        <v>775</v>
      </c>
      <c r="F10623" t="s">
        <v>25577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25580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25259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25262</v>
      </c>
      <c r="G10627" t="s">
        <v>4953</v>
      </c>
    </row>
    <row r="10628" spans="1:7" hidden="1" x14ac:dyDescent="0.25">
      <c r="A10628" t="s">
        <v>24782</v>
      </c>
      <c r="B10628" t="s">
        <v>25878</v>
      </c>
      <c r="F10628" t="s">
        <v>25265</v>
      </c>
      <c r="G10628" t="s">
        <v>4953</v>
      </c>
    </row>
    <row r="10629" spans="1:7" hidden="1" x14ac:dyDescent="0.25">
      <c r="A10629" t="s">
        <v>4</v>
      </c>
      <c r="B10629" t="s">
        <v>25879</v>
      </c>
      <c r="F10629" t="s">
        <v>25268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25271</v>
      </c>
      <c r="G10630" t="s">
        <v>4953</v>
      </c>
    </row>
    <row r="10631" spans="1:7" hidden="1" x14ac:dyDescent="0.25">
      <c r="A10631" t="s">
        <v>24782</v>
      </c>
      <c r="B10631" t="s">
        <v>260</v>
      </c>
      <c r="F10631" t="s">
        <v>25274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25277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25280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25283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25286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25289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25292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25295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25298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25301</v>
      </c>
      <c r="G10640" t="s">
        <v>4953</v>
      </c>
    </row>
    <row r="10641" spans="1:7" hidden="1" x14ac:dyDescent="0.25">
      <c r="A10641" t="s">
        <v>24782</v>
      </c>
      <c r="B10641" t="s">
        <v>646</v>
      </c>
      <c r="F10641" t="s">
        <v>25586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25589</v>
      </c>
      <c r="G10642" t="s">
        <v>4953</v>
      </c>
    </row>
    <row r="10643" spans="1:7" hidden="1" x14ac:dyDescent="0.25">
      <c r="A10643" t="s">
        <v>25880</v>
      </c>
      <c r="B10643" t="s">
        <v>25878</v>
      </c>
      <c r="F10643" t="s">
        <v>25592</v>
      </c>
      <c r="G10643" t="s">
        <v>4953</v>
      </c>
    </row>
    <row r="10644" spans="1:7" hidden="1" x14ac:dyDescent="0.25">
      <c r="A10644" t="s">
        <v>25880</v>
      </c>
      <c r="B10644" t="s">
        <v>25878</v>
      </c>
      <c r="F10644" t="s">
        <v>25595</v>
      </c>
      <c r="G10644" t="s">
        <v>4953</v>
      </c>
    </row>
    <row r="10645" spans="1:7" hidden="1" x14ac:dyDescent="0.25">
      <c r="A10645" t="s">
        <v>25880</v>
      </c>
      <c r="B10645" t="s">
        <v>25878</v>
      </c>
      <c r="F10645" t="s">
        <v>25598</v>
      </c>
      <c r="G10645" t="s">
        <v>4953</v>
      </c>
    </row>
    <row r="10646" spans="1:7" hidden="1" x14ac:dyDescent="0.25">
      <c r="A10646" t="s">
        <v>25880</v>
      </c>
      <c r="B10646" t="s">
        <v>25878</v>
      </c>
      <c r="F10646" t="s">
        <v>25601</v>
      </c>
      <c r="G10646" t="s">
        <v>4953</v>
      </c>
    </row>
    <row r="10647" spans="1:7" hidden="1" x14ac:dyDescent="0.25">
      <c r="A10647" t="s">
        <v>25880</v>
      </c>
      <c r="B10647" t="s">
        <v>25878</v>
      </c>
      <c r="F10647" t="s">
        <v>25604</v>
      </c>
      <c r="G10647" t="s">
        <v>4953</v>
      </c>
    </row>
    <row r="10648" spans="1:7" hidden="1" x14ac:dyDescent="0.25">
      <c r="A10648" t="s">
        <v>25880</v>
      </c>
      <c r="B10648" t="s">
        <v>646</v>
      </c>
      <c r="F10648" t="s">
        <v>25607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25610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25232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24954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24957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24960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24963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24966</v>
      </c>
      <c r="G10655" t="s">
        <v>4954</v>
      </c>
    </row>
    <row r="10656" spans="1:7" hidden="1" x14ac:dyDescent="0.25">
      <c r="A10656" t="s">
        <v>356</v>
      </c>
      <c r="F10656" t="s">
        <v>25235</v>
      </c>
      <c r="G10656" t="s">
        <v>4954</v>
      </c>
    </row>
    <row r="10657" spans="1:7" hidden="1" x14ac:dyDescent="0.25">
      <c r="A10657" t="s">
        <v>356</v>
      </c>
      <c r="F10657" t="s">
        <v>25238</v>
      </c>
      <c r="G10657" t="s">
        <v>4954</v>
      </c>
    </row>
    <row r="10658" spans="1:7" hidden="1" x14ac:dyDescent="0.25">
      <c r="A10658" t="s">
        <v>356</v>
      </c>
      <c r="F10658" t="s">
        <v>25241</v>
      </c>
      <c r="G10658" t="s">
        <v>4954</v>
      </c>
    </row>
    <row r="10659" spans="1:7" hidden="1" x14ac:dyDescent="0.25">
      <c r="A10659" t="s">
        <v>356</v>
      </c>
      <c r="F10659" t="s">
        <v>25244</v>
      </c>
      <c r="G10659" t="s">
        <v>4954</v>
      </c>
    </row>
    <row r="10660" spans="1:7" hidden="1" x14ac:dyDescent="0.25">
      <c r="A10660" t="s">
        <v>356</v>
      </c>
      <c r="F10660" t="s">
        <v>25247</v>
      </c>
      <c r="G10660" t="s">
        <v>4954</v>
      </c>
    </row>
    <row r="10661" spans="1:7" hidden="1" x14ac:dyDescent="0.25">
      <c r="A10661" t="s">
        <v>356</v>
      </c>
      <c r="F10661" t="s">
        <v>25250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25253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25256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25613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25616</v>
      </c>
      <c r="G10665" t="s">
        <v>4954</v>
      </c>
    </row>
    <row r="10666" spans="1:7" hidden="1" x14ac:dyDescent="0.25">
      <c r="A10666" t="s">
        <v>24782</v>
      </c>
      <c r="F10666" t="s">
        <v>25619</v>
      </c>
      <c r="G10666" t="s">
        <v>4954</v>
      </c>
    </row>
    <row r="10667" spans="1:7" hidden="1" x14ac:dyDescent="0.25">
      <c r="A10667" t="s">
        <v>356</v>
      </c>
      <c r="F10667" t="s">
        <v>25622</v>
      </c>
      <c r="G10667" t="s">
        <v>4954</v>
      </c>
    </row>
    <row r="10668" spans="1:7" hidden="1" x14ac:dyDescent="0.25">
      <c r="A10668" t="s">
        <v>356</v>
      </c>
      <c r="F10668" t="s">
        <v>25625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25628</v>
      </c>
      <c r="G10669" t="s">
        <v>4954</v>
      </c>
    </row>
    <row r="10670" spans="1:7" hidden="1" x14ac:dyDescent="0.25">
      <c r="A10670" t="s">
        <v>24782</v>
      </c>
      <c r="F10670" t="s">
        <v>25631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25304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25307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25310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25313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25316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25319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25322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25325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25328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25331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25334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25337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25340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25343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25346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25349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25352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25355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25358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25361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25634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25637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25640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25643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25646</v>
      </c>
      <c r="G10695" t="s">
        <v>4955</v>
      </c>
    </row>
    <row r="10696" spans="1:7" hidden="1" x14ac:dyDescent="0.25">
      <c r="A10696" t="s">
        <v>162</v>
      </c>
      <c r="B10696" t="s">
        <v>25881</v>
      </c>
      <c r="C10696" t="s">
        <v>2648</v>
      </c>
      <c r="D10696">
        <v>1</v>
      </c>
      <c r="F10696" t="s">
        <v>25649</v>
      </c>
      <c r="G10696" t="s">
        <v>4955</v>
      </c>
    </row>
    <row r="10697" spans="1:7" hidden="1" x14ac:dyDescent="0.25">
      <c r="A10697" t="s">
        <v>162</v>
      </c>
      <c r="B10697" t="s">
        <v>25881</v>
      </c>
      <c r="C10697" t="s">
        <v>2648</v>
      </c>
      <c r="D10697">
        <v>1</v>
      </c>
      <c r="F10697" t="s">
        <v>25652</v>
      </c>
      <c r="G10697" t="s">
        <v>4955</v>
      </c>
    </row>
    <row r="10698" spans="1:7" hidden="1" x14ac:dyDescent="0.25">
      <c r="A10698" t="s">
        <v>162</v>
      </c>
      <c r="B10698" t="s">
        <v>25881</v>
      </c>
      <c r="C10698" t="s">
        <v>2648</v>
      </c>
      <c r="D10698">
        <v>1</v>
      </c>
      <c r="F10698" t="s">
        <v>25655</v>
      </c>
      <c r="G10698" t="s">
        <v>4955</v>
      </c>
    </row>
    <row r="10699" spans="1:7" hidden="1" x14ac:dyDescent="0.25">
      <c r="A10699" t="s">
        <v>162</v>
      </c>
      <c r="B10699" t="s">
        <v>25881</v>
      </c>
      <c r="C10699" t="s">
        <v>2648</v>
      </c>
      <c r="D10699">
        <v>1</v>
      </c>
      <c r="F10699" t="s">
        <v>25658</v>
      </c>
      <c r="G10699" t="s">
        <v>4955</v>
      </c>
    </row>
    <row r="10700" spans="1:7" hidden="1" x14ac:dyDescent="0.25">
      <c r="A10700" t="s">
        <v>304</v>
      </c>
      <c r="B10700" t="s">
        <v>25881</v>
      </c>
      <c r="C10700" t="s">
        <v>2648</v>
      </c>
      <c r="D10700">
        <v>4</v>
      </c>
      <c r="F10700" t="s">
        <v>25661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25664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25667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25670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25673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25676</v>
      </c>
      <c r="G10705" t="s">
        <v>4955</v>
      </c>
    </row>
    <row r="10706" spans="1:7" hidden="1" x14ac:dyDescent="0.25">
      <c r="A10706" t="s">
        <v>24789</v>
      </c>
      <c r="B10706" t="s">
        <v>646</v>
      </c>
      <c r="D10706">
        <v>1</v>
      </c>
      <c r="F10706" t="s">
        <v>25679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25364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25367</v>
      </c>
      <c r="G10708" t="s">
        <v>4956</v>
      </c>
    </row>
    <row r="10709" spans="1:7" hidden="1" x14ac:dyDescent="0.25">
      <c r="A10709" t="s">
        <v>3371</v>
      </c>
      <c r="F10709" t="s">
        <v>25370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25373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25376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25379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25382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25385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25388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25391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25682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25685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25688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25691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25694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25697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25700</v>
      </c>
      <c r="G10723" t="s">
        <v>4956</v>
      </c>
    </row>
    <row r="10724" spans="1:7" hidden="1" x14ac:dyDescent="0.25">
      <c r="A10724" t="s">
        <v>224</v>
      </c>
      <c r="F10724" t="s">
        <v>25394</v>
      </c>
      <c r="G10724" t="s">
        <v>773</v>
      </c>
    </row>
    <row r="10725" spans="1:7" hidden="1" x14ac:dyDescent="0.25">
      <c r="A10725" t="s">
        <v>24099</v>
      </c>
      <c r="F10725" t="s">
        <v>25397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25400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25721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25406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25882</v>
      </c>
      <c r="F10736" t="s">
        <v>25409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25724</v>
      </c>
      <c r="G10738" t="s">
        <v>796</v>
      </c>
    </row>
    <row r="10739" spans="1:7" hidden="1" x14ac:dyDescent="0.25">
      <c r="A10739" t="s">
        <v>25883</v>
      </c>
      <c r="B10739" t="s">
        <v>646</v>
      </c>
      <c r="F10739" t="s">
        <v>25727</v>
      </c>
      <c r="G10739" t="s">
        <v>796</v>
      </c>
    </row>
    <row r="10740" spans="1:7" hidden="1" x14ac:dyDescent="0.25">
      <c r="A10740" t="s">
        <v>25884</v>
      </c>
      <c r="B10740" t="s">
        <v>646</v>
      </c>
      <c r="F10740" t="s">
        <v>25730</v>
      </c>
      <c r="G10740" t="s">
        <v>796</v>
      </c>
    </row>
    <row r="10741" spans="1:7" hidden="1" x14ac:dyDescent="0.25">
      <c r="A10741" t="s">
        <v>25884</v>
      </c>
      <c r="B10741" t="s">
        <v>646</v>
      </c>
      <c r="F10741" t="s">
        <v>25733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25739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25742</v>
      </c>
      <c r="G10744" t="s">
        <v>796</v>
      </c>
    </row>
    <row r="10745" spans="1:7" hidden="1" x14ac:dyDescent="0.25">
      <c r="A10745" t="s">
        <v>25884</v>
      </c>
      <c r="B10745" t="s">
        <v>646</v>
      </c>
      <c r="F10745" t="s">
        <v>25745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25748</v>
      </c>
      <c r="G10746" t="s">
        <v>796</v>
      </c>
    </row>
    <row r="10747" spans="1:7" hidden="1" x14ac:dyDescent="0.25">
      <c r="A10747" t="s">
        <v>4</v>
      </c>
      <c r="B10747" t="s">
        <v>25885</v>
      </c>
      <c r="F10747" t="s">
        <v>25751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25757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25760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25886</v>
      </c>
      <c r="F10751" t="s">
        <v>25763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25415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25418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25769</v>
      </c>
      <c r="G10755" t="s">
        <v>4600</v>
      </c>
    </row>
    <row r="10756" spans="1:7" hidden="1" x14ac:dyDescent="0.25">
      <c r="A10756" t="s">
        <v>162</v>
      </c>
      <c r="B10756" t="s">
        <v>25868</v>
      </c>
      <c r="C10756" t="s">
        <v>1555</v>
      </c>
      <c r="F10756" t="s">
        <v>25772</v>
      </c>
      <c r="G10756" t="s">
        <v>4600</v>
      </c>
    </row>
    <row r="10757" spans="1:7" hidden="1" x14ac:dyDescent="0.25">
      <c r="A10757" t="s">
        <v>162</v>
      </c>
      <c r="B10757" t="s">
        <v>25868</v>
      </c>
      <c r="C10757" t="s">
        <v>1555</v>
      </c>
      <c r="F10757" t="s">
        <v>25775</v>
      </c>
      <c r="G10757" t="s">
        <v>4600</v>
      </c>
    </row>
    <row r="10758" spans="1:7" hidden="1" x14ac:dyDescent="0.25">
      <c r="A10758" t="s">
        <v>162</v>
      </c>
      <c r="B10758" t="s">
        <v>25868</v>
      </c>
      <c r="C10758" t="s">
        <v>1555</v>
      </c>
      <c r="F10758" t="s">
        <v>25778</v>
      </c>
      <c r="G10758" t="s">
        <v>4600</v>
      </c>
    </row>
    <row r="10759" spans="1:7" hidden="1" x14ac:dyDescent="0.25">
      <c r="A10759" t="s">
        <v>162</v>
      </c>
      <c r="B10759" t="s">
        <v>25868</v>
      </c>
      <c r="C10759" t="s">
        <v>1555</v>
      </c>
      <c r="F10759" t="s">
        <v>25781</v>
      </c>
      <c r="G10759" t="s">
        <v>4600</v>
      </c>
    </row>
    <row r="10760" spans="1:7" hidden="1" x14ac:dyDescent="0.25">
      <c r="A10760" t="s">
        <v>162</v>
      </c>
      <c r="B10760" t="s">
        <v>25868</v>
      </c>
      <c r="C10760" t="s">
        <v>1555</v>
      </c>
      <c r="F10760" t="s">
        <v>25784</v>
      </c>
      <c r="G10760" t="s">
        <v>4600</v>
      </c>
    </row>
    <row r="10761" spans="1:7" hidden="1" x14ac:dyDescent="0.25">
      <c r="A10761" t="s">
        <v>162</v>
      </c>
      <c r="B10761" t="s">
        <v>25868</v>
      </c>
      <c r="C10761" t="s">
        <v>1555</v>
      </c>
      <c r="F10761" t="s">
        <v>25787</v>
      </c>
      <c r="G10761" t="s">
        <v>4600</v>
      </c>
    </row>
    <row r="10762" spans="1:7" hidden="1" x14ac:dyDescent="0.25">
      <c r="A10762" t="s">
        <v>162</v>
      </c>
      <c r="B10762" t="s">
        <v>25868</v>
      </c>
      <c r="C10762" t="s">
        <v>1555</v>
      </c>
      <c r="F10762" t="s">
        <v>25790</v>
      </c>
      <c r="G10762" t="s">
        <v>4600</v>
      </c>
    </row>
    <row r="10763" spans="1:7" hidden="1" x14ac:dyDescent="0.25">
      <c r="A10763" t="s">
        <v>162</v>
      </c>
      <c r="B10763" t="s">
        <v>25868</v>
      </c>
      <c r="C10763" t="s">
        <v>1555</v>
      </c>
      <c r="F10763" t="s">
        <v>25793</v>
      </c>
      <c r="G10763" t="s">
        <v>4600</v>
      </c>
    </row>
    <row r="10764" spans="1:7" hidden="1" x14ac:dyDescent="0.25">
      <c r="A10764" t="s">
        <v>162</v>
      </c>
      <c r="B10764" t="s">
        <v>25868</v>
      </c>
      <c r="C10764" t="s">
        <v>1555</v>
      </c>
      <c r="F10764" t="s">
        <v>25796</v>
      </c>
      <c r="G10764" t="s">
        <v>4600</v>
      </c>
    </row>
    <row r="10765" spans="1:7" hidden="1" x14ac:dyDescent="0.25">
      <c r="A10765" t="s">
        <v>162</v>
      </c>
      <c r="B10765" t="s">
        <v>25868</v>
      </c>
      <c r="C10765" t="s">
        <v>1555</v>
      </c>
      <c r="F10765" t="s">
        <v>25799</v>
      </c>
      <c r="G10765" t="s">
        <v>4600</v>
      </c>
    </row>
    <row r="10766" spans="1:7" hidden="1" x14ac:dyDescent="0.25">
      <c r="A10766" t="s">
        <v>162</v>
      </c>
      <c r="B10766" t="s">
        <v>25471</v>
      </c>
      <c r="C10766" t="s">
        <v>1555</v>
      </c>
      <c r="F10766" t="s">
        <v>25802</v>
      </c>
      <c r="G10766" t="s">
        <v>4600</v>
      </c>
    </row>
    <row r="10767" spans="1:7" hidden="1" x14ac:dyDescent="0.25">
      <c r="A10767" t="s">
        <v>162</v>
      </c>
      <c r="B10767" t="s">
        <v>25471</v>
      </c>
      <c r="C10767" t="s">
        <v>1555</v>
      </c>
      <c r="F10767" t="s">
        <v>25805</v>
      </c>
      <c r="G10767" t="s">
        <v>4600</v>
      </c>
    </row>
    <row r="10768" spans="1:7" hidden="1" x14ac:dyDescent="0.25">
      <c r="A10768" t="s">
        <v>162</v>
      </c>
      <c r="B10768" t="s">
        <v>25471</v>
      </c>
      <c r="C10768" t="s">
        <v>1555</v>
      </c>
      <c r="F10768" t="s">
        <v>25808</v>
      </c>
      <c r="G10768" t="s">
        <v>4600</v>
      </c>
    </row>
    <row r="10769" spans="1:7" hidden="1" x14ac:dyDescent="0.25">
      <c r="A10769" t="s">
        <v>162</v>
      </c>
      <c r="B10769" t="s">
        <v>25471</v>
      </c>
      <c r="C10769" t="s">
        <v>1555</v>
      </c>
      <c r="F10769" t="s">
        <v>25811</v>
      </c>
      <c r="G10769" t="s">
        <v>4600</v>
      </c>
    </row>
    <row r="10770" spans="1:7" hidden="1" x14ac:dyDescent="0.25">
      <c r="A10770" t="s">
        <v>162</v>
      </c>
      <c r="B10770" t="s">
        <v>25471</v>
      </c>
      <c r="C10770" t="s">
        <v>1555</v>
      </c>
      <c r="F10770" t="s">
        <v>25814</v>
      </c>
      <c r="G10770" t="s">
        <v>4600</v>
      </c>
    </row>
    <row r="10771" spans="1:7" hidden="1" x14ac:dyDescent="0.25">
      <c r="A10771" t="s">
        <v>304</v>
      </c>
      <c r="B10771" t="s">
        <v>25471</v>
      </c>
      <c r="C10771" t="s">
        <v>1555</v>
      </c>
      <c r="F10771" t="s">
        <v>25817</v>
      </c>
      <c r="G10771" t="s">
        <v>4600</v>
      </c>
    </row>
    <row r="10772" spans="1:7" hidden="1" x14ac:dyDescent="0.25">
      <c r="A10772" t="s">
        <v>304</v>
      </c>
      <c r="B10772" t="s">
        <v>25868</v>
      </c>
      <c r="C10772" t="s">
        <v>1555</v>
      </c>
      <c r="F10772" t="s">
        <v>25820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25823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25826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25829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25421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25424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25427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25430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25433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25436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25439</v>
      </c>
      <c r="G10782" t="s">
        <v>4941</v>
      </c>
    </row>
    <row r="10783" spans="1:7" hidden="1" x14ac:dyDescent="0.25">
      <c r="A10783" t="s">
        <v>25887</v>
      </c>
      <c r="B10783" t="s">
        <v>70</v>
      </c>
      <c r="C10783" t="s">
        <v>25888</v>
      </c>
      <c r="F10783" t="s">
        <v>25442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25832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25835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25445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25448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25451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25838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25841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25454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25889</v>
      </c>
      <c r="F10792" t="s">
        <v>25457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25890</v>
      </c>
      <c r="F10793" t="s">
        <v>25460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25463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25466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25844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25847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25850</v>
      </c>
      <c r="G10798" t="s">
        <v>4945</v>
      </c>
    </row>
    <row r="10799" spans="1:7" x14ac:dyDescent="0.25">
      <c r="A10799" t="s">
        <v>162</v>
      </c>
      <c r="B10799" t="s">
        <v>25870</v>
      </c>
      <c r="C10799" t="s">
        <v>25871</v>
      </c>
      <c r="F10799" t="s">
        <v>25853</v>
      </c>
      <c r="G10799" t="s">
        <v>4945</v>
      </c>
    </row>
    <row r="10800" spans="1:7" x14ac:dyDescent="0.25">
      <c r="A10800" t="s">
        <v>1587</v>
      </c>
      <c r="B10800" t="s">
        <v>25870</v>
      </c>
      <c r="C10800" t="s">
        <v>25871</v>
      </c>
      <c r="F10800" t="s">
        <v>25856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25859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25862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25865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25903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25906</v>
      </c>
      <c r="G10805" t="s">
        <v>91</v>
      </c>
    </row>
    <row r="10806" spans="1:7" hidden="1" x14ac:dyDescent="0.25">
      <c r="A10806" t="s">
        <v>803</v>
      </c>
      <c r="B10806" t="s">
        <v>26011</v>
      </c>
      <c r="F10806" t="s">
        <v>25909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25891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25894</v>
      </c>
      <c r="G10808" t="s">
        <v>4952</v>
      </c>
    </row>
    <row r="10809" spans="1:7" hidden="1" x14ac:dyDescent="0.25">
      <c r="A10809" t="s">
        <v>24781</v>
      </c>
      <c r="F10809" t="s">
        <v>25915</v>
      </c>
      <c r="G10809" t="s">
        <v>4934</v>
      </c>
    </row>
    <row r="10810" spans="1:7" hidden="1" x14ac:dyDescent="0.25">
      <c r="A10810" t="s">
        <v>24781</v>
      </c>
      <c r="F10810" t="s">
        <v>25918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25900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25921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25924</v>
      </c>
      <c r="G10814" t="s">
        <v>468</v>
      </c>
    </row>
    <row r="10815" spans="1:7" hidden="1" x14ac:dyDescent="0.25">
      <c r="A10815" t="s">
        <v>4598</v>
      </c>
      <c r="F10815" t="s">
        <v>25927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25930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25945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25948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25951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25954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25957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25960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25963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25966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25972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26012</v>
      </c>
      <c r="F10831" t="s">
        <v>25975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26012</v>
      </c>
      <c r="F10832" t="s">
        <v>25978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25981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25987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25990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25993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25996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25999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26002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26005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26008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26564</v>
      </c>
      <c r="F10843" t="s">
        <v>25912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26031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26034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26040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26013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26016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26019</v>
      </c>
      <c r="G10851" t="s">
        <v>4952</v>
      </c>
    </row>
    <row r="10852" spans="1:7" hidden="1" x14ac:dyDescent="0.25">
      <c r="A10852" t="s">
        <v>24781</v>
      </c>
      <c r="F10852" t="s">
        <v>26022</v>
      </c>
      <c r="G10852" t="s">
        <v>4934</v>
      </c>
    </row>
    <row r="10853" spans="1:7" hidden="1" x14ac:dyDescent="0.25">
      <c r="A10853" t="s">
        <v>24781</v>
      </c>
      <c r="F10853" t="s">
        <v>26025</v>
      </c>
      <c r="G10853" t="s">
        <v>4934</v>
      </c>
    </row>
    <row r="10854" spans="1:7" hidden="1" x14ac:dyDescent="0.25">
      <c r="A10854" t="s">
        <v>24781</v>
      </c>
      <c r="F10854" t="s">
        <v>26028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26070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26079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26091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26049</v>
      </c>
      <c r="G10867" t="s">
        <v>468</v>
      </c>
    </row>
    <row r="10868" spans="1:7" hidden="1" x14ac:dyDescent="0.25">
      <c r="A10868" t="s">
        <v>4</v>
      </c>
      <c r="B10868" t="s">
        <v>25883</v>
      </c>
      <c r="F10868" t="s">
        <v>26052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26061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26565</v>
      </c>
      <c r="F10874" t="s">
        <v>26097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26565</v>
      </c>
      <c r="F10875" t="s">
        <v>26100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26565</v>
      </c>
      <c r="F10876" t="s">
        <v>26103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26565</v>
      </c>
      <c r="F10877" t="s">
        <v>26106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26565</v>
      </c>
      <c r="F10878" t="s">
        <v>26109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26565</v>
      </c>
      <c r="F10879" t="s">
        <v>26112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26565</v>
      </c>
      <c r="F10880" t="s">
        <v>26115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25882</v>
      </c>
      <c r="F10881" t="s">
        <v>26118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26121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26124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26127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26130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26564</v>
      </c>
      <c r="F10890" t="s">
        <v>26145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26148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26151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26160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26199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26202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26205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26208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26211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26214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26217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26220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26223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26226</v>
      </c>
      <c r="G10909" t="s">
        <v>4953</v>
      </c>
    </row>
    <row r="10910" spans="1:7" hidden="1" x14ac:dyDescent="0.25">
      <c r="A10910" t="s">
        <v>26566</v>
      </c>
      <c r="B10910" t="s">
        <v>86</v>
      </c>
      <c r="F10910" t="s">
        <v>26229</v>
      </c>
      <c r="G10910" t="s">
        <v>4953</v>
      </c>
    </row>
    <row r="10911" spans="1:7" hidden="1" x14ac:dyDescent="0.25">
      <c r="A10911" t="s">
        <v>26566</v>
      </c>
      <c r="B10911" t="s">
        <v>86</v>
      </c>
      <c r="F10911" t="s">
        <v>26232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26235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26238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26241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26244</v>
      </c>
      <c r="G10915" t="s">
        <v>4953</v>
      </c>
    </row>
    <row r="10916" spans="1:7" hidden="1" x14ac:dyDescent="0.25">
      <c r="A10916" t="s">
        <v>26566</v>
      </c>
      <c r="B10916" t="s">
        <v>86</v>
      </c>
      <c r="F10916" t="s">
        <v>26247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26250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26253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26256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26259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26262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26265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26268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23378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23381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23384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26175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26178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26181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26184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26187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26190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26193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26196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26271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26274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26277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26280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26283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26286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26289</v>
      </c>
      <c r="G10941" t="s">
        <v>4955</v>
      </c>
    </row>
    <row r="10942" spans="1:7" hidden="1" x14ac:dyDescent="0.25">
      <c r="A10942" t="s">
        <v>26566</v>
      </c>
      <c r="B10942" t="s">
        <v>86</v>
      </c>
      <c r="F10942" t="s">
        <v>26292</v>
      </c>
      <c r="G10942" t="s">
        <v>4955</v>
      </c>
    </row>
    <row r="10943" spans="1:7" hidden="1" x14ac:dyDescent="0.25">
      <c r="A10943" t="s">
        <v>26566</v>
      </c>
      <c r="B10943" t="s">
        <v>86</v>
      </c>
      <c r="F10943" t="s">
        <v>26295</v>
      </c>
      <c r="G10943" t="s">
        <v>4955</v>
      </c>
    </row>
    <row r="10944" spans="1:7" hidden="1" x14ac:dyDescent="0.25">
      <c r="A10944" t="s">
        <v>26566</v>
      </c>
      <c r="B10944" t="s">
        <v>86</v>
      </c>
      <c r="F10944" t="s">
        <v>26298</v>
      </c>
      <c r="G10944" t="s">
        <v>4955</v>
      </c>
    </row>
    <row r="10945" spans="1:7" hidden="1" x14ac:dyDescent="0.25">
      <c r="A10945" t="s">
        <v>645</v>
      </c>
      <c r="B10945" t="s">
        <v>26567</v>
      </c>
      <c r="F10945" t="s">
        <v>26301</v>
      </c>
      <c r="G10945" t="s">
        <v>4955</v>
      </c>
    </row>
    <row r="10946" spans="1:7" hidden="1" x14ac:dyDescent="0.25">
      <c r="A10946" t="s">
        <v>26568</v>
      </c>
      <c r="B10946" t="s">
        <v>260</v>
      </c>
      <c r="F10946" t="s">
        <v>26304</v>
      </c>
      <c r="G10946" t="s">
        <v>4955</v>
      </c>
    </row>
    <row r="10947" spans="1:7" hidden="1" x14ac:dyDescent="0.25">
      <c r="A10947" t="s">
        <v>26568</v>
      </c>
      <c r="B10947" t="s">
        <v>260</v>
      </c>
      <c r="F10947" t="s">
        <v>26307</v>
      </c>
      <c r="G10947" t="s">
        <v>4955</v>
      </c>
    </row>
    <row r="10948" spans="1:7" hidden="1" x14ac:dyDescent="0.25">
      <c r="A10948" t="s">
        <v>162</v>
      </c>
      <c r="B10948" t="s">
        <v>26567</v>
      </c>
      <c r="C10948" t="s">
        <v>58</v>
      </c>
      <c r="F10948" t="s">
        <v>26310</v>
      </c>
      <c r="G10948" t="s">
        <v>4955</v>
      </c>
    </row>
    <row r="10949" spans="1:7" hidden="1" x14ac:dyDescent="0.25">
      <c r="A10949" t="s">
        <v>162</v>
      </c>
      <c r="B10949" t="s">
        <v>26567</v>
      </c>
      <c r="C10949" t="s">
        <v>58</v>
      </c>
      <c r="F10949" t="s">
        <v>26313</v>
      </c>
      <c r="G10949" t="s">
        <v>4955</v>
      </c>
    </row>
    <row r="10950" spans="1:7" hidden="1" x14ac:dyDescent="0.25">
      <c r="A10950" t="s">
        <v>304</v>
      </c>
      <c r="B10950" t="s">
        <v>26567</v>
      </c>
      <c r="C10950" t="s">
        <v>58</v>
      </c>
      <c r="F10950" t="s">
        <v>26316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26319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26322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26325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26328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26331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26334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26337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26340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26343</v>
      </c>
      <c r="G10959" t="s">
        <v>4956</v>
      </c>
    </row>
    <row r="10960" spans="1:7" hidden="1" x14ac:dyDescent="0.25">
      <c r="A10960" t="s">
        <v>4</v>
      </c>
      <c r="B10960" t="s">
        <v>26569</v>
      </c>
      <c r="F10960" t="s">
        <v>26346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26349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26352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26355</v>
      </c>
      <c r="G10963" t="s">
        <v>4956</v>
      </c>
    </row>
    <row r="10964" spans="1:7" hidden="1" x14ac:dyDescent="0.25">
      <c r="A10964" t="s">
        <v>4</v>
      </c>
      <c r="B10964" t="s">
        <v>26570</v>
      </c>
      <c r="F10964" t="s">
        <v>26358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26361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26365</v>
      </c>
      <c r="G10967" t="s">
        <v>773</v>
      </c>
    </row>
    <row r="10968" spans="1:7" hidden="1" x14ac:dyDescent="0.25">
      <c r="A10968" t="s">
        <v>26571</v>
      </c>
      <c r="B10968" t="s">
        <v>646</v>
      </c>
      <c r="F10968" t="s">
        <v>26368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26371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26374</v>
      </c>
      <c r="G10970" t="s">
        <v>773</v>
      </c>
    </row>
    <row r="10971" spans="1:7" hidden="1" x14ac:dyDescent="0.25">
      <c r="A10971" t="s">
        <v>4</v>
      </c>
      <c r="B10971" t="s">
        <v>26572</v>
      </c>
      <c r="F10971" t="s">
        <v>26377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26380</v>
      </c>
      <c r="G10972" t="s">
        <v>773</v>
      </c>
    </row>
    <row r="10973" spans="1:7" hidden="1" x14ac:dyDescent="0.25">
      <c r="A10973" t="s">
        <v>26573</v>
      </c>
      <c r="B10973" t="s">
        <v>3431</v>
      </c>
      <c r="F10973" t="s">
        <v>26383</v>
      </c>
      <c r="G10973" t="s">
        <v>773</v>
      </c>
    </row>
    <row r="10974" spans="1:7" hidden="1" x14ac:dyDescent="0.25">
      <c r="A10974" t="s">
        <v>26573</v>
      </c>
      <c r="B10974" t="s">
        <v>3431</v>
      </c>
      <c r="F10974" t="s">
        <v>26386</v>
      </c>
      <c r="G10974" t="s">
        <v>773</v>
      </c>
    </row>
    <row r="10975" spans="1:7" hidden="1" x14ac:dyDescent="0.25">
      <c r="A10975" t="s">
        <v>26573</v>
      </c>
      <c r="B10975" t="s">
        <v>3431</v>
      </c>
      <c r="F10975" t="s">
        <v>26389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26392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25882</v>
      </c>
      <c r="F10977" t="s">
        <v>26395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25882</v>
      </c>
      <c r="F10978" t="s">
        <v>26396</v>
      </c>
      <c r="G10978" t="s">
        <v>796</v>
      </c>
    </row>
    <row r="10979" spans="1:7" hidden="1" x14ac:dyDescent="0.25">
      <c r="A10979" t="s">
        <v>4</v>
      </c>
      <c r="B10979" t="s">
        <v>26574</v>
      </c>
      <c r="F10979" t="s">
        <v>26399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26411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26414</v>
      </c>
      <c r="G10984" t="s">
        <v>796</v>
      </c>
    </row>
    <row r="10985" spans="1:7" hidden="1" x14ac:dyDescent="0.25">
      <c r="A10985" t="s">
        <v>26571</v>
      </c>
      <c r="B10985" t="s">
        <v>86</v>
      </c>
      <c r="F10985" t="s">
        <v>26417</v>
      </c>
      <c r="G10985" t="s">
        <v>4600</v>
      </c>
    </row>
    <row r="10986" spans="1:7" hidden="1" x14ac:dyDescent="0.25">
      <c r="A10986" t="s">
        <v>26571</v>
      </c>
      <c r="B10986" t="s">
        <v>86</v>
      </c>
      <c r="F10986" t="s">
        <v>26420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26423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26426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26429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26432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26435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26438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26441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26444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26447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26450</v>
      </c>
      <c r="G10996" t="s">
        <v>4941</v>
      </c>
    </row>
    <row r="10997" spans="1:7" hidden="1" x14ac:dyDescent="0.25">
      <c r="A10997" t="s">
        <v>26575</v>
      </c>
      <c r="B10997" t="s">
        <v>646</v>
      </c>
      <c r="F10997" t="s">
        <v>26453</v>
      </c>
      <c r="G10997" t="s">
        <v>4941</v>
      </c>
    </row>
    <row r="10998" spans="1:7" hidden="1" x14ac:dyDescent="0.25">
      <c r="A10998" t="s">
        <v>26566</v>
      </c>
      <c r="B10998" t="s">
        <v>86</v>
      </c>
      <c r="F10998" t="s">
        <v>26456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26459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26462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26465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26468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26471</v>
      </c>
      <c r="G11003" t="s">
        <v>4941</v>
      </c>
    </row>
    <row r="11004" spans="1:7" hidden="1" x14ac:dyDescent="0.25">
      <c r="A11004" t="s">
        <v>26566</v>
      </c>
      <c r="B11004" t="s">
        <v>86</v>
      </c>
      <c r="F11004" t="s">
        <v>26474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26477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23429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26480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26483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26486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26489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26492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26495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26498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26501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26504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26507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26510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26513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26516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26519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26522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26525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26528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26531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26534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26537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26540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26543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26546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26549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26552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26555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26558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26561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26579</v>
      </c>
      <c r="G11037" t="s">
        <v>91</v>
      </c>
    </row>
    <row r="11038" spans="1:7" hidden="1" x14ac:dyDescent="0.25">
      <c r="A11038" t="s">
        <v>91</v>
      </c>
      <c r="B11038" t="s">
        <v>27176</v>
      </c>
      <c r="C11038" t="s">
        <v>51</v>
      </c>
      <c r="F11038" t="s">
        <v>26582</v>
      </c>
      <c r="G11038" t="s">
        <v>91</v>
      </c>
    </row>
    <row r="11039" spans="1:7" hidden="1" x14ac:dyDescent="0.25">
      <c r="A11039" t="s">
        <v>62</v>
      </c>
      <c r="B11039" t="s">
        <v>27176</v>
      </c>
      <c r="C11039" t="s">
        <v>27177</v>
      </c>
      <c r="F11039" t="s">
        <v>26585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26588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26591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26594</v>
      </c>
      <c r="G11042" t="s">
        <v>91</v>
      </c>
    </row>
    <row r="11043" spans="1:7" hidden="1" x14ac:dyDescent="0.25">
      <c r="A11043" t="s">
        <v>91</v>
      </c>
      <c r="B11043" t="s">
        <v>27178</v>
      </c>
      <c r="F11043" t="s">
        <v>26597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26600</v>
      </c>
      <c r="G11044" t="s">
        <v>91</v>
      </c>
    </row>
    <row r="11045" spans="1:7" hidden="1" x14ac:dyDescent="0.25">
      <c r="A11045" t="s">
        <v>62</v>
      </c>
      <c r="B11045" t="s">
        <v>27178</v>
      </c>
      <c r="F11045" t="s">
        <v>26603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26609</v>
      </c>
      <c r="G11047" t="s">
        <v>91</v>
      </c>
    </row>
    <row r="11048" spans="1:7" hidden="1" x14ac:dyDescent="0.25">
      <c r="A11048" t="s">
        <v>803</v>
      </c>
      <c r="F11048" t="s">
        <v>27170</v>
      </c>
      <c r="G11048" t="s">
        <v>91</v>
      </c>
    </row>
    <row r="11049" spans="1:7" hidden="1" x14ac:dyDescent="0.25">
      <c r="A11049" t="s">
        <v>91</v>
      </c>
      <c r="B11049" t="s">
        <v>27179</v>
      </c>
      <c r="F11049" t="s">
        <v>26612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26615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26633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26636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26639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26642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26645</v>
      </c>
      <c r="G11056" t="s">
        <v>4952</v>
      </c>
    </row>
    <row r="11057" spans="1:7" hidden="1" x14ac:dyDescent="0.25">
      <c r="A11057" t="s">
        <v>24781</v>
      </c>
      <c r="F11057" t="s">
        <v>26621</v>
      </c>
      <c r="G11057" t="s">
        <v>4934</v>
      </c>
    </row>
    <row r="11058" spans="1:7" hidden="1" x14ac:dyDescent="0.25">
      <c r="A11058" t="s">
        <v>24781</v>
      </c>
      <c r="F11058" t="s">
        <v>26624</v>
      </c>
      <c r="G11058" t="s">
        <v>4934</v>
      </c>
    </row>
    <row r="11059" spans="1:7" hidden="1" x14ac:dyDescent="0.25">
      <c r="A11059" t="s">
        <v>24781</v>
      </c>
      <c r="F11059" t="s">
        <v>26627</v>
      </c>
      <c r="G11059" t="s">
        <v>4934</v>
      </c>
    </row>
    <row r="11060" spans="1:7" hidden="1" x14ac:dyDescent="0.25">
      <c r="A11060" t="s">
        <v>24781</v>
      </c>
      <c r="F11060" t="s">
        <v>26630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26651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26660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26681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26687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26690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26693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26711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26714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26717</v>
      </c>
      <c r="G11084" t="s">
        <v>467</v>
      </c>
    </row>
    <row r="11085" spans="1:7" hidden="1" x14ac:dyDescent="0.25">
      <c r="A11085" t="s">
        <v>4</v>
      </c>
      <c r="B11085" t="s">
        <v>27176</v>
      </c>
      <c r="C11085" t="s">
        <v>27177</v>
      </c>
      <c r="F11085" t="s">
        <v>26720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26723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26726</v>
      </c>
      <c r="G11087" t="s">
        <v>468</v>
      </c>
    </row>
    <row r="11088" spans="1:7" hidden="1" x14ac:dyDescent="0.25">
      <c r="A11088" t="s">
        <v>115</v>
      </c>
      <c r="B11088" t="s">
        <v>27178</v>
      </c>
      <c r="F11088" t="s">
        <v>26729</v>
      </c>
      <c r="G11088" t="s">
        <v>468</v>
      </c>
    </row>
    <row r="11089" spans="1:7" hidden="1" x14ac:dyDescent="0.25">
      <c r="A11089" t="s">
        <v>115</v>
      </c>
      <c r="B11089" t="s">
        <v>27178</v>
      </c>
      <c r="F11089" t="s">
        <v>26732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26741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26750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26756</v>
      </c>
      <c r="G11097" t="s">
        <v>469</v>
      </c>
    </row>
    <row r="11098" spans="1:7" hidden="1" x14ac:dyDescent="0.25">
      <c r="A11098" t="s">
        <v>4</v>
      </c>
      <c r="B11098" t="s">
        <v>27181</v>
      </c>
      <c r="F11098" t="s">
        <v>26759</v>
      </c>
      <c r="G11098" t="s">
        <v>469</v>
      </c>
    </row>
    <row r="11099" spans="1:7" hidden="1" x14ac:dyDescent="0.25">
      <c r="A11099" t="s">
        <v>4</v>
      </c>
      <c r="B11099" t="s">
        <v>27180</v>
      </c>
      <c r="F11099" t="s">
        <v>26762</v>
      </c>
      <c r="G11099" t="s">
        <v>469</v>
      </c>
    </row>
    <row r="11100" spans="1:7" hidden="1" x14ac:dyDescent="0.25">
      <c r="A11100" t="s">
        <v>304</v>
      </c>
      <c r="B11100" t="s">
        <v>27181</v>
      </c>
      <c r="E11100" t="s">
        <v>27182</v>
      </c>
      <c r="F11100" t="s">
        <v>26765</v>
      </c>
      <c r="G11100" t="s">
        <v>469</v>
      </c>
    </row>
    <row r="11101" spans="1:7" hidden="1" x14ac:dyDescent="0.25">
      <c r="A11101" t="s">
        <v>304</v>
      </c>
      <c r="B11101" t="s">
        <v>27183</v>
      </c>
      <c r="F11101" t="s">
        <v>26768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26771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26780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26801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26810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26813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26816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26819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26822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26825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26828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26831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26834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26837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26840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26843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26846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27173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26849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26852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26855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26858</v>
      </c>
      <c r="G11132" t="s">
        <v>4955</v>
      </c>
    </row>
    <row r="11133" spans="1:7" hidden="1" x14ac:dyDescent="0.25">
      <c r="A11133" t="s">
        <v>26568</v>
      </c>
      <c r="B11133" t="s">
        <v>260</v>
      </c>
      <c r="F11133" t="s">
        <v>26861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26864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26867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26870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26873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26876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26879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26882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26885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26888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26891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26894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26897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26900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26903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26906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26909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26912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26915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26918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26921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26924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26927</v>
      </c>
      <c r="G11155" t="s">
        <v>4956</v>
      </c>
    </row>
    <row r="11156" spans="1:7" hidden="1" x14ac:dyDescent="0.25">
      <c r="A11156" t="s">
        <v>162</v>
      </c>
      <c r="B11156" t="s">
        <v>27178</v>
      </c>
      <c r="C11156" t="s">
        <v>27184</v>
      </c>
      <c r="F11156" t="s">
        <v>26930</v>
      </c>
      <c r="G11156" t="s">
        <v>4956</v>
      </c>
    </row>
    <row r="11157" spans="1:7" hidden="1" x14ac:dyDescent="0.25">
      <c r="A11157" t="s">
        <v>162</v>
      </c>
      <c r="B11157" t="s">
        <v>27178</v>
      </c>
      <c r="C11157" t="s">
        <v>27184</v>
      </c>
      <c r="F11157" t="s">
        <v>26933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26936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26939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26942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26948</v>
      </c>
      <c r="G11162" t="s">
        <v>773</v>
      </c>
    </row>
    <row r="11163" spans="1:7" hidden="1" x14ac:dyDescent="0.25">
      <c r="A11163" t="s">
        <v>4</v>
      </c>
      <c r="B11163" t="s">
        <v>27185</v>
      </c>
      <c r="F11163" t="s">
        <v>26951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26957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26960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26969</v>
      </c>
      <c r="G11169" t="s">
        <v>796</v>
      </c>
    </row>
    <row r="11170" spans="1:7" hidden="1" x14ac:dyDescent="0.25">
      <c r="A11170" t="s">
        <v>4</v>
      </c>
      <c r="B11170" t="s">
        <v>27178</v>
      </c>
      <c r="F11170" t="s">
        <v>26972</v>
      </c>
      <c r="G11170" t="s">
        <v>796</v>
      </c>
    </row>
    <row r="11171" spans="1:7" hidden="1" x14ac:dyDescent="0.25">
      <c r="A11171" t="s">
        <v>4</v>
      </c>
      <c r="B11171" t="s">
        <v>27178</v>
      </c>
      <c r="F11171" t="s">
        <v>26975</v>
      </c>
      <c r="G11171" t="s">
        <v>796</v>
      </c>
    </row>
    <row r="11172" spans="1:7" hidden="1" x14ac:dyDescent="0.25">
      <c r="A11172" t="s">
        <v>4</v>
      </c>
      <c r="B11172" t="s">
        <v>27178</v>
      </c>
      <c r="F11172" t="s">
        <v>26978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26981</v>
      </c>
      <c r="G11173" t="s">
        <v>796</v>
      </c>
    </row>
    <row r="11174" spans="1:7" hidden="1" x14ac:dyDescent="0.25">
      <c r="A11174" t="s">
        <v>4</v>
      </c>
      <c r="B11174" t="s">
        <v>27178</v>
      </c>
      <c r="F11174" t="s">
        <v>26984</v>
      </c>
      <c r="G11174" t="s">
        <v>796</v>
      </c>
    </row>
    <row r="11175" spans="1:7" hidden="1" x14ac:dyDescent="0.25">
      <c r="A11175" t="s">
        <v>115</v>
      </c>
      <c r="B11175" t="s">
        <v>27178</v>
      </c>
      <c r="F11175" t="s">
        <v>26987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26990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26996</v>
      </c>
      <c r="G11178" t="s">
        <v>4600</v>
      </c>
    </row>
    <row r="11179" spans="1:7" hidden="1" x14ac:dyDescent="0.25">
      <c r="A11179" t="s">
        <v>4</v>
      </c>
      <c r="B11179" t="s">
        <v>27186</v>
      </c>
      <c r="F11179" t="s">
        <v>26999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27002</v>
      </c>
      <c r="G11180" t="s">
        <v>4600</v>
      </c>
    </row>
    <row r="11181" spans="1:7" hidden="1" x14ac:dyDescent="0.25">
      <c r="A11181" t="s">
        <v>4</v>
      </c>
      <c r="B11181" t="s">
        <v>26572</v>
      </c>
      <c r="F11181" t="s">
        <v>27005</v>
      </c>
      <c r="G11181" t="s">
        <v>4600</v>
      </c>
    </row>
    <row r="11182" spans="1:7" hidden="1" x14ac:dyDescent="0.25">
      <c r="A11182" t="s">
        <v>645</v>
      </c>
      <c r="B11182" t="s">
        <v>27181</v>
      </c>
      <c r="F11182" t="s">
        <v>27008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27011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27014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27017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27020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27023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27026</v>
      </c>
      <c r="G11188" t="s">
        <v>4600</v>
      </c>
    </row>
    <row r="11189" spans="1:7" hidden="1" x14ac:dyDescent="0.25">
      <c r="A11189" t="s">
        <v>27187</v>
      </c>
      <c r="B11189" t="s">
        <v>800</v>
      </c>
      <c r="C11189" t="s">
        <v>261</v>
      </c>
      <c r="F11189" t="s">
        <v>27029</v>
      </c>
      <c r="G11189" t="s">
        <v>4600</v>
      </c>
    </row>
    <row r="11190" spans="1:7" hidden="1" x14ac:dyDescent="0.25">
      <c r="A11190" t="s">
        <v>645</v>
      </c>
      <c r="B11190" t="s">
        <v>27183</v>
      </c>
      <c r="F11190" t="s">
        <v>27032</v>
      </c>
      <c r="G11190" t="s">
        <v>4600</v>
      </c>
    </row>
    <row r="11191" spans="1:7" hidden="1" x14ac:dyDescent="0.25">
      <c r="A11191" t="s">
        <v>27187</v>
      </c>
      <c r="B11191" t="s">
        <v>27183</v>
      </c>
      <c r="F11191" t="s">
        <v>27035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27038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27041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27044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27047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27050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27053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27056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27059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27062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27065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27068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27071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27074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27077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27080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27083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27086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27089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27092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27095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27098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27101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27104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27107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27110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27113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27116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27119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27122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27125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27128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27131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27134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27137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27140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27143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27146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27149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27152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27155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27158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27161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27164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27167</v>
      </c>
      <c r="G11235" t="s">
        <v>4945</v>
      </c>
    </row>
  </sheetData>
  <phoneticPr fontId="2" type="noConversion"/>
  <conditionalFormatting sqref="C2:C11 C14 C16:C18 C23:C24">
    <cfRule type="notContainsText" dxfId="768" priority="77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67" priority="77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66" priority="774" operator="notContains" text="порожний">
      <formula>ISERROR(SEARCH("порожний",C12))</formula>
    </cfRule>
  </conditionalFormatting>
  <conditionalFormatting sqref="B12:B14">
    <cfRule type="containsText" dxfId="765" priority="773" operator="containsText" text="Выезд с территории">
      <formula>NOT(ISERROR(SEARCH("Выезд с территории",B12)))</formula>
    </cfRule>
  </conditionalFormatting>
  <conditionalFormatting sqref="C15">
    <cfRule type="notContainsText" dxfId="764" priority="772" operator="notContains" text="порожний">
      <formula>ISERROR(SEARCH("порожний",C15))</formula>
    </cfRule>
  </conditionalFormatting>
  <conditionalFormatting sqref="C19:C22">
    <cfRule type="notContainsText" dxfId="763" priority="771" operator="notContains" text="порожний">
      <formula>ISERROR(SEARCH("порожний",C19))</formula>
    </cfRule>
  </conditionalFormatting>
  <conditionalFormatting sqref="C25">
    <cfRule type="notContainsText" dxfId="762" priority="770" operator="notContains" text="порожний">
      <formula>ISERROR(SEARCH("порожний",C25))</formula>
    </cfRule>
  </conditionalFormatting>
  <conditionalFormatting sqref="C26:C27">
    <cfRule type="notContainsText" dxfId="761" priority="769" operator="notContains" text="порожний">
      <formula>ISERROR(SEARCH("порожний",C26))</formula>
    </cfRule>
  </conditionalFormatting>
  <conditionalFormatting sqref="C29">
    <cfRule type="notContainsText" dxfId="760" priority="768" operator="notContains" text="порожний">
      <formula>ISERROR(SEARCH("порожний",C29))</formula>
    </cfRule>
  </conditionalFormatting>
  <conditionalFormatting sqref="C39">
    <cfRule type="notContainsText" dxfId="759" priority="763" operator="notContains" text="порожний">
      <formula>ISERROR(SEARCH("порожний",C39))</formula>
    </cfRule>
  </conditionalFormatting>
  <conditionalFormatting sqref="C32">
    <cfRule type="notContainsText" dxfId="758" priority="767" operator="notContains" text="порожний">
      <formula>ISERROR(SEARCH("порожний",C32))</formula>
    </cfRule>
  </conditionalFormatting>
  <conditionalFormatting sqref="C34">
    <cfRule type="notContainsText" dxfId="757" priority="766" operator="notContains" text="порожний">
      <formula>ISERROR(SEARCH("порожний",C34))</formula>
    </cfRule>
  </conditionalFormatting>
  <conditionalFormatting sqref="C36">
    <cfRule type="notContainsText" dxfId="756" priority="765" operator="notContains" text="порожний">
      <formula>ISERROR(SEARCH("порожний",C36))</formula>
    </cfRule>
  </conditionalFormatting>
  <conditionalFormatting sqref="C38">
    <cfRule type="notContainsText" dxfId="755" priority="764" operator="notContains" text="порожний">
      <formula>ISERROR(SEARCH("порожний",C38))</formula>
    </cfRule>
  </conditionalFormatting>
  <conditionalFormatting sqref="E147">
    <cfRule type="containsText" dxfId="754" priority="76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53" priority="761" operator="notContains" text="порожний">
      <formula>ISERROR(SEARCH("порожний",C581))</formula>
    </cfRule>
  </conditionalFormatting>
  <conditionalFormatting sqref="C586">
    <cfRule type="notContainsText" dxfId="752" priority="760" operator="notContains" text="порожний">
      <formula>ISERROR(SEARCH("порожний",C586))</formula>
    </cfRule>
  </conditionalFormatting>
  <conditionalFormatting sqref="B609">
    <cfRule type="containsText" dxfId="751" priority="75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50" priority="757" operator="containsText" text="Газель базы">
      <formula>NOT(ISERROR(SEARCH("Газель базы",B609)))</formula>
    </cfRule>
    <cfRule type="containsText" dxfId="749" priority="75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48" priority="756" operator="containsText" text="Трактор базы">
      <formula>NOT(ISERROR(SEARCH("Трактор базы",B609)))</formula>
    </cfRule>
  </conditionalFormatting>
  <conditionalFormatting sqref="B614">
    <cfRule type="containsText" dxfId="747" priority="752" operator="containsText" text="Трактор базы">
      <formula>NOT(ISERROR(SEARCH("Трактор базы",B614)))</formula>
    </cfRule>
  </conditionalFormatting>
  <conditionalFormatting sqref="B614">
    <cfRule type="containsText" dxfId="746" priority="755" operator="containsText" text="Выезд с территории">
      <formula>NOT(ISERROR(SEARCH("Выезд с территории",B614)))</formula>
    </cfRule>
  </conditionalFormatting>
  <conditionalFormatting sqref="B614">
    <cfRule type="containsText" dxfId="745" priority="753" operator="containsText" text="Газель базы">
      <formula>NOT(ISERROR(SEARCH("Газель базы",B614)))</formula>
    </cfRule>
    <cfRule type="containsText" dxfId="744" priority="754" operator="containsText" text="Погрузчик базы">
      <formula>NOT(ISERROR(SEARCH("Погрузчик базы",B614)))</formula>
    </cfRule>
  </conditionalFormatting>
  <conditionalFormatting sqref="C649">
    <cfRule type="notContainsText" dxfId="743" priority="751" operator="notContains" text="порожний">
      <formula>ISERROR(SEARCH("порожний",C649))</formula>
    </cfRule>
  </conditionalFormatting>
  <conditionalFormatting sqref="C655">
    <cfRule type="notContainsText" dxfId="742" priority="748" operator="notContains" text="порожний">
      <formula>ISERROR(SEARCH("порожний",C655))</formula>
    </cfRule>
  </conditionalFormatting>
  <conditionalFormatting sqref="C650">
    <cfRule type="notContainsText" dxfId="741" priority="750" operator="notContains" text="порожний">
      <formula>ISERROR(SEARCH("порожний",C650))</formula>
    </cfRule>
  </conditionalFormatting>
  <conditionalFormatting sqref="C654">
    <cfRule type="notContainsText" dxfId="740" priority="749" operator="notContains" text="порожний">
      <formula>ISERROR(SEARCH("порожний",C654))</formula>
    </cfRule>
  </conditionalFormatting>
  <conditionalFormatting sqref="A663:A666 A668:A670 A695 A697:A701 A825 A3437">
    <cfRule type="containsText" dxfId="739" priority="74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38" priority="74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37" priority="74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36" priority="74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35" priority="74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34" priority="74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33" priority="73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32" priority="741" operator="containsText" text="Выезд с территории">
      <formula>NOT(ISERROR(SEARCH("Выезд с территории",A681)))</formula>
    </cfRule>
  </conditionalFormatting>
  <conditionalFormatting sqref="A681">
    <cfRule type="containsText" dxfId="731" priority="74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30" priority="73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29" priority="735" operator="containsText" text="Трактор базы">
      <formula>NOT(ISERROR(SEARCH("Трактор базы",B682)))</formula>
    </cfRule>
  </conditionalFormatting>
  <conditionalFormatting sqref="B682">
    <cfRule type="containsText" dxfId="728" priority="738" operator="containsText" text="Выезд с территории">
      <formula>NOT(ISERROR(SEARCH("Выезд с территории",B682)))</formula>
    </cfRule>
  </conditionalFormatting>
  <conditionalFormatting sqref="B682">
    <cfRule type="containsText" dxfId="727" priority="736" operator="containsText" text="Газель базы">
      <formula>NOT(ISERROR(SEARCH("Газель базы",B682)))</formula>
    </cfRule>
    <cfRule type="containsText" dxfId="726" priority="737" operator="containsText" text="Погрузчик базы">
      <formula>NOT(ISERROR(SEARCH("Погрузчик базы",B682)))</formula>
    </cfRule>
  </conditionalFormatting>
  <conditionalFormatting sqref="A684:A687">
    <cfRule type="containsText" dxfId="725" priority="73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24" priority="73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23" priority="72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22" priority="72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21" priority="72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20" priority="72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19" priority="722" operator="containsText" text="Выезд с территории">
      <formula>NOT(ISERROR(SEARCH("Выезд с территории",A824)))</formula>
    </cfRule>
  </conditionalFormatting>
  <conditionalFormatting sqref="A824">
    <cfRule type="containsText" dxfId="718" priority="72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17" priority="71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16" priority="714" operator="containsText" text="Газель базы">
      <formula>NOT(ISERROR(SEARCH("Газель базы",B846)))</formula>
    </cfRule>
    <cfRule type="containsText" dxfId="715" priority="715" operator="containsText" text="Погрузчик базы">
      <formula>NOT(ISERROR(SEARCH("Погрузчик базы",B846)))</formula>
    </cfRule>
  </conditionalFormatting>
  <conditionalFormatting sqref="B846:B850">
    <cfRule type="containsText" dxfId="714" priority="713" operator="containsText" text="Трактор базы">
      <formula>NOT(ISERROR(SEARCH("Трактор базы",B846)))</formula>
    </cfRule>
  </conditionalFormatting>
  <conditionalFormatting sqref="A916:A917">
    <cfRule type="containsText" dxfId="713" priority="70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12" priority="71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11" priority="710" operator="containsText" text="Газель базы">
      <formula>NOT(ISERROR(SEARCH("Газель базы",B916)))</formula>
    </cfRule>
    <cfRule type="containsText" dxfId="710" priority="711" operator="containsText" text="Погрузчик базы">
      <formula>NOT(ISERROR(SEARCH("Погрузчик базы",B916)))</formula>
    </cfRule>
  </conditionalFormatting>
  <conditionalFormatting sqref="B916:B917">
    <cfRule type="containsText" dxfId="709" priority="709" operator="containsText" text="Трактор базы">
      <formula>NOT(ISERROR(SEARCH("Трактор базы",B916)))</formula>
    </cfRule>
  </conditionalFormatting>
  <conditionalFormatting sqref="A916:A917">
    <cfRule type="containsText" dxfId="708" priority="70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07" priority="706" operator="containsText" text="Выезд с территории">
      <formula>NOT(ISERROR(SEARCH("Выезд с территории",E916)))</formula>
    </cfRule>
  </conditionalFormatting>
  <conditionalFormatting sqref="A932">
    <cfRule type="containsText" dxfId="706" priority="68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05" priority="70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04" priority="703" operator="containsText" text="Газель базы">
      <formula>NOT(ISERROR(SEARCH("Газель базы",B918)))</formula>
    </cfRule>
    <cfRule type="containsText" dxfId="703" priority="704" operator="containsText" text="Погрузчик базы">
      <formula>NOT(ISERROR(SEARCH("Погрузчик базы",B918)))</formula>
    </cfRule>
  </conditionalFormatting>
  <conditionalFormatting sqref="B918:B924">
    <cfRule type="containsText" dxfId="702" priority="702" operator="containsText" text="Трактор базы">
      <formula>NOT(ISERROR(SEARCH("Трактор базы",B918)))</formula>
    </cfRule>
  </conditionalFormatting>
  <conditionalFormatting sqref="A918">
    <cfRule type="containsText" dxfId="701" priority="70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00" priority="70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99" priority="69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98" priority="69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97" priority="697" operator="containsText" text="Газель базы">
      <formula>NOT(ISERROR(SEARCH("Газель базы",B926)))</formula>
    </cfRule>
    <cfRule type="containsText" dxfId="696" priority="698" operator="containsText" text="Погрузчик базы">
      <formula>NOT(ISERROR(SEARCH("Погрузчик базы",B926)))</formula>
    </cfRule>
  </conditionalFormatting>
  <conditionalFormatting sqref="B926:B928">
    <cfRule type="containsText" dxfId="695" priority="696" operator="containsText" text="Трактор базы">
      <formula>NOT(ISERROR(SEARCH("Трактор базы",B926)))</formula>
    </cfRule>
  </conditionalFormatting>
  <conditionalFormatting sqref="A926:A928">
    <cfRule type="containsText" dxfId="694" priority="69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93" priority="693" operator="containsText" text="Выезд с территории">
      <formula>NOT(ISERROR(SEARCH("Выезд с территории",E926)))</formula>
    </cfRule>
  </conditionalFormatting>
  <conditionalFormatting sqref="A930">
    <cfRule type="containsText" dxfId="692" priority="68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91" priority="692" operator="containsText" text="Выезд с территории">
      <formula>NOT(ISERROR(SEARCH("Выезд с территории",A930)))</formula>
    </cfRule>
  </conditionalFormatting>
  <conditionalFormatting sqref="B930">
    <cfRule type="containsText" dxfId="690" priority="690" operator="containsText" text="Газель базы">
      <formula>NOT(ISERROR(SEARCH("Газель базы",B930)))</formula>
    </cfRule>
    <cfRule type="containsText" dxfId="689" priority="691" operator="containsText" text="Погрузчик базы">
      <formula>NOT(ISERROR(SEARCH("Погрузчик базы",B930)))</formula>
    </cfRule>
  </conditionalFormatting>
  <conditionalFormatting sqref="B930">
    <cfRule type="containsText" dxfId="688" priority="689" operator="containsText" text="Трактор базы">
      <formula>NOT(ISERROR(SEARCH("Трактор базы",B930)))</formula>
    </cfRule>
  </conditionalFormatting>
  <conditionalFormatting sqref="A930">
    <cfRule type="containsText" dxfId="687" priority="68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86" priority="686" operator="containsText" text="Выезд с территории">
      <formula>NOT(ISERROR(SEARCH("Выезд с территории",E930)))</formula>
    </cfRule>
  </conditionalFormatting>
  <conditionalFormatting sqref="A932">
    <cfRule type="containsText" dxfId="685" priority="685" operator="containsText" text="Выезд с территории">
      <formula>NOT(ISERROR(SEARCH("Выезд с территории",A932)))</formula>
    </cfRule>
  </conditionalFormatting>
  <conditionalFormatting sqref="A932">
    <cfRule type="containsText" dxfId="684" priority="68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83" priority="68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82" priority="68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81" priority="68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80" priority="67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79" priority="678" operator="notContains" text="порожний">
      <formula>ISERROR(SEARCH("порожний",C954))</formula>
    </cfRule>
  </conditionalFormatting>
  <conditionalFormatting sqref="B954:B956">
    <cfRule type="containsText" dxfId="678" priority="676" operator="containsText" text="Газель базы">
      <formula>NOT(ISERROR(SEARCH("Газель базы",B954)))</formula>
    </cfRule>
    <cfRule type="containsText" dxfId="677" priority="677" operator="containsText" text="Погрузчик базы">
      <formula>NOT(ISERROR(SEARCH("Погрузчик базы",B954)))</formula>
    </cfRule>
  </conditionalFormatting>
  <conditionalFormatting sqref="B954:B956">
    <cfRule type="containsText" dxfId="676" priority="675" operator="containsText" text="Трактор базы">
      <formula>NOT(ISERROR(SEARCH("Трактор базы",B954)))</formula>
    </cfRule>
  </conditionalFormatting>
  <conditionalFormatting sqref="A954:A956">
    <cfRule type="containsText" dxfId="675" priority="67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74" priority="67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73" priority="671" operator="notContains" text="порожний">
      <formula>ISERROR(SEARCH("порожний",C995))</formula>
    </cfRule>
  </conditionalFormatting>
  <conditionalFormatting sqref="C987">
    <cfRule type="notContainsText" dxfId="672" priority="672" operator="notContains" text="порожний">
      <formula>ISERROR(SEARCH("порожний",C987))</formula>
    </cfRule>
  </conditionalFormatting>
  <conditionalFormatting sqref="B999">
    <cfRule type="containsText" dxfId="671" priority="670" operator="containsText" text="Выезд с территории">
      <formula>NOT(ISERROR(SEARCH("Выезд с территории",B999)))</formula>
    </cfRule>
  </conditionalFormatting>
  <conditionalFormatting sqref="B999">
    <cfRule type="containsText" dxfId="670" priority="668" operator="containsText" text="Газель базы">
      <formula>NOT(ISERROR(SEARCH("Газель базы",B999)))</formula>
    </cfRule>
    <cfRule type="containsText" dxfId="669" priority="669" operator="containsText" text="Погрузчик базы">
      <formula>NOT(ISERROR(SEARCH("Погрузчик базы",B999)))</formula>
    </cfRule>
  </conditionalFormatting>
  <conditionalFormatting sqref="B999">
    <cfRule type="containsText" dxfId="668" priority="667" operator="containsText" text="Трактор базы">
      <formula>NOT(ISERROR(SEARCH("Трактор базы",B999)))</formula>
    </cfRule>
  </conditionalFormatting>
  <conditionalFormatting sqref="B1019:B1022">
    <cfRule type="containsText" dxfId="667" priority="663" operator="containsText" text="Трактор базы">
      <formula>NOT(ISERROR(SEARCH("Трактор базы",B1019)))</formula>
    </cfRule>
  </conditionalFormatting>
  <conditionalFormatting sqref="B1019:B1022">
    <cfRule type="containsText" dxfId="666" priority="66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65" priority="664" operator="containsText" text="Газель базы">
      <formula>NOT(ISERROR(SEARCH("Газель базы",B1019)))</formula>
    </cfRule>
    <cfRule type="containsText" dxfId="664" priority="665" operator="containsText" text="Погрузчик базы">
      <formula>NOT(ISERROR(SEARCH("Погрузчик базы",B1019)))</formula>
    </cfRule>
  </conditionalFormatting>
  <conditionalFormatting sqref="C966">
    <cfRule type="notContainsText" dxfId="663" priority="662" operator="notContains" text="порожний">
      <formula>ISERROR(SEARCH("порожний",C966))</formula>
    </cfRule>
  </conditionalFormatting>
  <conditionalFormatting sqref="A1029">
    <cfRule type="containsText" dxfId="662" priority="65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61" priority="66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60" priority="66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59" priority="65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58" priority="656" operator="containsText" text="Газель базы">
      <formula>NOT(ISERROR(SEARCH("Газель базы",B1030)))</formula>
    </cfRule>
    <cfRule type="containsText" dxfId="657" priority="657" operator="containsText" text="Погрузчик базы">
      <formula>NOT(ISERROR(SEARCH("Погрузчик базы",B1030)))</formula>
    </cfRule>
  </conditionalFormatting>
  <conditionalFormatting sqref="B1030">
    <cfRule type="containsText" dxfId="656" priority="655" operator="containsText" text="Трактор базы">
      <formula>NOT(ISERROR(SEARCH("Трактор базы",B1030)))</formula>
    </cfRule>
  </conditionalFormatting>
  <conditionalFormatting sqref="A1035">
    <cfRule type="containsText" dxfId="655" priority="64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54" priority="65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53" priority="65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52" priority="65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51" priority="65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50" priority="65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49" priority="64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48" priority="646" operator="containsText" text="Газель базы">
      <formula>NOT(ISERROR(SEARCH("Газель базы",B1138)))</formula>
    </cfRule>
    <cfRule type="containsText" dxfId="647" priority="647" operator="containsText" text="Погрузчик базы">
      <formula>NOT(ISERROR(SEARCH("Погрузчик базы",B1138)))</formula>
    </cfRule>
  </conditionalFormatting>
  <conditionalFormatting sqref="B1138:B1161">
    <cfRule type="containsText" dxfId="646" priority="645" operator="containsText" text="Трактор базы">
      <formula>NOT(ISERROR(SEARCH("Трактор базы",B1138)))</formula>
    </cfRule>
  </conditionalFormatting>
  <conditionalFormatting sqref="B1258:B1262">
    <cfRule type="containsText" dxfId="645" priority="629" operator="containsText" text="Трактор базы">
      <formula>NOT(ISERROR(SEARCH("Трактор базы",B1258)))</formula>
    </cfRule>
  </conditionalFormatting>
  <conditionalFormatting sqref="B1244:B1252">
    <cfRule type="containsText" dxfId="644" priority="64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43" priority="642" operator="containsText" text="Газель базы">
      <formula>NOT(ISERROR(SEARCH("Газель базы",B1244)))</formula>
    </cfRule>
    <cfRule type="containsText" dxfId="642" priority="643" operator="containsText" text="Погрузчик базы">
      <formula>NOT(ISERROR(SEARCH("Погрузчик базы",B1244)))</formula>
    </cfRule>
  </conditionalFormatting>
  <conditionalFormatting sqref="B1244:B1252">
    <cfRule type="containsText" dxfId="641" priority="641" operator="containsText" text="Трактор базы">
      <formula>NOT(ISERROR(SEARCH("Трактор базы",B1244)))</formula>
    </cfRule>
  </conditionalFormatting>
  <conditionalFormatting sqref="B1253:B1256">
    <cfRule type="containsText" dxfId="640" priority="64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39" priority="638" operator="containsText" text="Газель базы">
      <formula>NOT(ISERROR(SEARCH("Газель базы",B1253)))</formula>
    </cfRule>
    <cfRule type="containsText" dxfId="638" priority="639" operator="containsText" text="Погрузчик базы">
      <formula>NOT(ISERROR(SEARCH("Погрузчик базы",B1253)))</formula>
    </cfRule>
  </conditionalFormatting>
  <conditionalFormatting sqref="B1253:B1256">
    <cfRule type="containsText" dxfId="637" priority="637" operator="containsText" text="Трактор базы">
      <formula>NOT(ISERROR(SEARCH("Трактор базы",B1253)))</formula>
    </cfRule>
  </conditionalFormatting>
  <conditionalFormatting sqref="B1257">
    <cfRule type="containsText" dxfId="636" priority="63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35" priority="634" operator="containsText" text="Газель базы">
      <formula>NOT(ISERROR(SEARCH("Газель базы",B1257)))</formula>
    </cfRule>
    <cfRule type="containsText" dxfId="634" priority="635" operator="containsText" text="Погрузчик базы">
      <formula>NOT(ISERROR(SEARCH("Погрузчик базы",B1257)))</formula>
    </cfRule>
  </conditionalFormatting>
  <conditionalFormatting sqref="B1257">
    <cfRule type="containsText" dxfId="633" priority="633" operator="containsText" text="Трактор базы">
      <formula>NOT(ISERROR(SEARCH("Трактор базы",B1257)))</formula>
    </cfRule>
  </conditionalFormatting>
  <conditionalFormatting sqref="B1258:B1262">
    <cfRule type="containsText" dxfId="632" priority="63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31" priority="630" operator="containsText" text="Газель базы">
      <formula>NOT(ISERROR(SEARCH("Газель базы",B1258)))</formula>
    </cfRule>
    <cfRule type="containsText" dxfId="630" priority="631" operator="containsText" text="Погрузчик базы">
      <formula>NOT(ISERROR(SEARCH("Погрузчик базы",B1258)))</formula>
    </cfRule>
  </conditionalFormatting>
  <conditionalFormatting sqref="B1281:B1287">
    <cfRule type="containsText" dxfId="629" priority="62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28" priority="626" operator="containsText" text="Газель базы">
      <formula>NOT(ISERROR(SEARCH("Газель базы",B1281)))</formula>
    </cfRule>
    <cfRule type="containsText" dxfId="627" priority="627" operator="containsText" text="Погрузчик базы">
      <formula>NOT(ISERROR(SEARCH("Погрузчик базы",B1281)))</formula>
    </cfRule>
  </conditionalFormatting>
  <conditionalFormatting sqref="B1281:B1287">
    <cfRule type="containsText" dxfId="626" priority="625" operator="containsText" text="Трактор базы">
      <formula>NOT(ISERROR(SEARCH("Трактор базы",B1281)))</formula>
    </cfRule>
  </conditionalFormatting>
  <conditionalFormatting sqref="B1296">
    <cfRule type="containsText" dxfId="625" priority="621" operator="containsText" text="Трактор базы">
      <formula>NOT(ISERROR(SEARCH("Трактор базы",B1296)))</formula>
    </cfRule>
  </conditionalFormatting>
  <conditionalFormatting sqref="B1296">
    <cfRule type="containsText" dxfId="624" priority="62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23" priority="622" operator="containsText" text="Газель базы">
      <formula>NOT(ISERROR(SEARCH("Газель базы",B1296)))</formula>
    </cfRule>
    <cfRule type="containsText" dxfId="622" priority="623" operator="containsText" text="Погрузчик базы">
      <formula>NOT(ISERROR(SEARCH("Погрузчик базы",B1296)))</formula>
    </cfRule>
  </conditionalFormatting>
  <conditionalFormatting sqref="C1320:C1321">
    <cfRule type="notContainsText" dxfId="621" priority="619" operator="notContains" text="порожний">
      <formula>ISERROR(SEARCH("порожний",C1320))</formula>
    </cfRule>
  </conditionalFormatting>
  <conditionalFormatting sqref="A1323">
    <cfRule type="containsText" dxfId="620" priority="61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19" priority="61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18" priority="61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17" priority="61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16" priority="61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15" priority="61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14" priority="612" operator="notContains" text="порожний">
      <formula>ISERROR(SEARCH("порожний",C1336))</formula>
    </cfRule>
  </conditionalFormatting>
  <conditionalFormatting sqref="C1346">
    <cfRule type="notContainsText" dxfId="613" priority="611" operator="notContains" text="порожний">
      <formula>ISERROR(SEARCH("порожний",C1346))</formula>
    </cfRule>
  </conditionalFormatting>
  <conditionalFormatting sqref="A1391">
    <cfRule type="containsText" dxfId="612" priority="60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11" priority="60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10" priority="60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09" priority="60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08" priority="60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07" priority="60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06" priority="601" operator="notContains" text="порожний">
      <formula>ISERROR(SEARCH("порожний",C1606))</formula>
    </cfRule>
  </conditionalFormatting>
  <conditionalFormatting sqref="B1633:B1636">
    <cfRule type="containsText" dxfId="605" priority="60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04" priority="598" operator="containsText" text="Газель базы">
      <formula>NOT(ISERROR(SEARCH("Газель базы",B1633)))</formula>
    </cfRule>
    <cfRule type="containsText" dxfId="603" priority="599" operator="containsText" text="Погрузчик базы">
      <formula>NOT(ISERROR(SEARCH("Погрузчик базы",B1633)))</formula>
    </cfRule>
  </conditionalFormatting>
  <conditionalFormatting sqref="B1633:B1636">
    <cfRule type="containsText" dxfId="602" priority="597" operator="containsText" text="Трактор базы">
      <formula>NOT(ISERROR(SEARCH("Трактор базы",B1633)))</formula>
    </cfRule>
  </conditionalFormatting>
  <conditionalFormatting sqref="B1637:B1642">
    <cfRule type="containsText" dxfId="601" priority="59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00" priority="594" operator="containsText" text="Газель базы">
      <formula>NOT(ISERROR(SEARCH("Газель базы",B1637)))</formula>
    </cfRule>
    <cfRule type="containsText" dxfId="599" priority="595" operator="containsText" text="Погрузчик базы">
      <formula>NOT(ISERROR(SEARCH("Погрузчик базы",B1637)))</formula>
    </cfRule>
  </conditionalFormatting>
  <conditionalFormatting sqref="B1637:B1642">
    <cfRule type="containsText" dxfId="598" priority="593" operator="containsText" text="Трактор базы">
      <formula>NOT(ISERROR(SEARCH("Трактор базы",B1637)))</formula>
    </cfRule>
  </conditionalFormatting>
  <conditionalFormatting sqref="B1671:B1672">
    <cfRule type="containsText" dxfId="597" priority="589" operator="containsText" text="Трактор базы">
      <formula>NOT(ISERROR(SEARCH("Трактор базы",B1671)))</formula>
    </cfRule>
  </conditionalFormatting>
  <conditionalFormatting sqref="B1671:B1672">
    <cfRule type="containsText" dxfId="596" priority="59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95" priority="590" operator="containsText" text="Газель базы">
      <formula>NOT(ISERROR(SEARCH("Газель базы",B1671)))</formula>
    </cfRule>
    <cfRule type="containsText" dxfId="594" priority="591" operator="containsText" text="Погрузчик базы">
      <formula>NOT(ISERROR(SEARCH("Погрузчик базы",B1671)))</formula>
    </cfRule>
  </conditionalFormatting>
  <conditionalFormatting sqref="B1675">
    <cfRule type="containsText" dxfId="593" priority="585" operator="containsText" text="Трактор базы">
      <formula>NOT(ISERROR(SEARCH("Трактор базы",B1675)))</formula>
    </cfRule>
  </conditionalFormatting>
  <conditionalFormatting sqref="B1675">
    <cfRule type="containsText" dxfId="592" priority="58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91" priority="586" operator="containsText" text="Газель базы">
      <formula>NOT(ISERROR(SEARCH("Газель базы",B1675)))</formula>
    </cfRule>
    <cfRule type="containsText" dxfId="590" priority="587" operator="containsText" text="Погрузчик базы">
      <formula>NOT(ISERROR(SEARCH("Погрузчик базы",B1675)))</formula>
    </cfRule>
  </conditionalFormatting>
  <conditionalFormatting sqref="A1678">
    <cfRule type="containsText" dxfId="589" priority="58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88" priority="58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87" priority="58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86" priority="581" operator="notContains" text="порожний">
      <formula>ISERROR(SEARCH("порожний",C1723))</formula>
    </cfRule>
  </conditionalFormatting>
  <conditionalFormatting sqref="C1725:C1726">
    <cfRule type="notContainsText" dxfId="585" priority="580" operator="notContains" text="порожний">
      <formula>ISERROR(SEARCH("порожний",C1725))</formula>
    </cfRule>
  </conditionalFormatting>
  <conditionalFormatting sqref="C1727">
    <cfRule type="notContainsText" dxfId="584" priority="579" operator="notContains" text="порожний">
      <formula>ISERROR(SEARCH("порожний",C1727))</formula>
    </cfRule>
  </conditionalFormatting>
  <conditionalFormatting sqref="C1728">
    <cfRule type="notContainsText" dxfId="583" priority="578" operator="notContains" text="порожний">
      <formula>ISERROR(SEARCH("порожний",C1728))</formula>
    </cfRule>
  </conditionalFormatting>
  <conditionalFormatting sqref="B1732:B1733">
    <cfRule type="containsText" dxfId="582" priority="57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81" priority="575" operator="containsText" text="Газель базы">
      <formula>NOT(ISERROR(SEARCH("Газель базы",B1732)))</formula>
    </cfRule>
    <cfRule type="containsText" dxfId="580" priority="576" operator="containsText" text="Погрузчик базы">
      <formula>NOT(ISERROR(SEARCH("Погрузчик базы",B1732)))</formula>
    </cfRule>
  </conditionalFormatting>
  <conditionalFormatting sqref="B1732:B1733">
    <cfRule type="containsText" dxfId="579" priority="574" operator="containsText" text="Трактор базы">
      <formula>NOT(ISERROR(SEARCH("Трактор базы",B1732)))</formula>
    </cfRule>
  </conditionalFormatting>
  <conditionalFormatting sqref="B1734:B1735">
    <cfRule type="containsText" dxfId="578" priority="57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77" priority="571" operator="containsText" text="Газель базы">
      <formula>NOT(ISERROR(SEARCH("Газель базы",B1734)))</formula>
    </cfRule>
    <cfRule type="containsText" dxfId="576" priority="572" operator="containsText" text="Погрузчик базы">
      <formula>NOT(ISERROR(SEARCH("Погрузчик базы",B1734)))</formula>
    </cfRule>
  </conditionalFormatting>
  <conditionalFormatting sqref="B1734:B1735">
    <cfRule type="containsText" dxfId="575" priority="570" operator="containsText" text="Трактор базы">
      <formula>NOT(ISERROR(SEARCH("Трактор базы",B1734)))</formula>
    </cfRule>
  </conditionalFormatting>
  <conditionalFormatting sqref="B1762:B1764">
    <cfRule type="containsText" dxfId="574" priority="556" operator="containsText" text="Трактор базы">
      <formula>NOT(ISERROR(SEARCH("Трактор базы",B1762)))</formula>
    </cfRule>
  </conditionalFormatting>
  <conditionalFormatting sqref="B1740:B1741">
    <cfRule type="containsText" dxfId="573" priority="56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72" priority="567" operator="containsText" text="Газель базы">
      <formula>NOT(ISERROR(SEARCH("Газель базы",B1740)))</formula>
    </cfRule>
    <cfRule type="containsText" dxfId="571" priority="568" operator="containsText" text="Погрузчик базы">
      <formula>NOT(ISERROR(SEARCH("Погрузчик базы",B1740)))</formula>
    </cfRule>
  </conditionalFormatting>
  <conditionalFormatting sqref="B1740:B1741">
    <cfRule type="containsText" dxfId="570" priority="566" operator="containsText" text="Трактор базы">
      <formula>NOT(ISERROR(SEARCH("Трактор базы",B1740)))</formula>
    </cfRule>
  </conditionalFormatting>
  <conditionalFormatting sqref="A1755">
    <cfRule type="containsText" dxfId="569" priority="56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68" priority="56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67" priority="56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66" priority="56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65" priority="56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64" priority="56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63" priority="547" operator="containsText" text="Трактор базы">
      <formula>NOT(ISERROR(SEARCH("Трактор базы",B1773)))</formula>
    </cfRule>
  </conditionalFormatting>
  <conditionalFormatting sqref="B1762:B1764">
    <cfRule type="containsText" dxfId="562" priority="55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61" priority="557" operator="containsText" text="Газель базы">
      <formula>NOT(ISERROR(SEARCH("Газель базы",B1762)))</formula>
    </cfRule>
    <cfRule type="containsText" dxfId="560" priority="558" operator="containsText" text="Погрузчик базы">
      <formula>NOT(ISERROR(SEARCH("Погрузчик базы",B1762)))</formula>
    </cfRule>
  </conditionalFormatting>
  <conditionalFormatting sqref="B1776:B1777">
    <cfRule type="containsText" dxfId="559" priority="538" operator="containsText" text="Трактор базы">
      <formula>NOT(ISERROR(SEARCH("Трактор базы",B1776)))</formula>
    </cfRule>
  </conditionalFormatting>
  <conditionalFormatting sqref="B1770:B1771">
    <cfRule type="containsText" dxfId="558" priority="55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57" priority="553" operator="containsText" text="Газель базы">
      <formula>NOT(ISERROR(SEARCH("Газель базы",B1770)))</formula>
    </cfRule>
    <cfRule type="containsText" dxfId="556" priority="554" operator="containsText" text="Погрузчик базы">
      <formula>NOT(ISERROR(SEARCH("Погрузчик базы",B1770)))</formula>
    </cfRule>
  </conditionalFormatting>
  <conditionalFormatting sqref="B1770:B1771">
    <cfRule type="containsText" dxfId="555" priority="552" operator="containsText" text="Трактор базы">
      <formula>NOT(ISERROR(SEARCH("Трактор базы",B1770)))</formula>
    </cfRule>
  </conditionalFormatting>
  <conditionalFormatting sqref="B1773">
    <cfRule type="containsText" dxfId="554" priority="55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53" priority="550" operator="notContains" text="порожний">
      <formula>ISERROR(SEARCH("порожний",C1773))</formula>
    </cfRule>
  </conditionalFormatting>
  <conditionalFormatting sqref="B1773">
    <cfRule type="containsText" dxfId="552" priority="548" operator="containsText" text="Газель базы">
      <formula>NOT(ISERROR(SEARCH("Газель базы",B1773)))</formula>
    </cfRule>
    <cfRule type="containsText" dxfId="551" priority="549" operator="containsText" text="Погрузчик базы">
      <formula>NOT(ISERROR(SEARCH("Погрузчик базы",B1773)))</formula>
    </cfRule>
  </conditionalFormatting>
  <conditionalFormatting sqref="B1775">
    <cfRule type="containsText" dxfId="550" priority="542" operator="containsText" text="Трактор базы">
      <formula>NOT(ISERROR(SEARCH("Трактор базы",B1775)))</formula>
    </cfRule>
  </conditionalFormatting>
  <conditionalFormatting sqref="B1775">
    <cfRule type="containsText" dxfId="549" priority="54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48" priority="545" operator="notContains" text="порожний">
      <formula>ISERROR(SEARCH("порожний",C1775))</formula>
    </cfRule>
  </conditionalFormatting>
  <conditionalFormatting sqref="B1775">
    <cfRule type="containsText" dxfId="547" priority="543" operator="containsText" text="Газель базы">
      <formula>NOT(ISERROR(SEARCH("Газель базы",B1775)))</formula>
    </cfRule>
    <cfRule type="containsText" dxfId="546" priority="544" operator="containsText" text="Погрузчик базы">
      <formula>NOT(ISERROR(SEARCH("Погрузчик базы",B1775)))</formula>
    </cfRule>
  </conditionalFormatting>
  <conditionalFormatting sqref="B1776:B1777">
    <cfRule type="containsText" dxfId="545" priority="54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44" priority="539" operator="containsText" text="Газель базы">
      <formula>NOT(ISERROR(SEARCH("Газель базы",B1776)))</formula>
    </cfRule>
    <cfRule type="containsText" dxfId="543" priority="540" operator="containsText" text="Погрузчик базы">
      <formula>NOT(ISERROR(SEARCH("Погрузчик базы",B1776)))</formula>
    </cfRule>
  </conditionalFormatting>
  <conditionalFormatting sqref="B1891">
    <cfRule type="containsText" dxfId="542" priority="530" operator="containsText" text="Трактор базы">
      <formula>NOT(ISERROR(SEARCH("Трактор базы",B1891)))</formula>
    </cfRule>
  </conditionalFormatting>
  <conditionalFormatting sqref="B1889">
    <cfRule type="containsText" dxfId="541" priority="53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40" priority="535" operator="containsText" text="Газель базы">
      <formula>NOT(ISERROR(SEARCH("Газель базы",B1889)))</formula>
    </cfRule>
    <cfRule type="containsText" dxfId="539" priority="536" operator="containsText" text="Погрузчик базы">
      <formula>NOT(ISERROR(SEARCH("Погрузчик базы",B1889)))</formula>
    </cfRule>
  </conditionalFormatting>
  <conditionalFormatting sqref="B1889">
    <cfRule type="containsText" dxfId="538" priority="534" operator="containsText" text="Трактор базы">
      <formula>NOT(ISERROR(SEARCH("Трактор базы",B1889)))</formula>
    </cfRule>
  </conditionalFormatting>
  <conditionalFormatting sqref="B1891">
    <cfRule type="containsText" dxfId="537" priority="53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36" priority="531" operator="containsText" text="Газель базы">
      <formula>NOT(ISERROR(SEARCH("Газель базы",B1891)))</formula>
    </cfRule>
    <cfRule type="containsText" dxfId="535" priority="532" operator="containsText" text="Погрузчик базы">
      <formula>NOT(ISERROR(SEARCH("Погрузчик базы",B1891)))</formula>
    </cfRule>
  </conditionalFormatting>
  <conditionalFormatting sqref="B1920">
    <cfRule type="containsText" dxfId="534" priority="518" operator="containsText" text="Трактор базы">
      <formula>NOT(ISERROR(SEARCH("Трактор базы",B1920)))</formula>
    </cfRule>
  </conditionalFormatting>
  <conditionalFormatting sqref="B1904:B1914">
    <cfRule type="containsText" dxfId="533" priority="52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32" priority="527" operator="containsText" text="Газель базы">
      <formula>NOT(ISERROR(SEARCH("Газель базы",B1904)))</formula>
    </cfRule>
    <cfRule type="containsText" dxfId="531" priority="528" operator="containsText" text="Погрузчик базы">
      <formula>NOT(ISERROR(SEARCH("Погрузчик базы",B1904)))</formula>
    </cfRule>
  </conditionalFormatting>
  <conditionalFormatting sqref="B1904:B1914">
    <cfRule type="containsText" dxfId="530" priority="526" operator="containsText" text="Трактор базы">
      <formula>NOT(ISERROR(SEARCH("Трактор базы",B1904)))</formula>
    </cfRule>
  </conditionalFormatting>
  <conditionalFormatting sqref="B1915:B1919">
    <cfRule type="containsText" dxfId="529" priority="52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28" priority="523" operator="containsText" text="Газель базы">
      <formula>NOT(ISERROR(SEARCH("Газель базы",B1915)))</formula>
    </cfRule>
    <cfRule type="containsText" dxfId="527" priority="524" operator="containsText" text="Погрузчик базы">
      <formula>NOT(ISERROR(SEARCH("Погрузчик базы",B1915)))</formula>
    </cfRule>
  </conditionalFormatting>
  <conditionalFormatting sqref="B1915:B1919">
    <cfRule type="containsText" dxfId="526" priority="522" operator="containsText" text="Трактор базы">
      <formula>NOT(ISERROR(SEARCH("Трактор базы",B1915)))</formula>
    </cfRule>
  </conditionalFormatting>
  <conditionalFormatting sqref="B1920">
    <cfRule type="containsText" dxfId="525" priority="52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24" priority="519" operator="containsText" text="Газель базы">
      <formula>NOT(ISERROR(SEARCH("Газель базы",B1920)))</formula>
    </cfRule>
    <cfRule type="containsText" dxfId="523" priority="520" operator="containsText" text="Погрузчик базы">
      <formula>NOT(ISERROR(SEARCH("Погрузчик базы",B1920)))</formula>
    </cfRule>
  </conditionalFormatting>
  <conditionalFormatting sqref="B1939">
    <cfRule type="containsText" dxfId="522" priority="514" operator="containsText" text="Трактор базы">
      <formula>NOT(ISERROR(SEARCH("Трактор базы",B1939)))</formula>
    </cfRule>
  </conditionalFormatting>
  <conditionalFormatting sqref="B1939">
    <cfRule type="containsText" dxfId="521" priority="51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20" priority="515" operator="containsText" text="Газель базы">
      <formula>NOT(ISERROR(SEARCH("Газель базы",B1939)))</formula>
    </cfRule>
    <cfRule type="containsText" dxfId="519" priority="516" operator="containsText" text="Погрузчик базы">
      <formula>NOT(ISERROR(SEARCH("Погрузчик базы",B1939)))</formula>
    </cfRule>
  </conditionalFormatting>
  <conditionalFormatting sqref="A1943">
    <cfRule type="containsText" dxfId="518" priority="51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17" priority="51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16" priority="51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15" priority="495" operator="containsText" text="Трактор базы">
      <formula>NOT(ISERROR(SEARCH("Трактор базы",B1977)))</formula>
    </cfRule>
  </conditionalFormatting>
  <conditionalFormatting sqref="B1974">
    <cfRule type="containsText" dxfId="514" priority="51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13" priority="508" operator="containsText" text="Газель базы">
      <formula>NOT(ISERROR(SEARCH("Газель базы",B1974)))</formula>
    </cfRule>
    <cfRule type="containsText" dxfId="512" priority="509" operator="containsText" text="Погрузчик базы">
      <formula>NOT(ISERROR(SEARCH("Погрузчик базы",B1974)))</formula>
    </cfRule>
  </conditionalFormatting>
  <conditionalFormatting sqref="B1974">
    <cfRule type="containsText" dxfId="511" priority="507" operator="containsText" text="Трактор базы">
      <formula>NOT(ISERROR(SEARCH("Трактор базы",B1974)))</formula>
    </cfRule>
  </conditionalFormatting>
  <conditionalFormatting sqref="B1975">
    <cfRule type="containsText" dxfId="510" priority="50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09" priority="504" operator="containsText" text="Газель базы">
      <formula>NOT(ISERROR(SEARCH("Газель базы",B1975)))</formula>
    </cfRule>
    <cfRule type="containsText" dxfId="508" priority="505" operator="containsText" text="Погрузчик базы">
      <formula>NOT(ISERROR(SEARCH("Погрузчик базы",B1975)))</formula>
    </cfRule>
  </conditionalFormatting>
  <conditionalFormatting sqref="B1975">
    <cfRule type="containsText" dxfId="507" priority="503" operator="containsText" text="Трактор базы">
      <formula>NOT(ISERROR(SEARCH("Трактор базы",B1975)))</formula>
    </cfRule>
  </conditionalFormatting>
  <conditionalFormatting sqref="B1976">
    <cfRule type="containsText" dxfId="506" priority="50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05" priority="500" operator="containsText" text="Газель базы">
      <formula>NOT(ISERROR(SEARCH("Газель базы",B1976)))</formula>
    </cfRule>
    <cfRule type="containsText" dxfId="504" priority="501" operator="containsText" text="Погрузчик базы">
      <formula>NOT(ISERROR(SEARCH("Погрузчик базы",B1976)))</formula>
    </cfRule>
  </conditionalFormatting>
  <conditionalFormatting sqref="B1976">
    <cfRule type="containsText" dxfId="503" priority="499" operator="containsText" text="Трактор базы">
      <formula>NOT(ISERROR(SEARCH("Трактор базы",B1976)))</formula>
    </cfRule>
  </conditionalFormatting>
  <conditionalFormatting sqref="B1977">
    <cfRule type="containsText" dxfId="502" priority="49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01" priority="496" operator="containsText" text="Газель базы">
      <formula>NOT(ISERROR(SEARCH("Газель базы",B1977)))</formula>
    </cfRule>
    <cfRule type="containsText" dxfId="500" priority="497" operator="containsText" text="Погрузчик базы">
      <formula>NOT(ISERROR(SEARCH("Погрузчик базы",B1977)))</formula>
    </cfRule>
  </conditionalFormatting>
  <conditionalFormatting sqref="C1965">
    <cfRule type="notContainsText" dxfId="499" priority="494" operator="notContains" text="порожний">
      <formula>ISERROR(SEARCH("порожний",C1965))</formula>
    </cfRule>
  </conditionalFormatting>
  <conditionalFormatting sqref="B2042">
    <cfRule type="containsText" dxfId="498" priority="490" operator="containsText" text="Трактор базы">
      <formula>NOT(ISERROR(SEARCH("Трактор базы",B2042)))</formula>
    </cfRule>
  </conditionalFormatting>
  <conditionalFormatting sqref="B2042">
    <cfRule type="containsText" dxfId="497" priority="49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96" priority="491" operator="containsText" text="Газель базы">
      <formula>NOT(ISERROR(SEARCH("Газель базы",B2042)))</formula>
    </cfRule>
    <cfRule type="containsText" dxfId="495" priority="492" operator="containsText" text="Погрузчик базы">
      <formula>NOT(ISERROR(SEARCH("Погрузчик базы",B2042)))</formula>
    </cfRule>
  </conditionalFormatting>
  <conditionalFormatting sqref="C2050">
    <cfRule type="notContainsText" dxfId="494" priority="489" operator="notContains" text="порожний">
      <formula>ISERROR(SEARCH("порожний",C2050))</formula>
    </cfRule>
  </conditionalFormatting>
  <conditionalFormatting sqref="B2054">
    <cfRule type="containsText" dxfId="493" priority="48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92" priority="486" operator="containsText" text="Газель базы">
      <formula>NOT(ISERROR(SEARCH("Газель базы",B2054)))</formula>
    </cfRule>
    <cfRule type="containsText" dxfId="491" priority="487" operator="containsText" text="Погрузчик базы">
      <formula>NOT(ISERROR(SEARCH("Погрузчик базы",B2054)))</formula>
    </cfRule>
  </conditionalFormatting>
  <conditionalFormatting sqref="B2054">
    <cfRule type="containsText" dxfId="490" priority="485" operator="containsText" text="Трактор базы">
      <formula>NOT(ISERROR(SEARCH("Трактор базы",B2054)))</formula>
    </cfRule>
  </conditionalFormatting>
  <conditionalFormatting sqref="B2055">
    <cfRule type="containsText" dxfId="489" priority="481" operator="containsText" text="Трактор базы">
      <formula>NOT(ISERROR(SEARCH("Трактор базы",B2055)))</formula>
    </cfRule>
  </conditionalFormatting>
  <conditionalFormatting sqref="B2055">
    <cfRule type="containsText" dxfId="488" priority="48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87" priority="482" operator="containsText" text="Газель базы">
      <formula>NOT(ISERROR(SEARCH("Газель базы",B2055)))</formula>
    </cfRule>
    <cfRule type="containsText" dxfId="486" priority="483" operator="containsText" text="Погрузчик базы">
      <formula>NOT(ISERROR(SEARCH("Погрузчик базы",B2055)))</formula>
    </cfRule>
  </conditionalFormatting>
  <conditionalFormatting sqref="A2087:A2089">
    <cfRule type="containsText" dxfId="485" priority="47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84" priority="48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83" priority="479" operator="notContains" text="порожний">
      <formula>ISERROR(SEARCH("порожний",C2087))</formula>
    </cfRule>
  </conditionalFormatting>
  <conditionalFormatting sqref="B2087:B2089">
    <cfRule type="containsText" dxfId="482" priority="477" operator="containsText" text="Газель базы">
      <formula>NOT(ISERROR(SEARCH("Газель базы",B2087)))</formula>
    </cfRule>
    <cfRule type="containsText" dxfId="481" priority="478" operator="containsText" text="Погрузчик базы">
      <formula>NOT(ISERROR(SEARCH("Погрузчик базы",B2087)))</formula>
    </cfRule>
  </conditionalFormatting>
  <conditionalFormatting sqref="B2087:B2089">
    <cfRule type="containsText" dxfId="480" priority="476" operator="containsText" text="Трактор базы">
      <formula>NOT(ISERROR(SEARCH("Трактор базы",B2087)))</formula>
    </cfRule>
  </conditionalFormatting>
  <conditionalFormatting sqref="A2087:A2089">
    <cfRule type="containsText" dxfId="479" priority="47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78" priority="47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77" priority="471" operator="containsText" text="Газель базы">
      <formula>NOT(ISERROR(SEARCH("Газель базы",B2101)))</formula>
    </cfRule>
    <cfRule type="containsText" dxfId="476" priority="472" operator="containsText" text="Погрузчик базы">
      <formula>NOT(ISERROR(SEARCH("Погрузчик базы",B2101)))</formula>
    </cfRule>
  </conditionalFormatting>
  <conditionalFormatting sqref="B2101">
    <cfRule type="containsText" dxfId="475" priority="470" operator="containsText" text="Трактор базы">
      <formula>NOT(ISERROR(SEARCH("Трактор базы",B2101)))</formula>
    </cfRule>
  </conditionalFormatting>
  <conditionalFormatting sqref="B2102">
    <cfRule type="containsText" dxfId="474" priority="46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73" priority="467" operator="containsText" text="Газель базы">
      <formula>NOT(ISERROR(SEARCH("Газель базы",B2102)))</formula>
    </cfRule>
    <cfRule type="containsText" dxfId="472" priority="468" operator="containsText" text="Погрузчик базы">
      <formula>NOT(ISERROR(SEARCH("Погрузчик базы",B2102)))</formula>
    </cfRule>
  </conditionalFormatting>
  <conditionalFormatting sqref="B2102">
    <cfRule type="containsText" dxfId="471" priority="466" operator="containsText" text="Трактор базы">
      <formula>NOT(ISERROR(SEARCH("Трактор базы",B2102)))</formula>
    </cfRule>
  </conditionalFormatting>
  <conditionalFormatting sqref="B2103">
    <cfRule type="containsText" dxfId="470" priority="462" operator="containsText" text="Трактор базы">
      <formula>NOT(ISERROR(SEARCH("Трактор базы",B2103)))</formula>
    </cfRule>
  </conditionalFormatting>
  <conditionalFormatting sqref="B2103">
    <cfRule type="containsText" dxfId="469" priority="46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68" priority="463" operator="containsText" text="Газель базы">
      <formula>NOT(ISERROR(SEARCH("Газель базы",B2103)))</formula>
    </cfRule>
    <cfRule type="containsText" dxfId="467" priority="46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66" priority="45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65" priority="46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64" priority="46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63" priority="45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62" priority="456" operator="containsText" text="Газель базы">
      <formula>NOT(ISERROR(SEARCH("Газель базы",B2276)))</formula>
    </cfRule>
    <cfRule type="containsText" dxfId="461" priority="457" operator="containsText" text="Погрузчик базы">
      <formula>NOT(ISERROR(SEARCH("Погрузчик базы",B2276)))</formula>
    </cfRule>
  </conditionalFormatting>
  <conditionalFormatting sqref="B2276">
    <cfRule type="containsText" dxfId="460" priority="455" operator="containsText" text="Трактор базы">
      <formula>NOT(ISERROR(SEARCH("Трактор базы",B2276)))</formula>
    </cfRule>
  </conditionalFormatting>
  <conditionalFormatting sqref="B2277">
    <cfRule type="containsText" dxfId="459" priority="451" operator="containsText" text="Трактор базы">
      <formula>NOT(ISERROR(SEARCH("Трактор базы",B2277)))</formula>
    </cfRule>
  </conditionalFormatting>
  <conditionalFormatting sqref="B2277">
    <cfRule type="containsText" dxfId="458" priority="45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57" priority="452" operator="containsText" text="Газель базы">
      <formula>NOT(ISERROR(SEARCH("Газель базы",B2277)))</formula>
    </cfRule>
    <cfRule type="containsText" dxfId="456" priority="453" operator="containsText" text="Погрузчик базы">
      <formula>NOT(ISERROR(SEARCH("Погрузчик базы",B2277)))</formula>
    </cfRule>
  </conditionalFormatting>
  <conditionalFormatting sqref="A2279">
    <cfRule type="containsText" dxfId="455" priority="44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54" priority="45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53" priority="44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52" priority="44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51" priority="44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50" priority="44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49" priority="426" operator="containsText" text="Трактор базы">
      <formula>NOT(ISERROR(SEARCH("Трактор базы",B2382)))</formula>
    </cfRule>
  </conditionalFormatting>
  <conditionalFormatting sqref="B2348:B2349">
    <cfRule type="containsText" dxfId="448" priority="44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47" priority="442" operator="containsText" text="Газель базы">
      <formula>NOT(ISERROR(SEARCH("Газель базы",B2348)))</formula>
    </cfRule>
    <cfRule type="containsText" dxfId="446" priority="443" operator="containsText" text="Погрузчик базы">
      <formula>NOT(ISERROR(SEARCH("Погрузчик базы",B2348)))</formula>
    </cfRule>
  </conditionalFormatting>
  <conditionalFormatting sqref="B2348:B2349">
    <cfRule type="containsText" dxfId="445" priority="441" operator="containsText" text="Трактор базы">
      <formula>NOT(ISERROR(SEARCH("Трактор базы",B2348)))</formula>
    </cfRule>
  </conditionalFormatting>
  <conditionalFormatting sqref="A2350">
    <cfRule type="containsText" dxfId="444" priority="43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43" priority="44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42" priority="43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41" priority="43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40" priority="435" operator="containsText" text="Газель базы">
      <formula>NOT(ISERROR(SEARCH("Газель базы",B2352)))</formula>
    </cfRule>
    <cfRule type="containsText" dxfId="439" priority="436" operator="containsText" text="Погрузчик базы">
      <formula>NOT(ISERROR(SEARCH("Погрузчик базы",B2352)))</formula>
    </cfRule>
  </conditionalFormatting>
  <conditionalFormatting sqref="B2352:B2354">
    <cfRule type="containsText" dxfId="438" priority="434" operator="containsText" text="Трактор базы">
      <formula>NOT(ISERROR(SEARCH("Трактор базы",B2352)))</formula>
    </cfRule>
  </conditionalFormatting>
  <conditionalFormatting sqref="B2358">
    <cfRule type="containsText" dxfId="437" priority="43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36" priority="431" operator="containsText" text="Газель базы">
      <formula>NOT(ISERROR(SEARCH("Газель базы",B2358)))</formula>
    </cfRule>
    <cfRule type="containsText" dxfId="435" priority="432" operator="containsText" text="Погрузчик базы">
      <formula>NOT(ISERROR(SEARCH("Погрузчик базы",B2358)))</formula>
    </cfRule>
  </conditionalFormatting>
  <conditionalFormatting sqref="B2358">
    <cfRule type="containsText" dxfId="434" priority="430" operator="containsText" text="Трактор базы">
      <formula>NOT(ISERROR(SEARCH("Трактор базы",B2358)))</formula>
    </cfRule>
  </conditionalFormatting>
  <conditionalFormatting sqref="B2382">
    <cfRule type="containsText" dxfId="433" priority="42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32" priority="427" operator="containsText" text="Газель базы">
      <formula>NOT(ISERROR(SEARCH("Газель базы",B2382)))</formula>
    </cfRule>
    <cfRule type="containsText" dxfId="431" priority="428" operator="containsText" text="Погрузчик базы">
      <formula>NOT(ISERROR(SEARCH("Погрузчик базы",B2382)))</formula>
    </cfRule>
  </conditionalFormatting>
  <conditionalFormatting sqref="B2423:B2424">
    <cfRule type="containsText" dxfId="430" priority="42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29" priority="423" operator="containsText" text="Газель базы">
      <formula>NOT(ISERROR(SEARCH("Газель базы",B2423)))</formula>
    </cfRule>
    <cfRule type="containsText" dxfId="428" priority="424" operator="containsText" text="Погрузчик базы">
      <formula>NOT(ISERROR(SEARCH("Погрузчик базы",B2423)))</formula>
    </cfRule>
  </conditionalFormatting>
  <conditionalFormatting sqref="B2423:B2424">
    <cfRule type="containsText" dxfId="427" priority="422" operator="containsText" text="Трактор базы">
      <formula>NOT(ISERROR(SEARCH("Трактор базы",B2423)))</formula>
    </cfRule>
  </conditionalFormatting>
  <conditionalFormatting sqref="B2431">
    <cfRule type="containsText" dxfId="426" priority="42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25" priority="419" operator="containsText" text="Газель базы">
      <formula>NOT(ISERROR(SEARCH("Газель базы",B2431)))</formula>
    </cfRule>
    <cfRule type="containsText" dxfId="424" priority="420" operator="containsText" text="Погрузчик базы">
      <formula>NOT(ISERROR(SEARCH("Погрузчик базы",B2431)))</formula>
    </cfRule>
  </conditionalFormatting>
  <conditionalFormatting sqref="B2431">
    <cfRule type="containsText" dxfId="423" priority="418" operator="containsText" text="Трактор базы">
      <formula>NOT(ISERROR(SEARCH("Трактор базы",B2431)))</formula>
    </cfRule>
  </conditionalFormatting>
  <conditionalFormatting sqref="B2478">
    <cfRule type="containsText" dxfId="422" priority="406" operator="containsText" text="Трактор базы">
      <formula>NOT(ISERROR(SEARCH("Трактор базы",B2478)))</formula>
    </cfRule>
  </conditionalFormatting>
  <conditionalFormatting sqref="B2462:B2463">
    <cfRule type="containsText" dxfId="421" priority="41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20" priority="415" operator="containsText" text="Газель базы">
      <formula>NOT(ISERROR(SEARCH("Газель базы",B2462)))</formula>
    </cfRule>
    <cfRule type="containsText" dxfId="419" priority="416" operator="containsText" text="Погрузчик базы">
      <formula>NOT(ISERROR(SEARCH("Погрузчик базы",B2462)))</formula>
    </cfRule>
  </conditionalFormatting>
  <conditionalFormatting sqref="B2462:B2463">
    <cfRule type="containsText" dxfId="418" priority="414" operator="containsText" text="Трактор базы">
      <formula>NOT(ISERROR(SEARCH("Трактор базы",B2462)))</formula>
    </cfRule>
  </conditionalFormatting>
  <conditionalFormatting sqref="B2467">
    <cfRule type="containsText" dxfId="417" priority="41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16" priority="411" operator="containsText" text="Газель базы">
      <formula>NOT(ISERROR(SEARCH("Газель базы",B2467)))</formula>
    </cfRule>
    <cfRule type="containsText" dxfId="415" priority="412" operator="containsText" text="Погрузчик базы">
      <formula>NOT(ISERROR(SEARCH("Погрузчик базы",B2467)))</formula>
    </cfRule>
  </conditionalFormatting>
  <conditionalFormatting sqref="B2467">
    <cfRule type="containsText" dxfId="414" priority="410" operator="containsText" text="Трактор базы">
      <formula>NOT(ISERROR(SEARCH("Трактор базы",B2467)))</formula>
    </cfRule>
  </conditionalFormatting>
  <conditionalFormatting sqref="B2478">
    <cfRule type="containsText" dxfId="413" priority="40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12" priority="407" operator="containsText" text="Газель базы">
      <formula>NOT(ISERROR(SEARCH("Газель базы",B2478)))</formula>
    </cfRule>
    <cfRule type="containsText" dxfId="411" priority="408" operator="containsText" text="Погрузчик базы">
      <formula>NOT(ISERROR(SEARCH("Погрузчик базы",B2478)))</formula>
    </cfRule>
  </conditionalFormatting>
  <conditionalFormatting sqref="B2499">
    <cfRule type="containsText" dxfId="410" priority="394" operator="containsText" text="Трактор базы">
      <formula>NOT(ISERROR(SEARCH("Трактор базы",B2499)))</formula>
    </cfRule>
  </conditionalFormatting>
  <conditionalFormatting sqref="B2497">
    <cfRule type="containsText" dxfId="409" priority="40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08" priority="403" operator="containsText" text="Газель базы">
      <formula>NOT(ISERROR(SEARCH("Газель базы",B2497)))</formula>
    </cfRule>
    <cfRule type="containsText" dxfId="407" priority="404" operator="containsText" text="Погрузчик базы">
      <formula>NOT(ISERROR(SEARCH("Погрузчик базы",B2497)))</formula>
    </cfRule>
  </conditionalFormatting>
  <conditionalFormatting sqref="B2497">
    <cfRule type="containsText" dxfId="406" priority="402" operator="containsText" text="Трактор базы">
      <formula>NOT(ISERROR(SEARCH("Трактор базы",B2497)))</formula>
    </cfRule>
  </conditionalFormatting>
  <conditionalFormatting sqref="B2498">
    <cfRule type="containsText" dxfId="405" priority="40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04" priority="399" operator="containsText" text="Газель базы">
      <formula>NOT(ISERROR(SEARCH("Газель базы",B2498)))</formula>
    </cfRule>
    <cfRule type="containsText" dxfId="403" priority="400" operator="containsText" text="Погрузчик базы">
      <formula>NOT(ISERROR(SEARCH("Погрузчик базы",B2498)))</formula>
    </cfRule>
  </conditionalFormatting>
  <conditionalFormatting sqref="B2498">
    <cfRule type="containsText" dxfId="402" priority="398" operator="containsText" text="Трактор базы">
      <formula>NOT(ISERROR(SEARCH("Трактор базы",B2498)))</formula>
    </cfRule>
  </conditionalFormatting>
  <conditionalFormatting sqref="B2499">
    <cfRule type="containsText" dxfId="401" priority="39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00" priority="395" operator="containsText" text="Газель базы">
      <formula>NOT(ISERROR(SEARCH("Газель базы",B2499)))</formula>
    </cfRule>
    <cfRule type="containsText" dxfId="399" priority="396" operator="containsText" text="Погрузчик базы">
      <formula>NOT(ISERROR(SEARCH("Погрузчик базы",B2499)))</formula>
    </cfRule>
  </conditionalFormatting>
  <conditionalFormatting sqref="B2512:B2513">
    <cfRule type="containsText" dxfId="398" priority="368" operator="containsText" text="Трактор базы">
      <formula>NOT(ISERROR(SEARCH("Трактор базы",B2512)))</formula>
    </cfRule>
  </conditionalFormatting>
  <conditionalFormatting sqref="B2500">
    <cfRule type="containsText" dxfId="397" priority="39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96" priority="391" operator="containsText" text="Газель базы">
      <formula>NOT(ISERROR(SEARCH("Газель базы",B2500)))</formula>
    </cfRule>
    <cfRule type="containsText" dxfId="395" priority="392" operator="containsText" text="Погрузчик базы">
      <formula>NOT(ISERROR(SEARCH("Погрузчик базы",B2500)))</formula>
    </cfRule>
  </conditionalFormatting>
  <conditionalFormatting sqref="B2500">
    <cfRule type="containsText" dxfId="394" priority="390" operator="containsText" text="Трактор базы">
      <formula>NOT(ISERROR(SEARCH("Трактор базы",B2500)))</formula>
    </cfRule>
  </conditionalFormatting>
  <conditionalFormatting sqref="B2501">
    <cfRule type="containsText" dxfId="393" priority="38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92" priority="387" operator="containsText" text="Газель базы">
      <formula>NOT(ISERROR(SEARCH("Газель базы",B2501)))</formula>
    </cfRule>
    <cfRule type="containsText" dxfId="391" priority="388" operator="containsText" text="Погрузчик базы">
      <formula>NOT(ISERROR(SEARCH("Погрузчик базы",B2501)))</formula>
    </cfRule>
  </conditionalFormatting>
  <conditionalFormatting sqref="B2501">
    <cfRule type="containsText" dxfId="390" priority="386" operator="containsText" text="Трактор базы">
      <formula>NOT(ISERROR(SEARCH("Трактор базы",B2501)))</formula>
    </cfRule>
  </conditionalFormatting>
  <conditionalFormatting sqref="B2502">
    <cfRule type="containsText" dxfId="389" priority="382" operator="containsText" text="Трактор базы">
      <formula>NOT(ISERROR(SEARCH("Трактор базы",B2502)))</formula>
    </cfRule>
  </conditionalFormatting>
  <conditionalFormatting sqref="B2502">
    <cfRule type="containsText" dxfId="388" priority="38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87" priority="383" operator="containsText" text="Газель базы">
      <formula>NOT(ISERROR(SEARCH("Газель базы",B2502)))</formula>
    </cfRule>
    <cfRule type="containsText" dxfId="386" priority="384" operator="containsText" text="Погрузчик базы">
      <formula>NOT(ISERROR(SEARCH("Погрузчик базы",B2502)))</formula>
    </cfRule>
  </conditionalFormatting>
  <conditionalFormatting sqref="A2503:A2504">
    <cfRule type="containsText" dxfId="385" priority="37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84" priority="38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83" priority="38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82" priority="37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81" priority="37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80" priority="37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79" priority="37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78" priority="373" operator="containsText" text="Газель базы">
      <formula>NOT(ISERROR(SEARCH("Газель базы",B2509)))</formula>
    </cfRule>
    <cfRule type="containsText" dxfId="377" priority="374" operator="containsText" text="Погрузчик базы">
      <formula>NOT(ISERROR(SEARCH("Погрузчик базы",B2509)))</formula>
    </cfRule>
  </conditionalFormatting>
  <conditionalFormatting sqref="B2509">
    <cfRule type="containsText" dxfId="376" priority="372" operator="containsText" text="Трактор базы">
      <formula>NOT(ISERROR(SEARCH("Трактор базы",B2509)))</formula>
    </cfRule>
  </conditionalFormatting>
  <conditionalFormatting sqref="B2512:B2513">
    <cfRule type="containsText" dxfId="375" priority="37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74" priority="369" operator="containsText" text="Газель базы">
      <formula>NOT(ISERROR(SEARCH("Газель базы",B2512)))</formula>
    </cfRule>
    <cfRule type="containsText" dxfId="373" priority="370" operator="containsText" text="Погрузчик базы">
      <formula>NOT(ISERROR(SEARCH("Погрузчик базы",B2512)))</formula>
    </cfRule>
  </conditionalFormatting>
  <conditionalFormatting sqref="E2586">
    <cfRule type="containsText" dxfId="372" priority="36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71" priority="36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70" priority="36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69" priority="36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68" priority="36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67" priority="361" operator="containsText" text="Газель базы">
      <formula>NOT(ISERROR(SEARCH("Газель базы",B2810)))</formula>
    </cfRule>
    <cfRule type="containsText" dxfId="366" priority="362" operator="containsText" text="Погрузчик базы">
      <formula>NOT(ISERROR(SEARCH("Погрузчик базы",B2810)))</formula>
    </cfRule>
  </conditionalFormatting>
  <conditionalFormatting sqref="B2810:B2811">
    <cfRule type="containsText" dxfId="365" priority="360" operator="containsText" text="Трактор базы">
      <formula>NOT(ISERROR(SEARCH("Трактор базы",B2810)))</formula>
    </cfRule>
  </conditionalFormatting>
  <conditionalFormatting sqref="B2923:B2927">
    <cfRule type="containsText" dxfId="364" priority="356" operator="containsText" text="Трактор базы">
      <formula>NOT(ISERROR(SEARCH("Трактор базы",B2923)))</formula>
    </cfRule>
  </conditionalFormatting>
  <conditionalFormatting sqref="B2923:B2927">
    <cfRule type="containsText" dxfId="363" priority="35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62" priority="357" operator="containsText" text="Газель базы">
      <formula>NOT(ISERROR(SEARCH("Газель базы",B2923)))</formula>
    </cfRule>
    <cfRule type="containsText" dxfId="361" priority="358" operator="containsText" text="Погрузчик базы">
      <formula>NOT(ISERROR(SEARCH("Погрузчик базы",B2923)))</formula>
    </cfRule>
  </conditionalFormatting>
  <conditionalFormatting sqref="A2991">
    <cfRule type="containsText" dxfId="360" priority="35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59" priority="35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58" priority="35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57" priority="35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56" priority="350" operator="containsText" text="Газель базы">
      <formula>NOT(ISERROR(SEARCH("Газель базы",B2993)))</formula>
    </cfRule>
    <cfRule type="containsText" dxfId="355" priority="351" operator="containsText" text="Погрузчик базы">
      <formula>NOT(ISERROR(SEARCH("Погрузчик базы",B2993)))</formula>
    </cfRule>
  </conditionalFormatting>
  <conditionalFormatting sqref="B2993">
    <cfRule type="containsText" dxfId="354" priority="349" operator="containsText" text="Трактор базы">
      <formula>NOT(ISERROR(SEARCH("Трактор базы",B2993)))</formula>
    </cfRule>
  </conditionalFormatting>
  <conditionalFormatting sqref="B2995">
    <cfRule type="containsText" dxfId="353" priority="345" operator="containsText" text="Трактор базы">
      <formula>NOT(ISERROR(SEARCH("Трактор базы",B2995)))</formula>
    </cfRule>
  </conditionalFormatting>
  <conditionalFormatting sqref="B2995">
    <cfRule type="containsText" dxfId="352" priority="34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51" priority="346" operator="containsText" text="Газель базы">
      <formula>NOT(ISERROR(SEARCH("Газель базы",B2995)))</formula>
    </cfRule>
    <cfRule type="containsText" dxfId="350" priority="347" operator="containsText" text="Погрузчик базы">
      <formula>NOT(ISERROR(SEARCH("Погрузчик базы",B2995)))</formula>
    </cfRule>
  </conditionalFormatting>
  <conditionalFormatting sqref="A3008">
    <cfRule type="containsText" dxfId="349" priority="34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48" priority="34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47" priority="34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46" priority="33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45" priority="34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44" priority="34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43" priority="33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42" priority="33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41" priority="33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40" priority="332" operator="containsText" text="Трактор базы">
      <formula>NOT(ISERROR(SEARCH("Трактор базы",B3150)))</formula>
    </cfRule>
  </conditionalFormatting>
  <conditionalFormatting sqref="B3203">
    <cfRule type="containsText" dxfId="339" priority="324" operator="containsText" text="Трактор базы">
      <formula>NOT(ISERROR(SEARCH("Трактор базы",B3203)))</formula>
    </cfRule>
  </conditionalFormatting>
  <conditionalFormatting sqref="B3150:B3151">
    <cfRule type="containsText" dxfId="338" priority="33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37" priority="333" operator="containsText" text="Газель базы">
      <formula>NOT(ISERROR(SEARCH("Газель базы",B3150)))</formula>
    </cfRule>
    <cfRule type="containsText" dxfId="336" priority="334" operator="containsText" text="Погрузчик базы">
      <formula>NOT(ISERROR(SEARCH("Погрузчик базы",B3150)))</formula>
    </cfRule>
  </conditionalFormatting>
  <conditionalFormatting sqref="B3201">
    <cfRule type="containsText" dxfId="335" priority="328" operator="containsText" text="Трактор базы">
      <formula>NOT(ISERROR(SEARCH("Трактор базы",B3201)))</formula>
    </cfRule>
  </conditionalFormatting>
  <conditionalFormatting sqref="B3201">
    <cfRule type="containsText" dxfId="334" priority="33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33" priority="329" operator="containsText" text="Газель базы">
      <formula>NOT(ISERROR(SEARCH("Газель базы",B3201)))</formula>
    </cfRule>
    <cfRule type="containsText" dxfId="332" priority="330" operator="containsText" text="Погрузчик базы">
      <formula>NOT(ISERROR(SEARCH("Погрузчик базы",B3201)))</formula>
    </cfRule>
  </conditionalFormatting>
  <conditionalFormatting sqref="B3203">
    <cfRule type="containsText" dxfId="331" priority="32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30" priority="325" operator="containsText" text="Газель базы">
      <formula>NOT(ISERROR(SEARCH("Газель базы",B3203)))</formula>
    </cfRule>
    <cfRule type="containsText" dxfId="329" priority="326" operator="containsText" text="Погрузчик базы">
      <formula>NOT(ISERROR(SEARCH("Погрузчик базы",B3203)))</formula>
    </cfRule>
  </conditionalFormatting>
  <conditionalFormatting sqref="B3227:B3229">
    <cfRule type="containsText" dxfId="328" priority="32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27" priority="321" operator="containsText" text="Газель базы">
      <formula>NOT(ISERROR(SEARCH("Газель базы",B3227)))</formula>
    </cfRule>
    <cfRule type="containsText" dxfId="326" priority="322" operator="containsText" text="Погрузчик базы">
      <formula>NOT(ISERROR(SEARCH("Погрузчик базы",B3227)))</formula>
    </cfRule>
  </conditionalFormatting>
  <conditionalFormatting sqref="B3227:B3229">
    <cfRule type="containsText" dxfId="325" priority="320" operator="containsText" text="Трактор базы">
      <formula>NOT(ISERROR(SEARCH("Трактор базы",B3227)))</formula>
    </cfRule>
  </conditionalFormatting>
  <conditionalFormatting sqref="B3259:B3261">
    <cfRule type="containsText" dxfId="324" priority="31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23" priority="317" operator="containsText" text="Газель базы">
      <formula>NOT(ISERROR(SEARCH("Газель базы",B3259)))</formula>
    </cfRule>
    <cfRule type="containsText" dxfId="322" priority="318" operator="containsText" text="Погрузчик базы">
      <formula>NOT(ISERROR(SEARCH("Погрузчик базы",B3259)))</formula>
    </cfRule>
  </conditionalFormatting>
  <conditionalFormatting sqref="B3259:B3261">
    <cfRule type="containsText" dxfId="321" priority="316" operator="containsText" text="Трактор базы">
      <formula>NOT(ISERROR(SEARCH("Трактор базы",B3259)))</formula>
    </cfRule>
  </conditionalFormatting>
  <conditionalFormatting sqref="A3335:A3336 A3373:A3374">
    <cfRule type="containsText" dxfId="320" priority="31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19" priority="31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18" priority="31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17" priority="30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16" priority="30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15" priority="30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14" priority="30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13" priority="304" operator="containsText" text="Газель базы">
      <formula>NOT(ISERROR(SEARCH("Газель базы",B3364)))</formula>
    </cfRule>
    <cfRule type="containsText" dxfId="312" priority="305" operator="containsText" text="Погрузчик базы">
      <formula>NOT(ISERROR(SEARCH("Погрузчик базы",B3364)))</formula>
    </cfRule>
  </conditionalFormatting>
  <conditionalFormatting sqref="B3364:B3365">
    <cfRule type="containsText" dxfId="311" priority="303" operator="containsText" text="Трактор базы">
      <formula>NOT(ISERROR(SEARCH("Трактор базы",B3364)))</formula>
    </cfRule>
  </conditionalFormatting>
  <conditionalFormatting sqref="A3364">
    <cfRule type="containsText" dxfId="310" priority="30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09" priority="30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08" priority="30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07" priority="298" operator="containsText" text="Газель базы">
      <formula>NOT(ISERROR(SEARCH("Газель базы",B3366)))</formula>
    </cfRule>
    <cfRule type="containsText" dxfId="306" priority="299" operator="containsText" text="Погрузчик базы">
      <formula>NOT(ISERROR(SEARCH("Погрузчик базы",B3366)))</formula>
    </cfRule>
  </conditionalFormatting>
  <conditionalFormatting sqref="B3366">
    <cfRule type="containsText" dxfId="305" priority="297" operator="containsText" text="Трактор базы">
      <formula>NOT(ISERROR(SEARCH("Трактор базы",B3366)))</formula>
    </cfRule>
  </conditionalFormatting>
  <conditionalFormatting sqref="A3366">
    <cfRule type="containsText" dxfId="304" priority="29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03" priority="29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02" priority="29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01" priority="292" operator="containsText" text="Газель базы">
      <formula>NOT(ISERROR(SEARCH("Газель базы",B3367)))</formula>
    </cfRule>
    <cfRule type="containsText" dxfId="300" priority="293" operator="containsText" text="Погрузчик базы">
      <formula>NOT(ISERROR(SEARCH("Погрузчик базы",B3367)))</formula>
    </cfRule>
  </conditionalFormatting>
  <conditionalFormatting sqref="B3367">
    <cfRule type="containsText" dxfId="299" priority="291" operator="containsText" text="Трактор базы">
      <formula>NOT(ISERROR(SEARCH("Трактор базы",B3367)))</formula>
    </cfRule>
  </conditionalFormatting>
  <conditionalFormatting sqref="A3430:B3430">
    <cfRule type="containsText" dxfId="298" priority="29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97" priority="288" operator="containsText" text="Газель базы">
      <formula>NOT(ISERROR(SEARCH("Газель базы",B3430)))</formula>
    </cfRule>
    <cfRule type="containsText" dxfId="296" priority="289" operator="containsText" text="Погрузчик базы">
      <formula>NOT(ISERROR(SEARCH("Погрузчик базы",B3430)))</formula>
    </cfRule>
  </conditionalFormatting>
  <conditionalFormatting sqref="B3430">
    <cfRule type="containsText" dxfId="295" priority="287" operator="containsText" text="Трактор базы">
      <formula>NOT(ISERROR(SEARCH("Трактор базы",B3430)))</formula>
    </cfRule>
  </conditionalFormatting>
  <conditionalFormatting sqref="A3430">
    <cfRule type="containsText" dxfId="294" priority="28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93" priority="28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92" priority="27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91" priority="27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90" priority="27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89" priority="27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88" priority="273" operator="containsText" text="Газель базы">
      <formula>NOT(ISERROR(SEARCH("Газель базы",B3480)))</formula>
    </cfRule>
    <cfRule type="containsText" dxfId="287" priority="274" operator="containsText" text="Погрузчик базы">
      <formula>NOT(ISERROR(SEARCH("Погрузчик базы",B3480)))</formula>
    </cfRule>
  </conditionalFormatting>
  <conditionalFormatting sqref="B3480">
    <cfRule type="containsText" dxfId="286" priority="272" operator="containsText" text="Трактор базы">
      <formula>NOT(ISERROR(SEARCH("Трактор базы",B3480)))</formula>
    </cfRule>
  </conditionalFormatting>
  <conditionalFormatting sqref="A3480">
    <cfRule type="containsText" dxfId="285" priority="27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84" priority="27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83" priority="26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82" priority="26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81" priority="26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80" priority="26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79" priority="26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78" priority="26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77" priority="256" operator="containsText" text="Трактор базы">
      <formula>NOT(ISERROR(SEARCH("Трактор базы",B3601)))</formula>
    </cfRule>
  </conditionalFormatting>
  <conditionalFormatting sqref="B3601:B3612">
    <cfRule type="containsText" dxfId="276" priority="25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75" priority="257" operator="containsText" text="Газель базы">
      <formula>NOT(ISERROR(SEARCH("Газель базы",B3601)))</formula>
    </cfRule>
    <cfRule type="containsText" dxfId="274" priority="258" operator="containsText" text="Погрузчик базы">
      <formula>NOT(ISERROR(SEARCH("Погрузчик базы",B3601)))</formula>
    </cfRule>
  </conditionalFormatting>
  <conditionalFormatting sqref="A3696">
    <cfRule type="containsText" dxfId="273" priority="25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72" priority="25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71" priority="25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70" priority="25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69" priority="24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68" priority="25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67" priority="25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66" priority="24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65" priority="24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64" priority="24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63" priority="244" operator="containsText" text="Газель базы">
      <formula>NOT(ISERROR(SEARCH("Газель базы",B3750)))</formula>
    </cfRule>
    <cfRule type="containsText" dxfId="262" priority="245" operator="containsText" text="Погрузчик базы">
      <formula>NOT(ISERROR(SEARCH("Погрузчик базы",B3750)))</formula>
    </cfRule>
  </conditionalFormatting>
  <conditionalFormatting sqref="B3750:B3751">
    <cfRule type="containsText" dxfId="261" priority="243" operator="containsText" text="Трактор базы">
      <formula>NOT(ISERROR(SEARCH("Трактор базы",B3750)))</formula>
    </cfRule>
  </conditionalFormatting>
  <conditionalFormatting sqref="B3761:B3762">
    <cfRule type="containsText" dxfId="260" priority="24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59" priority="240" operator="containsText" text="Газель базы">
      <formula>NOT(ISERROR(SEARCH("Газель базы",B3761)))</formula>
    </cfRule>
    <cfRule type="containsText" dxfId="258" priority="241" operator="containsText" text="Погрузчик базы">
      <formula>NOT(ISERROR(SEARCH("Погрузчик базы",B3761)))</formula>
    </cfRule>
  </conditionalFormatting>
  <conditionalFormatting sqref="B3761:B3762">
    <cfRule type="containsText" dxfId="257" priority="239" operator="containsText" text="Трактор базы">
      <formula>NOT(ISERROR(SEARCH("Трактор базы",B3761)))</formula>
    </cfRule>
  </conditionalFormatting>
  <conditionalFormatting sqref="A3778">
    <cfRule type="containsText" dxfId="256" priority="23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55" priority="23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54" priority="23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53" priority="23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52" priority="23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51" priority="23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50" priority="23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49" priority="23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48" priority="229" operator="containsText" text="Газель базы">
      <formula>NOT(ISERROR(SEARCH("Газель базы",B3797)))</formula>
    </cfRule>
    <cfRule type="containsText" dxfId="247" priority="230" operator="containsText" text="Погрузчик базы">
      <formula>NOT(ISERROR(SEARCH("Погрузчик базы",B3797)))</formula>
    </cfRule>
  </conditionalFormatting>
  <conditionalFormatting sqref="B3797">
    <cfRule type="containsText" dxfId="246" priority="228" operator="containsText" text="Трактор базы">
      <formula>NOT(ISERROR(SEARCH("Трактор базы",B3797)))</formula>
    </cfRule>
  </conditionalFormatting>
  <conditionalFormatting sqref="B3799:B3800">
    <cfRule type="containsText" dxfId="245" priority="22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44" priority="225" operator="containsText" text="Газель базы">
      <formula>NOT(ISERROR(SEARCH("Газель базы",B3799)))</formula>
    </cfRule>
    <cfRule type="containsText" dxfId="243" priority="226" operator="containsText" text="Погрузчик базы">
      <formula>NOT(ISERROR(SEARCH("Погрузчик базы",B3799)))</formula>
    </cfRule>
  </conditionalFormatting>
  <conditionalFormatting sqref="B3799:B3800">
    <cfRule type="containsText" dxfId="242" priority="224" operator="containsText" text="Трактор базы">
      <formula>NOT(ISERROR(SEARCH("Трактор базы",B3799)))</formula>
    </cfRule>
  </conditionalFormatting>
  <conditionalFormatting sqref="B3881">
    <cfRule type="containsText" dxfId="241" priority="22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40" priority="221" operator="containsText" text="Газель базы">
      <formula>NOT(ISERROR(SEARCH("Газель базы",B3881)))</formula>
    </cfRule>
    <cfRule type="containsText" dxfId="239" priority="222" operator="containsText" text="Погрузчик базы">
      <formula>NOT(ISERROR(SEARCH("Погрузчик базы",B3881)))</formula>
    </cfRule>
  </conditionalFormatting>
  <conditionalFormatting sqref="B3881">
    <cfRule type="containsText" dxfId="238" priority="220" operator="containsText" text="Трактор базы">
      <formula>NOT(ISERROR(SEARCH("Трактор базы",B3881)))</formula>
    </cfRule>
  </conditionalFormatting>
  <conditionalFormatting sqref="B3884">
    <cfRule type="containsText" dxfId="237" priority="216" operator="containsText" text="Трактор базы">
      <formula>NOT(ISERROR(SEARCH("Трактор базы",B3884)))</formula>
    </cfRule>
  </conditionalFormatting>
  <conditionalFormatting sqref="B3884">
    <cfRule type="containsText" dxfId="236" priority="21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35" priority="217" operator="containsText" text="Газель базы">
      <formula>NOT(ISERROR(SEARCH("Газель базы",B3884)))</formula>
    </cfRule>
    <cfRule type="containsText" dxfId="234" priority="218" operator="containsText" text="Погрузчик базы">
      <formula>NOT(ISERROR(SEARCH("Погрузчик базы",B3884)))</formula>
    </cfRule>
  </conditionalFormatting>
  <conditionalFormatting sqref="B3913">
    <cfRule type="containsText" dxfId="233" priority="212" operator="containsText" text="Трактор базы">
      <formula>NOT(ISERROR(SEARCH("Трактор базы",B3913)))</formula>
    </cfRule>
  </conditionalFormatting>
  <conditionalFormatting sqref="B3913">
    <cfRule type="containsText" dxfId="232" priority="21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31" priority="213" operator="containsText" text="Газель базы">
      <formula>NOT(ISERROR(SEARCH("Газель базы",B3913)))</formula>
    </cfRule>
    <cfRule type="containsText" dxfId="230" priority="214" operator="containsText" text="Погрузчик базы">
      <formula>NOT(ISERROR(SEARCH("Погрузчик базы",B3913)))</formula>
    </cfRule>
  </conditionalFormatting>
  <conditionalFormatting sqref="A3935">
    <cfRule type="containsText" dxfId="229" priority="20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28" priority="21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27" priority="209" operator="containsText" text="Газель базы">
      <formula>NOT(ISERROR(SEARCH("Газель базы",B3935)))</formula>
    </cfRule>
    <cfRule type="containsText" dxfId="226" priority="210" operator="containsText" text="Погрузчик базы">
      <formula>NOT(ISERROR(SEARCH("Погрузчик базы",B3935)))</formula>
    </cfRule>
  </conditionalFormatting>
  <conditionalFormatting sqref="B3935">
    <cfRule type="containsText" dxfId="225" priority="208" operator="containsText" text="Трактор базы">
      <formula>NOT(ISERROR(SEARCH("Трактор базы",B3935)))</formula>
    </cfRule>
  </conditionalFormatting>
  <conditionalFormatting sqref="A3935">
    <cfRule type="containsText" dxfId="224" priority="20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23" priority="202" operator="containsText" text="Трактор базы">
      <formula>NOT(ISERROR(SEARCH("Трактор базы",B3937)))</formula>
    </cfRule>
  </conditionalFormatting>
  <conditionalFormatting sqref="B3937">
    <cfRule type="containsText" dxfId="222" priority="20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21" priority="203" operator="containsText" text="Газель базы">
      <formula>NOT(ISERROR(SEARCH("Газель базы",B3937)))</formula>
    </cfRule>
    <cfRule type="containsText" dxfId="220" priority="204" operator="containsText" text="Погрузчик базы">
      <formula>NOT(ISERROR(SEARCH("Погрузчик базы",B3937)))</formula>
    </cfRule>
  </conditionalFormatting>
  <conditionalFormatting sqref="B3946">
    <cfRule type="containsText" dxfId="219" priority="193" operator="containsText" text="Трактор базы">
      <formula>NOT(ISERROR(SEARCH("Трактор базы",B3946)))</formula>
    </cfRule>
  </conditionalFormatting>
  <conditionalFormatting sqref="B3945">
    <cfRule type="containsText" dxfId="218" priority="20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17" priority="199" operator="containsText" text="Газель базы">
      <formula>NOT(ISERROR(SEARCH("Газель базы",B3945)))</formula>
    </cfRule>
    <cfRule type="containsText" dxfId="216" priority="200" operator="containsText" text="Погрузчик базы">
      <formula>NOT(ISERROR(SEARCH("Погрузчик базы",B3945)))</formula>
    </cfRule>
  </conditionalFormatting>
  <conditionalFormatting sqref="B3945">
    <cfRule type="containsText" dxfId="215" priority="198" operator="containsText" text="Трактор базы">
      <formula>NOT(ISERROR(SEARCH("Трактор базы",B3945)))</formula>
    </cfRule>
  </conditionalFormatting>
  <conditionalFormatting sqref="D3946:E3946 B3946">
    <cfRule type="containsText" dxfId="214" priority="19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13" priority="196" operator="notContains" text="порожний">
      <formula>ISERROR(SEARCH("порожний",C3946))</formula>
    </cfRule>
  </conditionalFormatting>
  <conditionalFormatting sqref="B3946">
    <cfRule type="containsText" dxfId="212" priority="194" operator="containsText" text="Газель базы">
      <formula>NOT(ISERROR(SEARCH("Газель базы",B3946)))</formula>
    </cfRule>
    <cfRule type="containsText" dxfId="211" priority="195" operator="containsText" text="Погрузчик базы">
      <formula>NOT(ISERROR(SEARCH("Погрузчик базы",B3946)))</formula>
    </cfRule>
  </conditionalFormatting>
  <conditionalFormatting sqref="B3966:B3967">
    <cfRule type="containsText" dxfId="210" priority="189" operator="containsText" text="Трактор базы">
      <formula>NOT(ISERROR(SEARCH("Трактор базы",B3966)))</formula>
    </cfRule>
  </conditionalFormatting>
  <conditionalFormatting sqref="B3966:B3967">
    <cfRule type="containsText" dxfId="209" priority="19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08" priority="190" operator="containsText" text="Газель базы">
      <formula>NOT(ISERROR(SEARCH("Газель базы",B3966)))</formula>
    </cfRule>
    <cfRule type="containsText" dxfId="207" priority="191" operator="containsText" text="Погрузчик базы">
      <formula>NOT(ISERROR(SEARCH("Погрузчик базы",B3966)))</formula>
    </cfRule>
  </conditionalFormatting>
  <conditionalFormatting sqref="B3976">
    <cfRule type="containsText" dxfId="206" priority="18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05" priority="186" operator="containsText" text="Газель базы">
      <formula>NOT(ISERROR(SEARCH("Газель базы",B3976)))</formula>
    </cfRule>
    <cfRule type="containsText" dxfId="204" priority="187" operator="containsText" text="Погрузчик базы">
      <formula>NOT(ISERROR(SEARCH("Погрузчик базы",B3976)))</formula>
    </cfRule>
  </conditionalFormatting>
  <conditionalFormatting sqref="B3976">
    <cfRule type="containsText" dxfId="203" priority="185" operator="containsText" text="Трактор базы">
      <formula>NOT(ISERROR(SEARCH("Трактор базы",B3976)))</formula>
    </cfRule>
  </conditionalFormatting>
  <conditionalFormatting sqref="B3984">
    <cfRule type="containsText" dxfId="202" priority="18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01" priority="182" operator="containsText" text="Газель базы">
      <formula>NOT(ISERROR(SEARCH("Газель базы",B3984)))</formula>
    </cfRule>
    <cfRule type="containsText" dxfId="200" priority="183" operator="containsText" text="Погрузчик базы">
      <formula>NOT(ISERROR(SEARCH("Погрузчик базы",B3984)))</formula>
    </cfRule>
  </conditionalFormatting>
  <conditionalFormatting sqref="B3984">
    <cfRule type="containsText" dxfId="199" priority="181" operator="containsText" text="Трактор базы">
      <formula>NOT(ISERROR(SEARCH("Трактор базы",B3984)))</formula>
    </cfRule>
  </conditionalFormatting>
  <conditionalFormatting sqref="B4007:B4008">
    <cfRule type="containsText" dxfId="198" priority="177" operator="containsText" text="Трактор базы">
      <formula>NOT(ISERROR(SEARCH("Трактор базы",B4007)))</formula>
    </cfRule>
  </conditionalFormatting>
  <conditionalFormatting sqref="B4007:B4008">
    <cfRule type="containsText" dxfId="197" priority="18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96" priority="178" operator="containsText" text="Газель базы">
      <formula>NOT(ISERROR(SEARCH("Газель базы",B4007)))</formula>
    </cfRule>
    <cfRule type="containsText" dxfId="195" priority="179" operator="containsText" text="Погрузчик базы">
      <formula>NOT(ISERROR(SEARCH("Погрузчик базы",B4007)))</formula>
    </cfRule>
  </conditionalFormatting>
  <conditionalFormatting sqref="B4096">
    <cfRule type="containsText" dxfId="194" priority="165" operator="containsText" text="Трактор базы">
      <formula>NOT(ISERROR(SEARCH("Трактор базы",B4096)))</formula>
    </cfRule>
  </conditionalFormatting>
  <conditionalFormatting sqref="B4080:B4082">
    <cfRule type="containsText" dxfId="193" priority="17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92" priority="174" operator="containsText" text="Газель базы">
      <formula>NOT(ISERROR(SEARCH("Газель базы",B4080)))</formula>
    </cfRule>
    <cfRule type="containsText" dxfId="191" priority="175" operator="containsText" text="Погрузчик базы">
      <formula>NOT(ISERROR(SEARCH("Погрузчик базы",B4080)))</formula>
    </cfRule>
  </conditionalFormatting>
  <conditionalFormatting sqref="B4080:B4082">
    <cfRule type="containsText" dxfId="190" priority="173" operator="containsText" text="Трактор базы">
      <formula>NOT(ISERROR(SEARCH("Трактор базы",B4080)))</formula>
    </cfRule>
  </conditionalFormatting>
  <conditionalFormatting sqref="B4088:B4094">
    <cfRule type="containsText" dxfId="189" priority="17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88" priority="170" operator="containsText" text="Газель базы">
      <formula>NOT(ISERROR(SEARCH("Газель базы",B4088)))</formula>
    </cfRule>
    <cfRule type="containsText" dxfId="187" priority="171" operator="containsText" text="Погрузчик базы">
      <formula>NOT(ISERROR(SEARCH("Погрузчик базы",B4088)))</formula>
    </cfRule>
  </conditionalFormatting>
  <conditionalFormatting sqref="B4088:B4094">
    <cfRule type="containsText" dxfId="186" priority="169" operator="containsText" text="Трактор базы">
      <formula>NOT(ISERROR(SEARCH("Трактор базы",B4088)))</formula>
    </cfRule>
  </conditionalFormatting>
  <conditionalFormatting sqref="B4096">
    <cfRule type="containsText" dxfId="185" priority="16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84" priority="166" operator="containsText" text="Газель базы">
      <formula>NOT(ISERROR(SEARCH("Газель базы",B4096)))</formula>
    </cfRule>
    <cfRule type="containsText" dxfId="183" priority="167" operator="containsText" text="Погрузчик базы">
      <formula>NOT(ISERROR(SEARCH("Погрузчик базы",B4096)))</formula>
    </cfRule>
  </conditionalFormatting>
  <conditionalFormatting sqref="A4374:A4375">
    <cfRule type="containsText" dxfId="182" priority="158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81" priority="160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80" priority="159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79" priority="157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78" priority="155" operator="containsText" text="Газель базы">
      <formula>NOT(ISERROR(SEARCH("Газель базы",B4453)))</formula>
    </cfRule>
    <cfRule type="containsText" dxfId="177" priority="156" operator="containsText" text="Погрузчик базы">
      <formula>NOT(ISERROR(SEARCH("Погрузчик базы",B4453)))</formula>
    </cfRule>
  </conditionalFormatting>
  <conditionalFormatting sqref="B4453:B4456">
    <cfRule type="containsText" dxfId="176" priority="154" operator="containsText" text="Трактор базы">
      <formula>NOT(ISERROR(SEARCH("Трактор базы",B4453)))</formula>
    </cfRule>
  </conditionalFormatting>
  <conditionalFormatting sqref="B4465:B4467">
    <cfRule type="containsText" dxfId="175" priority="150" operator="containsText" text="Трактор базы">
      <formula>NOT(ISERROR(SEARCH("Трактор базы",B4465)))</formula>
    </cfRule>
  </conditionalFormatting>
  <conditionalFormatting sqref="B4465:B4467">
    <cfRule type="containsText" dxfId="174" priority="153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73" priority="151" operator="containsText" text="Газель базы">
      <formula>NOT(ISERROR(SEARCH("Газель базы",B4465)))</formula>
    </cfRule>
    <cfRule type="containsText" dxfId="172" priority="152" operator="containsText" text="Погрузчик базы">
      <formula>NOT(ISERROR(SEARCH("Погрузчик базы",B4465)))</formula>
    </cfRule>
  </conditionalFormatting>
  <conditionalFormatting sqref="B4488">
    <cfRule type="containsText" dxfId="171" priority="146" operator="containsText" text="Трактор базы">
      <formula>NOT(ISERROR(SEARCH("Трактор базы",B4488)))</formula>
    </cfRule>
  </conditionalFormatting>
  <conditionalFormatting sqref="B4488">
    <cfRule type="containsText" dxfId="170" priority="149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69" priority="147" operator="containsText" text="Газель базы">
      <formula>NOT(ISERROR(SEARCH("Газель базы",B4488)))</formula>
    </cfRule>
    <cfRule type="containsText" dxfId="168" priority="148" operator="containsText" text="Погрузчик базы">
      <formula>NOT(ISERROR(SEARCH("Погрузчик базы",B4488)))</formula>
    </cfRule>
  </conditionalFormatting>
  <conditionalFormatting sqref="B5190">
    <cfRule type="containsText" dxfId="167" priority="145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66" priority="143" operator="containsText" text="Газель базы">
      <formula>NOT(ISERROR(SEARCH("Газель базы",B5190)))</formula>
    </cfRule>
    <cfRule type="containsText" dxfId="165" priority="144" operator="containsText" text="Погрузчик базы">
      <formula>NOT(ISERROR(SEARCH("Погрузчик базы",B5190)))</formula>
    </cfRule>
  </conditionalFormatting>
  <conditionalFormatting sqref="B5190">
    <cfRule type="containsText" dxfId="164" priority="142" operator="containsText" text="Трактор базы">
      <formula>NOT(ISERROR(SEARCH("Трактор базы",B5190)))</formula>
    </cfRule>
  </conditionalFormatting>
  <conditionalFormatting sqref="A7229">
    <cfRule type="containsText" dxfId="163" priority="136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62" priority="141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61" priority="139" operator="containsText" text="Газель базы">
      <formula>NOT(ISERROR(SEARCH("Газель базы",B7229)))</formula>
    </cfRule>
    <cfRule type="containsText" dxfId="160" priority="140" operator="containsText" text="Погрузчик базы">
      <formula>NOT(ISERROR(SEARCH("Погрузчик базы",B7229)))</formula>
    </cfRule>
  </conditionalFormatting>
  <conditionalFormatting sqref="B7229">
    <cfRule type="containsText" dxfId="159" priority="138" operator="containsText" text="Трактор базы">
      <formula>NOT(ISERROR(SEARCH("Трактор базы",B7229)))</formula>
    </cfRule>
  </conditionalFormatting>
  <conditionalFormatting sqref="A7229">
    <cfRule type="containsText" dxfId="158" priority="137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57" priority="130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56" priority="135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55" priority="133" operator="containsText" text="Газель базы">
      <formula>NOT(ISERROR(SEARCH("Газель базы",B7291)))</formula>
    </cfRule>
    <cfRule type="containsText" dxfId="154" priority="134" operator="containsText" text="Погрузчик базы">
      <formula>NOT(ISERROR(SEARCH("Погрузчик базы",B7291)))</formula>
    </cfRule>
  </conditionalFormatting>
  <conditionalFormatting sqref="B7291">
    <cfRule type="containsText" dxfId="153" priority="132" operator="containsText" text="Трактор базы">
      <formula>NOT(ISERROR(SEARCH("Трактор базы",B7291)))</formula>
    </cfRule>
  </conditionalFormatting>
  <conditionalFormatting sqref="A7291 A7493">
    <cfRule type="containsText" dxfId="152" priority="131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51" priority="129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50" priority="127" operator="containsText" text="Газель базы">
      <formula>NOT(ISERROR(SEARCH("Газель базы",B8080)))</formula>
    </cfRule>
    <cfRule type="containsText" dxfId="149" priority="128" operator="containsText" text="Погрузчик базы">
      <formula>NOT(ISERROR(SEARCH("Погрузчик базы",B8080)))</formula>
    </cfRule>
  </conditionalFormatting>
  <conditionalFormatting sqref="B8080:B8090">
    <cfRule type="containsText" dxfId="148" priority="126" operator="containsText" text="Трактор базы">
      <formula>NOT(ISERROR(SEARCH("Трактор базы",B8080)))</formula>
    </cfRule>
  </conditionalFormatting>
  <conditionalFormatting sqref="B8490:B8493">
    <cfRule type="containsText" dxfId="147" priority="125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46" priority="123" operator="containsText" text="Газель базы">
      <formula>NOT(ISERROR(SEARCH("Газель базы",B8490)))</formula>
    </cfRule>
    <cfRule type="containsText" dxfId="145" priority="124" operator="containsText" text="Погрузчик базы">
      <formula>NOT(ISERROR(SEARCH("Погрузчик базы",B8490)))</formula>
    </cfRule>
  </conditionalFormatting>
  <conditionalFormatting sqref="B8490:B8493">
    <cfRule type="containsText" dxfId="144" priority="122" operator="containsText" text="Трактор базы">
      <formula>NOT(ISERROR(SEARCH("Трактор базы",B8490)))</formula>
    </cfRule>
  </conditionalFormatting>
  <conditionalFormatting sqref="B8752:B8760">
    <cfRule type="containsText" dxfId="143" priority="121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42" priority="119" operator="containsText" text="Газель базы">
      <formula>NOT(ISERROR(SEARCH("Газель базы",B8752)))</formula>
    </cfRule>
    <cfRule type="containsText" dxfId="141" priority="120" operator="containsText" text="Погрузчик базы">
      <formula>NOT(ISERROR(SEARCH("Погрузчик базы",B8752)))</formula>
    </cfRule>
  </conditionalFormatting>
  <conditionalFormatting sqref="B8752:B8760">
    <cfRule type="containsText" dxfId="140" priority="118" operator="containsText" text="Трактор базы">
      <formula>NOT(ISERROR(SEARCH("Трактор базы",B8752)))</formula>
    </cfRule>
  </conditionalFormatting>
  <conditionalFormatting sqref="B8766">
    <cfRule type="containsText" dxfId="139" priority="114" operator="containsText" text="Трактор базы">
      <formula>NOT(ISERROR(SEARCH("Трактор базы",B8766)))</formula>
    </cfRule>
  </conditionalFormatting>
  <conditionalFormatting sqref="B8766">
    <cfRule type="containsText" dxfId="138" priority="117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37" priority="115" operator="containsText" text="Газель базы">
      <formula>NOT(ISERROR(SEARCH("Газель базы",B8766)))</formula>
    </cfRule>
    <cfRule type="containsText" dxfId="136" priority="116" operator="containsText" text="Погрузчик базы">
      <formula>NOT(ISERROR(SEARCH("Погрузчик базы",B8766)))</formula>
    </cfRule>
  </conditionalFormatting>
  <conditionalFormatting sqref="B9075">
    <cfRule type="containsText" dxfId="135" priority="98" operator="containsText" text="Трактор базы">
      <formula>NOT(ISERROR(SEARCH("Трактор базы",B9075)))</formula>
    </cfRule>
  </conditionalFormatting>
  <conditionalFormatting sqref="B9066:B9067">
    <cfRule type="containsText" dxfId="134" priority="110" operator="containsText" text="Трактор базы">
      <formula>NOT(ISERROR(SEARCH("Трактор базы",B9066)))</formula>
    </cfRule>
  </conditionalFormatting>
  <conditionalFormatting sqref="B9066:B9067">
    <cfRule type="containsText" dxfId="133" priority="113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32" priority="111" operator="containsText" text="Газель базы">
      <formula>NOT(ISERROR(SEARCH("Газель базы",B9066)))</formula>
    </cfRule>
    <cfRule type="containsText" dxfId="131" priority="112" operator="containsText" text="Погрузчик базы">
      <formula>NOT(ISERROR(SEARCH("Погрузчик базы",B9066)))</formula>
    </cfRule>
  </conditionalFormatting>
  <conditionalFormatting sqref="B9070">
    <cfRule type="containsText" dxfId="130" priority="106" operator="containsText" text="Трактор базы">
      <formula>NOT(ISERROR(SEARCH("Трактор базы",B9070)))</formula>
    </cfRule>
  </conditionalFormatting>
  <conditionalFormatting sqref="B9070">
    <cfRule type="containsText" dxfId="129" priority="109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28" priority="107" operator="containsText" text="Газель базы">
      <formula>NOT(ISERROR(SEARCH("Газель базы",B9070)))</formula>
    </cfRule>
    <cfRule type="containsText" dxfId="127" priority="108" operator="containsText" text="Погрузчик базы">
      <formula>NOT(ISERROR(SEARCH("Погрузчик базы",B9070)))</formula>
    </cfRule>
  </conditionalFormatting>
  <conditionalFormatting sqref="B9074">
    <cfRule type="containsText" dxfId="126" priority="102" operator="containsText" text="Трактор базы">
      <formula>NOT(ISERROR(SEARCH("Трактор базы",B9074)))</formula>
    </cfRule>
  </conditionalFormatting>
  <conditionalFormatting sqref="B9074">
    <cfRule type="containsText" dxfId="125" priority="105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24" priority="103" operator="containsText" text="Газель базы">
      <formula>NOT(ISERROR(SEARCH("Газель базы",B9074)))</formula>
    </cfRule>
    <cfRule type="containsText" dxfId="123" priority="104" operator="containsText" text="Погрузчик базы">
      <formula>NOT(ISERROR(SEARCH("Погрузчик базы",B9074)))</formula>
    </cfRule>
  </conditionalFormatting>
  <conditionalFormatting sqref="B9075">
    <cfRule type="containsText" dxfId="122" priority="101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21" priority="99" operator="containsText" text="Газель базы">
      <formula>NOT(ISERROR(SEARCH("Газель базы",B9075)))</formula>
    </cfRule>
    <cfRule type="containsText" dxfId="120" priority="100" operator="containsText" text="Погрузчик базы">
      <formula>NOT(ISERROR(SEARCH("Погрузчик базы",B9075)))</formula>
    </cfRule>
  </conditionalFormatting>
  <conditionalFormatting sqref="B9092">
    <cfRule type="containsText" dxfId="119" priority="93" operator="containsText" text="Трактор базы">
      <formula>NOT(ISERROR(SEARCH("Трактор базы",B9092)))</formula>
    </cfRule>
  </conditionalFormatting>
  <conditionalFormatting sqref="B9092">
    <cfRule type="containsText" dxfId="118" priority="97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17" priority="96" operator="notContains" text="порожний">
      <formula>ISERROR(SEARCH("порожний",C9092))</formula>
    </cfRule>
  </conditionalFormatting>
  <conditionalFormatting sqref="B9092">
    <cfRule type="containsText" dxfId="116" priority="94" operator="containsText" text="Газель базы">
      <formula>NOT(ISERROR(SEARCH("Газель базы",B9092)))</formula>
    </cfRule>
    <cfRule type="containsText" dxfId="115" priority="95" operator="containsText" text="Погрузчик базы">
      <formula>NOT(ISERROR(SEARCH("Погрузчик базы",B9092)))</formula>
    </cfRule>
  </conditionalFormatting>
  <conditionalFormatting sqref="B9208:B9209">
    <cfRule type="containsText" dxfId="114" priority="92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13" priority="90" operator="containsText" text="Газель базы">
      <formula>NOT(ISERROR(SEARCH("Газель базы",B9208)))</formula>
    </cfRule>
    <cfRule type="containsText" dxfId="112" priority="91" operator="containsText" text="Погрузчик базы">
      <formula>NOT(ISERROR(SEARCH("Погрузчик базы",B9208)))</formula>
    </cfRule>
  </conditionalFormatting>
  <conditionalFormatting sqref="B9208:B9209">
    <cfRule type="containsText" dxfId="111" priority="89" operator="containsText" text="Трактор базы">
      <formula>NOT(ISERROR(SEARCH("Трактор базы",B9208)))</formula>
    </cfRule>
  </conditionalFormatting>
  <conditionalFormatting sqref="B9371">
    <cfRule type="containsText" dxfId="110" priority="85" operator="containsText" text="Трактор базы">
      <formula>NOT(ISERROR(SEARCH("Трактор базы",B9371)))</formula>
    </cfRule>
  </conditionalFormatting>
  <conditionalFormatting sqref="B9371">
    <cfRule type="containsText" dxfId="109" priority="88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08" priority="86" operator="containsText" text="Газель базы">
      <formula>NOT(ISERROR(SEARCH("Газель базы",B9371)))</formula>
    </cfRule>
    <cfRule type="containsText" dxfId="107" priority="87" operator="containsText" text="Погрузчик базы">
      <formula>NOT(ISERROR(SEARCH("Погрузчик базы",B9371)))</formula>
    </cfRule>
  </conditionalFormatting>
  <conditionalFormatting sqref="B9934:B9937">
    <cfRule type="containsText" dxfId="106" priority="84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05" priority="82" operator="containsText" text="Газель базы">
      <formula>NOT(ISERROR(SEARCH("Газель базы",B9934)))</formula>
    </cfRule>
    <cfRule type="containsText" dxfId="104" priority="83" operator="containsText" text="Погрузчик базы">
      <formula>NOT(ISERROR(SEARCH("Погрузчик базы",B9934)))</formula>
    </cfRule>
  </conditionalFormatting>
  <conditionalFormatting sqref="B9934:B9937">
    <cfRule type="containsText" dxfId="103" priority="81" operator="containsText" text="Трактор базы">
      <formula>NOT(ISERROR(SEARCH("Трактор базы",B9934)))</formula>
    </cfRule>
  </conditionalFormatting>
  <conditionalFormatting sqref="B10020:B10024">
    <cfRule type="containsText" dxfId="102" priority="80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01" priority="78" operator="containsText" text="Газель базы">
      <formula>NOT(ISERROR(SEARCH("Газель базы",B10020)))</formula>
    </cfRule>
    <cfRule type="containsText" dxfId="100" priority="79" operator="containsText" text="Погрузчик базы">
      <formula>NOT(ISERROR(SEARCH("Погрузчик базы",B10020)))</formula>
    </cfRule>
  </conditionalFormatting>
  <conditionalFormatting sqref="B10020:B10024">
    <cfRule type="containsText" dxfId="99" priority="77" operator="containsText" text="Трактор базы">
      <formula>NOT(ISERROR(SEARCH("Трактор базы",B10020)))</formula>
    </cfRule>
  </conditionalFormatting>
  <conditionalFormatting sqref="B10025:B10029">
    <cfRule type="containsText" dxfId="98" priority="73" operator="containsText" text="Трактор базы">
      <formula>NOT(ISERROR(SEARCH("Трактор базы",B10025)))</formula>
    </cfRule>
  </conditionalFormatting>
  <conditionalFormatting sqref="B10025:B10029">
    <cfRule type="containsText" dxfId="97" priority="76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96" priority="74" operator="containsText" text="Газель базы">
      <formula>NOT(ISERROR(SEARCH("Газель базы",B10025)))</formula>
    </cfRule>
    <cfRule type="containsText" dxfId="95" priority="75" operator="containsText" text="Погрузчик базы">
      <formula>NOT(ISERROR(SEARCH("Погрузчик базы",B10025)))</formula>
    </cfRule>
  </conditionalFormatting>
  <conditionalFormatting sqref="B10039">
    <cfRule type="containsText" dxfId="94" priority="69" operator="containsText" text="Трактор базы">
      <formula>NOT(ISERROR(SEARCH("Трактор базы",B10039)))</formula>
    </cfRule>
  </conditionalFormatting>
  <conditionalFormatting sqref="B10039">
    <cfRule type="containsText" dxfId="93" priority="72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92" priority="70" operator="containsText" text="Газель базы">
      <formula>NOT(ISERROR(SEARCH("Газель базы",B10039)))</formula>
    </cfRule>
    <cfRule type="containsText" dxfId="91" priority="71" operator="containsText" text="Погрузчик базы">
      <formula>NOT(ISERROR(SEARCH("Погрузчик базы",B10039)))</formula>
    </cfRule>
  </conditionalFormatting>
  <conditionalFormatting sqref="B10093">
    <cfRule type="containsText" dxfId="90" priority="65" operator="containsText" text="Трактор базы">
      <formula>NOT(ISERROR(SEARCH("Трактор базы",B10093)))</formula>
    </cfRule>
  </conditionalFormatting>
  <conditionalFormatting sqref="B10093">
    <cfRule type="containsText" dxfId="89" priority="68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88" priority="66" operator="containsText" text="Газель базы">
      <formula>NOT(ISERROR(SEARCH("Газель базы",B10093)))</formula>
    </cfRule>
    <cfRule type="containsText" dxfId="87" priority="67" operator="containsText" text="Погрузчик базы">
      <formula>NOT(ISERROR(SEARCH("Погрузчик базы",B10093)))</formula>
    </cfRule>
  </conditionalFormatting>
  <conditionalFormatting sqref="B10141">
    <cfRule type="containsText" dxfId="86" priority="57" operator="containsText" text="Трактор базы">
      <formula>NOT(ISERROR(SEARCH("Трактор базы",B10141)))</formula>
    </cfRule>
  </conditionalFormatting>
  <conditionalFormatting sqref="B10139">
    <cfRule type="containsText" dxfId="85" priority="64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84" priority="62" operator="containsText" text="Газель базы">
      <formula>NOT(ISERROR(SEARCH("Газель базы",B10139)))</formula>
    </cfRule>
    <cfRule type="containsText" dxfId="83" priority="63" operator="containsText" text="Погрузчик базы">
      <formula>NOT(ISERROR(SEARCH("Погрузчик базы",B10139)))</formula>
    </cfRule>
  </conditionalFormatting>
  <conditionalFormatting sqref="B10139">
    <cfRule type="containsText" dxfId="82" priority="61" operator="containsText" text="Трактор базы">
      <formula>NOT(ISERROR(SEARCH("Трактор базы",B10139)))</formula>
    </cfRule>
  </conditionalFormatting>
  <conditionalFormatting sqref="B10141">
    <cfRule type="containsText" dxfId="81" priority="60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80" priority="58" operator="containsText" text="Газель базы">
      <formula>NOT(ISERROR(SEARCH("Газель базы",B10141)))</formula>
    </cfRule>
    <cfRule type="containsText" dxfId="79" priority="59" operator="containsText" text="Погрузчик базы">
      <formula>NOT(ISERROR(SEARCH("Погрузчик базы",B10141)))</formula>
    </cfRule>
  </conditionalFormatting>
  <conditionalFormatting sqref="B10267">
    <cfRule type="containsText" dxfId="78" priority="56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77" priority="54" operator="containsText" text="Газель базы">
      <formula>NOT(ISERROR(SEARCH("Газель базы",B10267)))</formula>
    </cfRule>
    <cfRule type="containsText" dxfId="76" priority="55" operator="containsText" text="Погрузчик базы">
      <formula>NOT(ISERROR(SEARCH("Погрузчик базы",B10267)))</formula>
    </cfRule>
  </conditionalFormatting>
  <conditionalFormatting sqref="B10267">
    <cfRule type="containsText" dxfId="75" priority="53" operator="containsText" text="Трактор базы">
      <formula>NOT(ISERROR(SEARCH("Трактор базы",B10267)))</formula>
    </cfRule>
  </conditionalFormatting>
  <conditionalFormatting sqref="B10276:B10282">
    <cfRule type="containsText" dxfId="74" priority="52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73" priority="50" operator="containsText" text="Газель базы">
      <formula>NOT(ISERROR(SEARCH("Газель базы",B10276)))</formula>
    </cfRule>
    <cfRule type="containsText" dxfId="72" priority="51" operator="containsText" text="Погрузчик базы">
      <formula>NOT(ISERROR(SEARCH("Погрузчик базы",B10276)))</formula>
    </cfRule>
  </conditionalFormatting>
  <conditionalFormatting sqref="B10276:B10282">
    <cfRule type="containsText" dxfId="71" priority="49" operator="containsText" text="Трактор базы">
      <formula>NOT(ISERROR(SEARCH("Трактор базы",B10276)))</formula>
    </cfRule>
  </conditionalFormatting>
  <conditionalFormatting sqref="B10288">
    <cfRule type="containsText" dxfId="70" priority="41" operator="containsText" text="Трактор базы">
      <formula>NOT(ISERROR(SEARCH("Трактор базы",B10288)))</formula>
    </cfRule>
  </conditionalFormatting>
  <conditionalFormatting sqref="B10284:B10287">
    <cfRule type="containsText" dxfId="69" priority="48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68" priority="46" operator="containsText" text="Газель базы">
      <formula>NOT(ISERROR(SEARCH("Газель базы",B10284)))</formula>
    </cfRule>
    <cfRule type="containsText" dxfId="67" priority="47" operator="containsText" text="Погрузчик базы">
      <formula>NOT(ISERROR(SEARCH("Погрузчик базы",B10284)))</formula>
    </cfRule>
  </conditionalFormatting>
  <conditionalFormatting sqref="B10284:B10287">
    <cfRule type="containsText" dxfId="66" priority="45" operator="containsText" text="Трактор базы">
      <formula>NOT(ISERROR(SEARCH("Трактор базы",B10284)))</formula>
    </cfRule>
  </conditionalFormatting>
  <conditionalFormatting sqref="B10288">
    <cfRule type="containsText" dxfId="65" priority="44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64" priority="42" operator="containsText" text="Газель базы">
      <formula>NOT(ISERROR(SEARCH("Газель базы",B10288)))</formula>
    </cfRule>
    <cfRule type="containsText" dxfId="63" priority="43" operator="containsText" text="Погрузчик базы">
      <formula>NOT(ISERROR(SEARCH("Погрузчик базы",B10288)))</formula>
    </cfRule>
  </conditionalFormatting>
  <conditionalFormatting sqref="B10343:B10345">
    <cfRule type="containsText" dxfId="62" priority="37" operator="containsText" text="Трактор базы">
      <formula>NOT(ISERROR(SEARCH("Трактор базы",B10343)))</formula>
    </cfRule>
  </conditionalFormatting>
  <conditionalFormatting sqref="B10343:B10345">
    <cfRule type="containsText" dxfId="61" priority="40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60" priority="38" operator="containsText" text="Газель базы">
      <formula>NOT(ISERROR(SEARCH("Газель базы",B10343)))</formula>
    </cfRule>
    <cfRule type="containsText" dxfId="59" priority="39" operator="containsText" text="Погрузчик базы">
      <formula>NOT(ISERROR(SEARCH("Погрузчик базы",B10343)))</formula>
    </cfRule>
  </conditionalFormatting>
  <conditionalFormatting sqref="B10351">
    <cfRule type="containsText" dxfId="58" priority="29" operator="containsText" text="Трактор базы">
      <formula>NOT(ISERROR(SEARCH("Трактор базы",B10351)))</formula>
    </cfRule>
  </conditionalFormatting>
  <conditionalFormatting sqref="B10351">
    <cfRule type="containsText" dxfId="57" priority="32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56" priority="30" operator="containsText" text="Газель базы">
      <formula>NOT(ISERROR(SEARCH("Газель базы",B10351)))</formula>
    </cfRule>
    <cfRule type="containsText" dxfId="55" priority="31" operator="containsText" text="Погрузчик базы">
      <formula>NOT(ISERROR(SEARCH("Погрузчик базы",B10351)))</formula>
    </cfRule>
  </conditionalFormatting>
  <conditionalFormatting sqref="B10356">
    <cfRule type="containsText" dxfId="54" priority="28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53" priority="26" operator="containsText" text="Газель базы">
      <formula>NOT(ISERROR(SEARCH("Газель базы",B10356)))</formula>
    </cfRule>
    <cfRule type="containsText" dxfId="52" priority="27" operator="containsText" text="Погрузчик базы">
      <formula>NOT(ISERROR(SEARCH("Погрузчик базы",B10356)))</formula>
    </cfRule>
  </conditionalFormatting>
  <conditionalFormatting sqref="B10356">
    <cfRule type="containsText" dxfId="51" priority="25" operator="containsText" text="Трактор базы">
      <formula>NOT(ISERROR(SEARCH("Трактор базы",B10356)))</formula>
    </cfRule>
  </conditionalFormatting>
  <conditionalFormatting sqref="B10372:B10374">
    <cfRule type="containsText" dxfId="50" priority="21" operator="containsText" text="Трактор базы">
      <formula>NOT(ISERROR(SEARCH("Трактор базы",B10372)))</formula>
    </cfRule>
  </conditionalFormatting>
  <conditionalFormatting sqref="B10372:B10374">
    <cfRule type="containsText" dxfId="49" priority="24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48" priority="22" operator="containsText" text="Газель базы">
      <formula>NOT(ISERROR(SEARCH("Газель базы",B10372)))</formula>
    </cfRule>
    <cfRule type="containsText" dxfId="47" priority="23" operator="containsText" text="Погрузчик базы">
      <formula>NOT(ISERROR(SEARCH("Погрузчик базы",B10372)))</formula>
    </cfRule>
  </conditionalFormatting>
  <conditionalFormatting sqref="B10386:B10389">
    <cfRule type="containsText" dxfId="46" priority="17" operator="containsText" text="Трактор базы">
      <formula>NOT(ISERROR(SEARCH("Трактор базы",B10386)))</formula>
    </cfRule>
  </conditionalFormatting>
  <conditionalFormatting sqref="B10386:B10389">
    <cfRule type="containsText" dxfId="45" priority="20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44" priority="18" operator="containsText" text="Газель базы">
      <formula>NOT(ISERROR(SEARCH("Газель базы",B10386)))</formula>
    </cfRule>
    <cfRule type="containsText" dxfId="43" priority="19" operator="containsText" text="Погрузчик базы">
      <formula>NOT(ISERROR(SEARCH("Погрузчик базы",B10386)))</formula>
    </cfRule>
  </conditionalFormatting>
  <conditionalFormatting sqref="B10579">
    <cfRule type="containsText" dxfId="42" priority="16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41" priority="14" operator="containsText" text="Газель базы">
      <formula>NOT(ISERROR(SEARCH("Газель базы",B10579)))</formula>
    </cfRule>
    <cfRule type="containsText" dxfId="40" priority="15" operator="containsText" text="Погрузчик базы">
      <formula>NOT(ISERROR(SEARCH("Погрузчик базы",B10579)))</formula>
    </cfRule>
  </conditionalFormatting>
  <conditionalFormatting sqref="B10579">
    <cfRule type="containsText" dxfId="39" priority="13" operator="containsText" text="Трактор базы">
      <formula>NOT(ISERROR(SEARCH("Трактор базы",B10579)))</formula>
    </cfRule>
  </conditionalFormatting>
  <conditionalFormatting sqref="B10607">
    <cfRule type="containsText" dxfId="38" priority="9" operator="containsText" text="Трактор базы">
      <formula>NOT(ISERROR(SEARCH("Трактор базы",B10607)))</formula>
    </cfRule>
  </conditionalFormatting>
  <conditionalFormatting sqref="B10607">
    <cfRule type="containsText" dxfId="37" priority="12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36" priority="10" operator="containsText" text="Газель базы">
      <formula>NOT(ISERROR(SEARCH("Газель базы",B10607)))</formula>
    </cfRule>
    <cfRule type="containsText" dxfId="35" priority="11" operator="containsText" text="Погрузчик базы">
      <formula>NOT(ISERROR(SEARCH("Погрузчик базы",B10607)))</formula>
    </cfRule>
  </conditionalFormatting>
  <conditionalFormatting sqref="B10799:B10800">
    <cfRule type="containsText" dxfId="34" priority="8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33" priority="6" operator="containsText" text="Газель базы">
      <formula>NOT(ISERROR(SEARCH("Газель базы",B10799)))</formula>
    </cfRule>
    <cfRule type="containsText" dxfId="32" priority="7" operator="containsText" text="Погрузчик базы">
      <formula>NOT(ISERROR(SEARCH("Погрузчик базы",B10799)))</formula>
    </cfRule>
  </conditionalFormatting>
  <conditionalFormatting sqref="B10799:B10800">
    <cfRule type="containsText" dxfId="31" priority="5" operator="containsText" text="Трактор базы">
      <formula>NOT(ISERROR(SEARCH("Трактор базы",B10799)))</formula>
    </cfRule>
  </conditionalFormatting>
  <conditionalFormatting sqref="B11053:B11054">
    <cfRule type="containsText" dxfId="30" priority="1" operator="containsText" text="Трактор базы">
      <formula>NOT(ISERROR(SEARCH("Трактор базы",B11053)))</formula>
    </cfRule>
  </conditionalFormatting>
  <conditionalFormatting sqref="B11053:B11054">
    <cfRule type="containsText" dxfId="29" priority="4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28" priority="2" operator="containsText" text="Газель базы">
      <formula>NOT(ISERROR(SEARCH("Газель базы",B11053)))</formula>
    </cfRule>
    <cfRule type="containsText" dxfId="27" priority="3" operator="containsText" text="Погрузчик базы">
      <formula>NOT(ISERROR(SEARCH("Погрузчик базы",B11053)))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2026-05-26T03:23:14Z</dcterms:modified>
</cp:coreProperties>
</file>